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defaultThemeVersion="166925"/>
  <mc:AlternateContent xmlns:mc="http://schemas.openxmlformats.org/markup-compatibility/2006">
    <mc:Choice Requires="x15">
      <x15ac:absPath xmlns:x15ac="http://schemas.microsoft.com/office/spreadsheetml/2010/11/ac" url="https://solisservices-my.sharepoint.com/personal/j_vandijk3_uu_nl/Documents/Essential Use_Cosmetics Paper/Files for Manuscript/"/>
    </mc:Choice>
  </mc:AlternateContent>
  <xr:revisionPtr revIDLastSave="734" documentId="13_ncr:1_{DDBD6F9F-2D14-4609-A760-5336048F1262}" xr6:coauthVersionLast="47" xr6:coauthVersionMax="47" xr10:uidLastSave="{B44287F2-4118-4279-BE3B-86121C7DBE27}"/>
  <bookViews>
    <workbookView xWindow="28680" yWindow="-5520" windowWidth="38640" windowHeight="21240" activeTab="1" xr2:uid="{4FE00C2C-1B01-4B71-A597-2734B662769B}"/>
  </bookViews>
  <sheets>
    <sheet name="READ ME" sheetId="2" r:id="rId1"/>
    <sheet name="Table S5.1" sheetId="1" r:id="rId2"/>
    <sheet name="Table S5.2A" sheetId="3" r:id="rId3"/>
    <sheet name="Table S5.2B" sheetId="4" r:id="rId4"/>
    <sheet name="Table S5.2C" sheetId="5" r:id="rId5"/>
    <sheet name="Table S5.3A-1" sheetId="6" r:id="rId6"/>
    <sheet name="Table S5.3A-2" sheetId="7" r:id="rId7"/>
    <sheet name="Table S5.3A-3" sheetId="8" r:id="rId8"/>
    <sheet name="Table S5.3B-1" sheetId="9" r:id="rId9"/>
    <sheet name="Table S5.3B-2" sheetId="10" r:id="rId10"/>
    <sheet name="Table S5.3B-3" sheetId="11" r:id="rId11"/>
    <sheet name="Table S5.3C-1" sheetId="12" r:id="rId12"/>
    <sheet name="Table S5.3C-2" sheetId="13" r:id="rId13"/>
    <sheet name="Table S5.3C-3" sheetId="14"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6" i="1" l="1"/>
  <c r="AD8" i="1"/>
  <c r="AJ83" i="7"/>
  <c r="BH22" i="1"/>
  <c r="AC15" i="1"/>
  <c r="AC16" i="1"/>
  <c r="AC17" i="1"/>
  <c r="AC18" i="1"/>
  <c r="AC19" i="1"/>
  <c r="AC20" i="1"/>
  <c r="AC21" i="1"/>
  <c r="AC22" i="1"/>
  <c r="AC23" i="1"/>
  <c r="AC24" i="1"/>
  <c r="AC25" i="1"/>
  <c r="AC26" i="1"/>
  <c r="AC27" i="1"/>
  <c r="AD27" i="1" s="1"/>
  <c r="AC9" i="1"/>
  <c r="AC10" i="1"/>
  <c r="AC11" i="1"/>
  <c r="AC12" i="1"/>
  <c r="AC13" i="1"/>
  <c r="AC14" i="1"/>
  <c r="AC8" i="1"/>
  <c r="W15" i="14"/>
  <c r="V15" i="14"/>
  <c r="U15" i="14"/>
  <c r="R15" i="14"/>
  <c r="Q15" i="14"/>
  <c r="P15" i="14"/>
  <c r="O15" i="14"/>
  <c r="N15" i="14"/>
  <c r="M15" i="14"/>
  <c r="E15" i="14"/>
  <c r="AB14" i="14"/>
  <c r="AB15" i="14" s="1"/>
  <c r="AA14" i="14"/>
  <c r="AA15" i="14" s="1"/>
  <c r="Z14" i="14"/>
  <c r="Z13" i="14" s="1"/>
  <c r="Y14" i="14"/>
  <c r="Y15" i="14" s="1"/>
  <c r="X14" i="14"/>
  <c r="T14" i="14"/>
  <c r="T15" i="14" s="1"/>
  <c r="S14" i="14"/>
  <c r="S15" i="14" s="1"/>
  <c r="L14" i="14"/>
  <c r="L13" i="14" s="1"/>
  <c r="CT8" i="14" s="1"/>
  <c r="K14" i="14"/>
  <c r="K15" i="14" s="1"/>
  <c r="J14" i="14"/>
  <c r="J15" i="14" s="1"/>
  <c r="I14" i="14"/>
  <c r="H14" i="14"/>
  <c r="H15" i="14" s="1"/>
  <c r="G14" i="14"/>
  <c r="G13" i="14" s="1"/>
  <c r="BE32" i="14" s="1"/>
  <c r="F14" i="14"/>
  <c r="F13" i="14" s="1"/>
  <c r="D14" i="14"/>
  <c r="AB13" i="14"/>
  <c r="HU32" i="14" s="1"/>
  <c r="AA13" i="14"/>
  <c r="Y13" i="14"/>
  <c r="W13" i="14"/>
  <c r="GH35" i="14" s="1"/>
  <c r="V13" i="14"/>
  <c r="FU33" i="14" s="1"/>
  <c r="U13" i="14"/>
  <c r="FO34" i="14" s="1"/>
  <c r="T13" i="14"/>
  <c r="S13" i="14"/>
  <c r="R13" i="14"/>
  <c r="Q13" i="14"/>
  <c r="EG32" i="14" s="1"/>
  <c r="P13" i="14"/>
  <c r="EC34" i="14" s="1"/>
  <c r="O13" i="14"/>
  <c r="DU36" i="14" s="1"/>
  <c r="N13" i="14"/>
  <c r="DJ33" i="14" s="1"/>
  <c r="M13" i="14"/>
  <c r="DA35" i="14" s="1"/>
  <c r="K13" i="14"/>
  <c r="J13" i="14"/>
  <c r="CG34" i="14" s="1"/>
  <c r="H13" i="14"/>
  <c r="BP37" i="14" s="1"/>
  <c r="E13" i="14"/>
  <c r="AS32" i="14" s="1"/>
  <c r="D13" i="14"/>
  <c r="AG32" i="14" s="1"/>
  <c r="AA12" i="14"/>
  <c r="HN6" i="14" s="1"/>
  <c r="Y12" i="14"/>
  <c r="W12" i="14"/>
  <c r="V12" i="14"/>
  <c r="FX8" i="14" s="1"/>
  <c r="U12" i="14"/>
  <c r="T12" i="14"/>
  <c r="FE9" i="14" s="1"/>
  <c r="S12" i="14"/>
  <c r="R12" i="14"/>
  <c r="Q12" i="14"/>
  <c r="EG9" i="14" s="1"/>
  <c r="P12" i="14"/>
  <c r="O12" i="14"/>
  <c r="N12" i="14"/>
  <c r="DI9" i="14" s="1"/>
  <c r="M12" i="14"/>
  <c r="L12" i="14"/>
  <c r="J12" i="14"/>
  <c r="H12" i="14"/>
  <c r="E12" i="14"/>
  <c r="AO10" i="14" s="1"/>
  <c r="GV10" i="14"/>
  <c r="GT10" i="14"/>
  <c r="FZ10" i="14"/>
  <c r="FY10" i="14"/>
  <c r="FX10" i="14"/>
  <c r="FV10" i="14"/>
  <c r="FP10" i="14"/>
  <c r="FO10" i="14"/>
  <c r="FN10" i="14"/>
  <c r="FM10" i="14"/>
  <c r="FA10" i="14"/>
  <c r="EZ10" i="14"/>
  <c r="EW10" i="14"/>
  <c r="EK10" i="14"/>
  <c r="ED10" i="14"/>
  <c r="EC10" i="14"/>
  <c r="EA10" i="14"/>
  <c r="DZ10" i="14"/>
  <c r="DY10" i="14"/>
  <c r="DN10" i="14"/>
  <c r="DL10" i="14"/>
  <c r="DI10" i="14"/>
  <c r="DE10" i="14"/>
  <c r="DD10" i="14"/>
  <c r="DC10" i="14"/>
  <c r="DA10" i="14"/>
  <c r="CE10" i="14"/>
  <c r="AS10" i="14"/>
  <c r="AQ10" i="14"/>
  <c r="GX9" i="14"/>
  <c r="FY9" i="14"/>
  <c r="FV9" i="14"/>
  <c r="FU9" i="14"/>
  <c r="FR9" i="14"/>
  <c r="FQ9" i="14"/>
  <c r="FN9" i="14"/>
  <c r="EH9" i="14"/>
  <c r="ED9" i="14"/>
  <c r="EC9" i="14"/>
  <c r="EB9" i="14"/>
  <c r="EA9" i="14"/>
  <c r="DZ9" i="14"/>
  <c r="DY9" i="14"/>
  <c r="DV9" i="14"/>
  <c r="DM9" i="14"/>
  <c r="DL9" i="14"/>
  <c r="DK9" i="14"/>
  <c r="DJ9" i="14"/>
  <c r="DF9" i="14"/>
  <c r="DB9" i="14"/>
  <c r="DA9" i="14"/>
  <c r="CW9" i="14"/>
  <c r="CG9" i="14"/>
  <c r="AS9" i="14"/>
  <c r="AQ9" i="14"/>
  <c r="AL9" i="14"/>
  <c r="AJ9" i="14"/>
  <c r="GV8" i="14"/>
  <c r="GU8" i="14"/>
  <c r="GS8" i="14"/>
  <c r="GC8" i="14"/>
  <c r="FZ8" i="14"/>
  <c r="FY8" i="14"/>
  <c r="FW8" i="14"/>
  <c r="FR8" i="14"/>
  <c r="FQ8" i="14"/>
  <c r="FP8" i="14"/>
  <c r="FO8" i="14"/>
  <c r="FM8" i="14"/>
  <c r="EK8" i="14"/>
  <c r="ED8" i="14"/>
  <c r="EC8" i="14"/>
  <c r="EB8" i="14"/>
  <c r="EA8" i="14"/>
  <c r="DZ8" i="14"/>
  <c r="DY8" i="14"/>
  <c r="DS8" i="14"/>
  <c r="DN8" i="14"/>
  <c r="DM8" i="14"/>
  <c r="DK8" i="14"/>
  <c r="DF8" i="14"/>
  <c r="DE8" i="14"/>
  <c r="DD8" i="14"/>
  <c r="DC8" i="14"/>
  <c r="DA8" i="14"/>
  <c r="CG8" i="14"/>
  <c r="AO8" i="14"/>
  <c r="GT7" i="14"/>
  <c r="GS7" i="14"/>
  <c r="FZ7" i="14"/>
  <c r="FY7" i="14"/>
  <c r="FX7" i="14"/>
  <c r="FW7" i="14"/>
  <c r="FU7" i="14"/>
  <c r="FQ7" i="14"/>
  <c r="FP7" i="14"/>
  <c r="FO7" i="14"/>
  <c r="FN7" i="14"/>
  <c r="FM7" i="14"/>
  <c r="FB7" i="14"/>
  <c r="EY7" i="14"/>
  <c r="EK7" i="14"/>
  <c r="EG7" i="14"/>
  <c r="ED7" i="14"/>
  <c r="EC7" i="14"/>
  <c r="EB7" i="14"/>
  <c r="EA7" i="14"/>
  <c r="DZ7" i="14"/>
  <c r="DY7" i="14"/>
  <c r="DU7" i="14"/>
  <c r="DN7" i="14"/>
  <c r="DM7" i="14"/>
  <c r="DL7" i="14"/>
  <c r="DK7" i="14"/>
  <c r="DI7" i="14"/>
  <c r="DE7" i="14"/>
  <c r="DD7" i="14"/>
  <c r="DC7" i="14"/>
  <c r="DB7" i="14"/>
  <c r="DA7" i="14"/>
  <c r="CW7" i="14"/>
  <c r="CC7" i="14"/>
  <c r="AJ7" i="14"/>
  <c r="AH7" i="14"/>
  <c r="GW6" i="14"/>
  <c r="GT6" i="14"/>
  <c r="GS6" i="14"/>
  <c r="GC6" i="14"/>
  <c r="FZ6" i="14"/>
  <c r="FY6" i="14"/>
  <c r="FX6" i="14"/>
  <c r="FW6" i="14"/>
  <c r="FV6" i="14"/>
  <c r="FU6" i="14"/>
  <c r="FR6" i="14"/>
  <c r="FQ6" i="14"/>
  <c r="FP6" i="14"/>
  <c r="FO6" i="14"/>
  <c r="FN6" i="14"/>
  <c r="FM6" i="14"/>
  <c r="FG6" i="14"/>
  <c r="FB6" i="14"/>
  <c r="FA6" i="14"/>
  <c r="EW6" i="14"/>
  <c r="EK6" i="14"/>
  <c r="ED6" i="14"/>
  <c r="EC6" i="14"/>
  <c r="EB6" i="14"/>
  <c r="EA6" i="14"/>
  <c r="DZ6" i="14"/>
  <c r="DY6" i="14"/>
  <c r="DS6" i="14"/>
  <c r="DN6" i="14"/>
  <c r="DM6" i="14"/>
  <c r="DL6" i="14"/>
  <c r="DK6" i="14"/>
  <c r="DJ6" i="14"/>
  <c r="DI6" i="14"/>
  <c r="DF6" i="14"/>
  <c r="DE6" i="14"/>
  <c r="DD6" i="14"/>
  <c r="DC6" i="14"/>
  <c r="DB6" i="14"/>
  <c r="DA6" i="14"/>
  <c r="CF6" i="14"/>
  <c r="CE6" i="14"/>
  <c r="CD6" i="14"/>
  <c r="GX5" i="14"/>
  <c r="GW5" i="14"/>
  <c r="GU5" i="14"/>
  <c r="GC5" i="14"/>
  <c r="FZ5" i="14"/>
  <c r="FY5" i="14"/>
  <c r="FX5" i="14"/>
  <c r="FW5" i="14"/>
  <c r="FV5" i="14"/>
  <c r="FU5" i="14"/>
  <c r="FR5" i="14"/>
  <c r="FQ5" i="14"/>
  <c r="FP5" i="14"/>
  <c r="FO5" i="14"/>
  <c r="FN5" i="14"/>
  <c r="FM5" i="14"/>
  <c r="EZ5" i="14"/>
  <c r="EW5" i="14"/>
  <c r="EO5" i="14"/>
  <c r="EL5" i="14"/>
  <c r="EK5" i="14"/>
  <c r="ED5" i="14"/>
  <c r="EC5" i="14"/>
  <c r="EB5" i="14"/>
  <c r="EA5" i="14"/>
  <c r="DZ5" i="14"/>
  <c r="DY5" i="14"/>
  <c r="DR5" i="14"/>
  <c r="DN5" i="14"/>
  <c r="DM5" i="14"/>
  <c r="DL5" i="14"/>
  <c r="DK5" i="14"/>
  <c r="DJ5" i="14"/>
  <c r="DI5" i="14"/>
  <c r="DF5" i="14"/>
  <c r="DE5" i="14"/>
  <c r="DD5" i="14"/>
  <c r="DC5" i="14"/>
  <c r="DB5" i="14"/>
  <c r="DA5" i="14"/>
  <c r="CW5" i="14"/>
  <c r="CG5" i="14"/>
  <c r="CD5" i="14"/>
  <c r="CC5" i="14"/>
  <c r="BO5" i="14"/>
  <c r="BH5" i="14"/>
  <c r="BG5" i="14"/>
  <c r="BF5" i="14"/>
  <c r="BA5" i="14"/>
  <c r="AS5" i="14"/>
  <c r="AR5" i="14"/>
  <c r="AQ5" i="14"/>
  <c r="AP5" i="14"/>
  <c r="AL5" i="14"/>
  <c r="AK5" i="14"/>
  <c r="AJ5" i="14"/>
  <c r="AI5" i="14"/>
  <c r="AH5" i="14"/>
  <c r="W16" i="13"/>
  <c r="V16" i="13"/>
  <c r="U16" i="13"/>
  <c r="R16" i="13"/>
  <c r="Q16" i="13"/>
  <c r="P16" i="13"/>
  <c r="O16" i="13"/>
  <c r="N16" i="13"/>
  <c r="M16" i="13"/>
  <c r="E16" i="13"/>
  <c r="AB15" i="13"/>
  <c r="AB16" i="13" s="1"/>
  <c r="AA15" i="13"/>
  <c r="AA16" i="13" s="1"/>
  <c r="Z15" i="13"/>
  <c r="Z13" i="13" s="1"/>
  <c r="Y15" i="13"/>
  <c r="Y16" i="13" s="1"/>
  <c r="X15" i="13"/>
  <c r="T15" i="13"/>
  <c r="T16" i="13" s="1"/>
  <c r="S15" i="13"/>
  <c r="S16" i="13" s="1"/>
  <c r="L15" i="13"/>
  <c r="L14" i="13" s="1"/>
  <c r="K15" i="13"/>
  <c r="K13" i="13" s="1"/>
  <c r="J15" i="13"/>
  <c r="J16" i="13" s="1"/>
  <c r="I15" i="13"/>
  <c r="I13" i="13" s="1"/>
  <c r="H15" i="13"/>
  <c r="H16" i="13" s="1"/>
  <c r="G15" i="13"/>
  <c r="G13" i="13" s="1"/>
  <c r="F15" i="13"/>
  <c r="F16" i="13" s="1"/>
  <c r="D15" i="13"/>
  <c r="D16" i="13" s="1"/>
  <c r="AB14" i="13"/>
  <c r="HR36" i="13" s="1"/>
  <c r="AA14" i="13"/>
  <c r="HN36" i="13" s="1"/>
  <c r="Y14" i="13"/>
  <c r="W14" i="13"/>
  <c r="V14" i="13"/>
  <c r="FY35" i="13" s="1"/>
  <c r="U14" i="13"/>
  <c r="FR35" i="13" s="1"/>
  <c r="T14" i="13"/>
  <c r="FF34" i="13" s="1"/>
  <c r="S14" i="13"/>
  <c r="FB34" i="13" s="1"/>
  <c r="R14" i="13"/>
  <c r="ET35" i="13" s="1"/>
  <c r="Q14" i="13"/>
  <c r="EI33" i="13" s="1"/>
  <c r="P14" i="13"/>
  <c r="EB33" i="13" s="1"/>
  <c r="O14" i="13"/>
  <c r="N14" i="13"/>
  <c r="DL35" i="13" s="1"/>
  <c r="M14" i="13"/>
  <c r="DE35" i="13" s="1"/>
  <c r="K14" i="13"/>
  <c r="CM36" i="13" s="1"/>
  <c r="J14" i="13"/>
  <c r="CH33" i="13" s="1"/>
  <c r="H14" i="13"/>
  <c r="BR34" i="13" s="1"/>
  <c r="G14" i="13"/>
  <c r="BJ35" i="13" s="1"/>
  <c r="F14" i="13"/>
  <c r="AX38" i="13" s="1"/>
  <c r="E14" i="13"/>
  <c r="AT35" i="13" s="1"/>
  <c r="D14" i="13"/>
  <c r="AB13" i="13"/>
  <c r="AA13" i="13"/>
  <c r="Y13" i="13"/>
  <c r="X13" i="13"/>
  <c r="W13" i="13"/>
  <c r="GE7" i="13" s="1"/>
  <c r="V13" i="13"/>
  <c r="FU10" i="13" s="1"/>
  <c r="U13" i="13"/>
  <c r="T13" i="13"/>
  <c r="FF8" i="13" s="1"/>
  <c r="S13" i="13"/>
  <c r="FA10" i="13" s="1"/>
  <c r="R13" i="13"/>
  <c r="Q13" i="13"/>
  <c r="P13" i="13"/>
  <c r="O13" i="13"/>
  <c r="DV6" i="13" s="1"/>
  <c r="N13" i="13"/>
  <c r="DK10" i="13" s="1"/>
  <c r="M13" i="13"/>
  <c r="L13" i="13"/>
  <c r="J13" i="13"/>
  <c r="CE10" i="13" s="1"/>
  <c r="H13" i="13"/>
  <c r="F13" i="13"/>
  <c r="E13" i="13"/>
  <c r="D13" i="13"/>
  <c r="AL10" i="13" s="1"/>
  <c r="HV10" i="13"/>
  <c r="HT10" i="13"/>
  <c r="HQ10" i="13"/>
  <c r="FR10" i="13"/>
  <c r="FO10" i="13"/>
  <c r="FB10" i="13"/>
  <c r="EZ10" i="13"/>
  <c r="EX10" i="13"/>
  <c r="ES10" i="13"/>
  <c r="ER10" i="13"/>
  <c r="EQ10" i="13"/>
  <c r="EP10" i="13"/>
  <c r="EL10" i="13"/>
  <c r="EI10" i="13"/>
  <c r="DF10" i="13"/>
  <c r="DE10" i="13"/>
  <c r="CO10" i="13"/>
  <c r="CN10" i="13"/>
  <c r="CG10" i="13"/>
  <c r="CF10" i="13"/>
  <c r="CD10" i="13"/>
  <c r="CC10" i="13"/>
  <c r="BR10" i="13"/>
  <c r="BQ10" i="13"/>
  <c r="BP10" i="13"/>
  <c r="BO10" i="13"/>
  <c r="BN10" i="13"/>
  <c r="BM10" i="13"/>
  <c r="BI10" i="13"/>
  <c r="BB10" i="13"/>
  <c r="AT10" i="13"/>
  <c r="AO10" i="13"/>
  <c r="HV9" i="13"/>
  <c r="HU9" i="13"/>
  <c r="HT9" i="13"/>
  <c r="HS9" i="13"/>
  <c r="HR9" i="13"/>
  <c r="HQ9" i="13"/>
  <c r="GH9" i="13"/>
  <c r="FN9" i="13"/>
  <c r="FJ9" i="13"/>
  <c r="FI9" i="13"/>
  <c r="FB9" i="13"/>
  <c r="EZ9" i="13"/>
  <c r="EY9" i="13"/>
  <c r="ET9" i="13"/>
  <c r="ES9" i="13"/>
  <c r="ER9" i="13"/>
  <c r="EQ9" i="13"/>
  <c r="EP9" i="13"/>
  <c r="EO9" i="13"/>
  <c r="EJ9" i="13"/>
  <c r="EI9" i="13"/>
  <c r="DF9" i="13"/>
  <c r="DE9" i="13"/>
  <c r="CO9" i="13"/>
  <c r="CN9" i="13"/>
  <c r="CF9" i="13"/>
  <c r="CD9" i="13"/>
  <c r="CC9" i="13"/>
  <c r="BR9" i="13"/>
  <c r="BQ9" i="13"/>
  <c r="BP9" i="13"/>
  <c r="BO9" i="13"/>
  <c r="BN9" i="13"/>
  <c r="BM9" i="13"/>
  <c r="AT9" i="13"/>
  <c r="AO9" i="13"/>
  <c r="AL9" i="13"/>
  <c r="AK9" i="13"/>
  <c r="AJ9" i="13"/>
  <c r="AH9" i="13"/>
  <c r="HV8" i="13"/>
  <c r="HU8" i="13"/>
  <c r="HT8" i="13"/>
  <c r="HS8" i="13"/>
  <c r="HR8" i="13"/>
  <c r="HQ8" i="13"/>
  <c r="HK8" i="13"/>
  <c r="HJ8" i="13"/>
  <c r="FQ8" i="13"/>
  <c r="FO8" i="13"/>
  <c r="FN8" i="13"/>
  <c r="FG8" i="13"/>
  <c r="FE8" i="13"/>
  <c r="FB8" i="13"/>
  <c r="EW8" i="13"/>
  <c r="ET8" i="13"/>
  <c r="ES8" i="13"/>
  <c r="ER8" i="13"/>
  <c r="EQ8" i="13"/>
  <c r="EP8" i="13"/>
  <c r="EO8" i="13"/>
  <c r="DR8" i="13"/>
  <c r="DB8" i="13"/>
  <c r="CK8" i="13"/>
  <c r="CH8" i="13"/>
  <c r="CF8" i="13"/>
  <c r="CE8" i="13"/>
  <c r="BR8" i="13"/>
  <c r="BQ8" i="13"/>
  <c r="BP8" i="13"/>
  <c r="BO8" i="13"/>
  <c r="BN8" i="13"/>
  <c r="BM8" i="13"/>
  <c r="AP8" i="13"/>
  <c r="AO8" i="13"/>
  <c r="AI8" i="13"/>
  <c r="HV7" i="13"/>
  <c r="HU7" i="13"/>
  <c r="HT7" i="13"/>
  <c r="HS7" i="13"/>
  <c r="HR7" i="13"/>
  <c r="HQ7" i="13"/>
  <c r="HJ7" i="13"/>
  <c r="HI7" i="13"/>
  <c r="FQ7" i="13"/>
  <c r="FO7" i="13"/>
  <c r="FN7" i="13"/>
  <c r="FG7" i="13"/>
  <c r="FE7" i="13"/>
  <c r="FB7" i="13"/>
  <c r="EW7" i="13"/>
  <c r="ET7" i="13"/>
  <c r="ES7" i="13"/>
  <c r="ER7" i="13"/>
  <c r="EQ7" i="13"/>
  <c r="EP7" i="13"/>
  <c r="EO7" i="13"/>
  <c r="EL7" i="13"/>
  <c r="DS7" i="13"/>
  <c r="DC7" i="13"/>
  <c r="DA7" i="13"/>
  <c r="CK7" i="13"/>
  <c r="CG7" i="13"/>
  <c r="CF7" i="13"/>
  <c r="BR7" i="13"/>
  <c r="BQ7" i="13"/>
  <c r="BP7" i="13"/>
  <c r="BO7" i="13"/>
  <c r="BN7" i="13"/>
  <c r="BM7" i="13"/>
  <c r="BG7" i="13"/>
  <c r="AQ7" i="13"/>
  <c r="AO7" i="13"/>
  <c r="AJ7" i="13"/>
  <c r="AH7" i="13"/>
  <c r="AG7" i="13"/>
  <c r="HV6" i="13"/>
  <c r="HU6" i="13"/>
  <c r="HT6" i="13"/>
  <c r="HS6" i="13"/>
  <c r="HR6" i="13"/>
  <c r="HQ6" i="13"/>
  <c r="HM6" i="13"/>
  <c r="HL6" i="13"/>
  <c r="FR6" i="13"/>
  <c r="FQ6" i="13"/>
  <c r="FJ6" i="13"/>
  <c r="FH6" i="13"/>
  <c r="FG6" i="13"/>
  <c r="EZ6" i="13"/>
  <c r="EX6" i="13"/>
  <c r="EW6" i="13"/>
  <c r="ET6" i="13"/>
  <c r="ES6" i="13"/>
  <c r="ER6" i="13"/>
  <c r="EQ6" i="13"/>
  <c r="EP6" i="13"/>
  <c r="EO6" i="13"/>
  <c r="EH6" i="13"/>
  <c r="EG6" i="13"/>
  <c r="DF6" i="13"/>
  <c r="DD6" i="13"/>
  <c r="DC6" i="13"/>
  <c r="CO6" i="13"/>
  <c r="CN6" i="13"/>
  <c r="CF6" i="13"/>
  <c r="CD6" i="13"/>
  <c r="BR6" i="13"/>
  <c r="BQ6" i="13"/>
  <c r="BP6" i="13"/>
  <c r="BO6" i="13"/>
  <c r="BN6" i="13"/>
  <c r="BM6" i="13"/>
  <c r="AT6" i="13"/>
  <c r="AO6" i="13"/>
  <c r="HV5" i="13"/>
  <c r="HU5" i="13"/>
  <c r="HT5" i="13"/>
  <c r="HS5" i="13"/>
  <c r="HR5" i="13"/>
  <c r="HQ5" i="13"/>
  <c r="HN5" i="13"/>
  <c r="FR5" i="13"/>
  <c r="FQ5" i="13"/>
  <c r="FJ5" i="13"/>
  <c r="FH5" i="13"/>
  <c r="FG5" i="13"/>
  <c r="EZ5" i="13"/>
  <c r="EX5" i="13"/>
  <c r="EW5" i="13"/>
  <c r="ET5" i="13"/>
  <c r="ES5" i="13"/>
  <c r="ER5" i="13"/>
  <c r="EQ5" i="13"/>
  <c r="EP5" i="13"/>
  <c r="EO5" i="13"/>
  <c r="EJ5" i="13"/>
  <c r="EI5" i="13"/>
  <c r="DF5" i="13"/>
  <c r="DD5" i="13"/>
  <c r="DC5" i="13"/>
  <c r="CP5" i="13"/>
  <c r="CN5" i="13"/>
  <c r="CM5" i="13"/>
  <c r="CF5" i="13"/>
  <c r="CD5" i="13"/>
  <c r="BR5" i="13"/>
  <c r="BQ5" i="13"/>
  <c r="BP5" i="13"/>
  <c r="BO5" i="13"/>
  <c r="BN5" i="13"/>
  <c r="BM5" i="13"/>
  <c r="BI5" i="13"/>
  <c r="BH5" i="13"/>
  <c r="AT5" i="13"/>
  <c r="AO5" i="13"/>
  <c r="AL5" i="13"/>
  <c r="AK5" i="13"/>
  <c r="AJ5" i="13"/>
  <c r="AI5" i="13"/>
  <c r="AH5" i="13"/>
  <c r="W16" i="12"/>
  <c r="V16" i="12"/>
  <c r="U16" i="12"/>
  <c r="R16" i="12"/>
  <c r="Q16" i="12"/>
  <c r="P16" i="12"/>
  <c r="O16" i="12"/>
  <c r="N16" i="12"/>
  <c r="M16" i="12"/>
  <c r="E16" i="12"/>
  <c r="AB15" i="12"/>
  <c r="AB16" i="12" s="1"/>
  <c r="AA15" i="12"/>
  <c r="AA16" i="12" s="1"/>
  <c r="Z15" i="12"/>
  <c r="Z16" i="12" s="1"/>
  <c r="Y15" i="12"/>
  <c r="Y16" i="12" s="1"/>
  <c r="X15" i="12"/>
  <c r="X16" i="12" s="1"/>
  <c r="T15" i="12"/>
  <c r="S15" i="12"/>
  <c r="L15" i="12"/>
  <c r="L16" i="12" s="1"/>
  <c r="K15" i="12"/>
  <c r="K16" i="12" s="1"/>
  <c r="J15" i="12"/>
  <c r="J16" i="12" s="1"/>
  <c r="I15" i="12"/>
  <c r="I16" i="12" s="1"/>
  <c r="H15" i="12"/>
  <c r="H16" i="12" s="1"/>
  <c r="G15" i="12"/>
  <c r="G16" i="12" s="1"/>
  <c r="F15" i="12"/>
  <c r="F16" i="12" s="1"/>
  <c r="D15" i="12"/>
  <c r="D13" i="12" s="1"/>
  <c r="W14" i="12"/>
  <c r="V14" i="12"/>
  <c r="FZ7" i="12" s="1"/>
  <c r="U14" i="12"/>
  <c r="R14" i="12"/>
  <c r="ET38" i="12" s="1"/>
  <c r="Q14" i="12"/>
  <c r="EI38" i="12" s="1"/>
  <c r="P14" i="12"/>
  <c r="EC38" i="12" s="1"/>
  <c r="O14" i="12"/>
  <c r="DS33" i="12" s="1"/>
  <c r="N14" i="12"/>
  <c r="DJ37" i="12" s="1"/>
  <c r="M14" i="12"/>
  <c r="K14" i="12"/>
  <c r="CO37" i="12" s="1"/>
  <c r="E14" i="12"/>
  <c r="AB13" i="12"/>
  <c r="X13" i="12"/>
  <c r="W13" i="12"/>
  <c r="GE7" i="12" s="1"/>
  <c r="V13" i="12"/>
  <c r="U13" i="12"/>
  <c r="R13" i="12"/>
  <c r="EO10" i="12" s="1"/>
  <c r="Q13" i="12"/>
  <c r="P13" i="12"/>
  <c r="O13" i="12"/>
  <c r="DS8" i="12" s="1"/>
  <c r="N13" i="12"/>
  <c r="DJ8" i="12" s="1"/>
  <c r="M13" i="12"/>
  <c r="K13" i="12"/>
  <c r="I13" i="12"/>
  <c r="G13" i="12"/>
  <c r="E13" i="12"/>
  <c r="AO9" i="12" s="1"/>
  <c r="ER10" i="12"/>
  <c r="EP10" i="12"/>
  <c r="EK10" i="12"/>
  <c r="EA10" i="12"/>
  <c r="DQ10" i="12"/>
  <c r="EA9" i="12"/>
  <c r="DV9" i="12"/>
  <c r="EB8" i="12"/>
  <c r="EK6" i="12"/>
  <c r="DY6" i="12"/>
  <c r="DV6" i="12"/>
  <c r="EQ5" i="12"/>
  <c r="DZ5" i="12"/>
  <c r="DU5" i="12"/>
  <c r="X16" i="11"/>
  <c r="W16" i="11"/>
  <c r="V16" i="11"/>
  <c r="R16" i="11"/>
  <c r="Q16" i="11"/>
  <c r="P16" i="11"/>
  <c r="O16" i="11"/>
  <c r="N16" i="11"/>
  <c r="M16" i="11"/>
  <c r="E16" i="11"/>
  <c r="AC15" i="11"/>
  <c r="AC16" i="11" s="1"/>
  <c r="AB15" i="11"/>
  <c r="AB13" i="11" s="1"/>
  <c r="AA15" i="11"/>
  <c r="Z15" i="11"/>
  <c r="Z16" i="11" s="1"/>
  <c r="Y15" i="11"/>
  <c r="U15" i="11"/>
  <c r="U16" i="11" s="1"/>
  <c r="T15" i="11"/>
  <c r="T16" i="11" s="1"/>
  <c r="S15" i="11"/>
  <c r="L15" i="11"/>
  <c r="K15" i="11"/>
  <c r="J15" i="11"/>
  <c r="I15" i="11"/>
  <c r="I16" i="11" s="1"/>
  <c r="H15" i="11"/>
  <c r="H16" i="11" s="1"/>
  <c r="G15" i="11"/>
  <c r="F15" i="11"/>
  <c r="F16" i="11" s="1"/>
  <c r="D15" i="11"/>
  <c r="D13" i="11" s="1"/>
  <c r="AC14" i="11"/>
  <c r="AB14" i="11"/>
  <c r="IR10" i="11" s="1"/>
  <c r="AA14" i="11"/>
  <c r="Z14" i="11"/>
  <c r="Y14" i="11"/>
  <c r="X14" i="11"/>
  <c r="W14" i="11"/>
  <c r="V14" i="11"/>
  <c r="U14" i="11"/>
  <c r="T14" i="11"/>
  <c r="FZ33" i="11" s="1"/>
  <c r="R14" i="11"/>
  <c r="Q14" i="11"/>
  <c r="P14" i="11"/>
  <c r="O14" i="11"/>
  <c r="N14" i="11"/>
  <c r="M14" i="11"/>
  <c r="L14" i="11"/>
  <c r="K14" i="11"/>
  <c r="CT35" i="11" s="1"/>
  <c r="I14" i="11"/>
  <c r="F14" i="11"/>
  <c r="BC34" i="11" s="1"/>
  <c r="E14" i="11"/>
  <c r="AC13" i="11"/>
  <c r="JB9" i="11" s="1"/>
  <c r="Z13" i="11"/>
  <c r="IA11" i="11" s="1"/>
  <c r="X13" i="11"/>
  <c r="HK8" i="11" s="1"/>
  <c r="W13" i="11"/>
  <c r="GW11" i="11" s="1"/>
  <c r="V13" i="11"/>
  <c r="U13" i="11"/>
  <c r="GD11" i="11" s="1"/>
  <c r="T13" i="11"/>
  <c r="R13" i="11"/>
  <c r="Q13" i="11"/>
  <c r="P13" i="11"/>
  <c r="EN10" i="11" s="1"/>
  <c r="O13" i="11"/>
  <c r="EC11" i="11" s="1"/>
  <c r="N13" i="11"/>
  <c r="M13" i="11"/>
  <c r="I13" i="11"/>
  <c r="H13" i="11"/>
  <c r="G13" i="11"/>
  <c r="F13" i="11"/>
  <c r="BC11" i="11" s="1"/>
  <c r="E13" i="11"/>
  <c r="AT10" i="11" s="1"/>
  <c r="IQ11" i="11"/>
  <c r="IG11" i="11"/>
  <c r="IC11" i="11"/>
  <c r="IB11" i="11"/>
  <c r="HZ11" i="11"/>
  <c r="HY11" i="11"/>
  <c r="HW11" i="11"/>
  <c r="HP11" i="11"/>
  <c r="HK11" i="11"/>
  <c r="HI11" i="11"/>
  <c r="HH11" i="11"/>
  <c r="HA11" i="11"/>
  <c r="GZ11" i="11"/>
  <c r="GY11" i="11"/>
  <c r="GX11" i="11"/>
  <c r="GV11" i="11"/>
  <c r="GE11" i="11"/>
  <c r="FU11" i="11"/>
  <c r="FI11" i="11"/>
  <c r="FH11" i="11"/>
  <c r="FG11" i="11"/>
  <c r="FF11" i="11"/>
  <c r="FE11" i="11"/>
  <c r="FD11" i="11"/>
  <c r="FC11" i="11"/>
  <c r="EZ11" i="11"/>
  <c r="EY11" i="11"/>
  <c r="EX11" i="11"/>
  <c r="EV11" i="11"/>
  <c r="EN11" i="11"/>
  <c r="EG11" i="11"/>
  <c r="EF11" i="11"/>
  <c r="EE11" i="11"/>
  <c r="ED11" i="11"/>
  <c r="EB11" i="11"/>
  <c r="DT11" i="11"/>
  <c r="DM11" i="11"/>
  <c r="DK11" i="11"/>
  <c r="DJ11" i="11"/>
  <c r="CF11" i="11"/>
  <c r="CE11" i="11"/>
  <c r="CD11" i="11"/>
  <c r="CB11" i="11"/>
  <c r="AV11" i="11"/>
  <c r="AQ11" i="11"/>
  <c r="AP11" i="11"/>
  <c r="IY10" i="11"/>
  <c r="IU10" i="11"/>
  <c r="IT10" i="11"/>
  <c r="IO10" i="11"/>
  <c r="IC10" i="11"/>
  <c r="IB10" i="11"/>
  <c r="IA10" i="11"/>
  <c r="HZ10" i="11"/>
  <c r="HY10" i="11"/>
  <c r="HX10" i="11"/>
  <c r="HW10" i="11"/>
  <c r="HG10" i="11"/>
  <c r="HF10" i="11"/>
  <c r="HB10" i="11"/>
  <c r="GY10" i="11"/>
  <c r="GX10" i="11"/>
  <c r="GW10" i="11"/>
  <c r="GV10" i="11"/>
  <c r="GO10" i="11"/>
  <c r="GJ10" i="11"/>
  <c r="GH10" i="11"/>
  <c r="GE10" i="11"/>
  <c r="GD10" i="11"/>
  <c r="FZ10" i="11"/>
  <c r="FX10" i="11"/>
  <c r="FU10" i="11"/>
  <c r="FI10" i="11"/>
  <c r="FH10" i="11"/>
  <c r="FG10" i="11"/>
  <c r="FF10" i="11"/>
  <c r="FE10" i="11"/>
  <c r="FD10" i="11"/>
  <c r="FC10" i="11"/>
  <c r="EY10" i="11"/>
  <c r="EX10" i="11"/>
  <c r="EW10" i="11"/>
  <c r="EV10" i="11"/>
  <c r="ET10" i="11"/>
  <c r="EO10" i="11"/>
  <c r="EM10" i="11"/>
  <c r="EH10" i="11"/>
  <c r="EE10" i="11"/>
  <c r="ED10" i="11"/>
  <c r="EC10" i="11"/>
  <c r="EB10" i="11"/>
  <c r="DP10" i="11"/>
  <c r="DN10" i="11"/>
  <c r="DK10" i="11"/>
  <c r="DJ10" i="11"/>
  <c r="CV10" i="11"/>
  <c r="CE10" i="11"/>
  <c r="CD10" i="11"/>
  <c r="CC10" i="11"/>
  <c r="CB10" i="11"/>
  <c r="BZ10" i="11"/>
  <c r="BA10" i="11"/>
  <c r="AV10" i="11"/>
  <c r="AQ10" i="11"/>
  <c r="AP10" i="11"/>
  <c r="IT9" i="11"/>
  <c r="IS9" i="11"/>
  <c r="IR9" i="11"/>
  <c r="IP9" i="11"/>
  <c r="IC9" i="11"/>
  <c r="IB9" i="11"/>
  <c r="IA9" i="11"/>
  <c r="HZ9" i="11"/>
  <c r="HY9" i="11"/>
  <c r="HX9" i="11"/>
  <c r="HW9" i="11"/>
  <c r="HP9" i="11"/>
  <c r="HJ9" i="11"/>
  <c r="HE9" i="11"/>
  <c r="HB9" i="11"/>
  <c r="GZ9" i="11"/>
  <c r="GW9" i="11"/>
  <c r="GV9" i="11"/>
  <c r="GM9" i="11"/>
  <c r="GJ9" i="11"/>
  <c r="GI9" i="11"/>
  <c r="GH9" i="11"/>
  <c r="GA9" i="11"/>
  <c r="FX9" i="11"/>
  <c r="FV9" i="11"/>
  <c r="FI9" i="11"/>
  <c r="FH9" i="11"/>
  <c r="FG9" i="11"/>
  <c r="FF9" i="11"/>
  <c r="FE9" i="11"/>
  <c r="FD9" i="11"/>
  <c r="FC9" i="11"/>
  <c r="EZ9" i="11"/>
  <c r="EW9" i="11"/>
  <c r="EV9" i="11"/>
  <c r="EU9" i="11"/>
  <c r="ET9" i="11"/>
  <c r="EP9" i="11"/>
  <c r="EL9" i="11"/>
  <c r="EH9" i="11"/>
  <c r="EF9" i="11"/>
  <c r="EC9" i="11"/>
  <c r="EB9" i="11"/>
  <c r="DP9" i="11"/>
  <c r="DO9" i="11"/>
  <c r="DN9" i="11"/>
  <c r="DL9" i="11"/>
  <c r="CF9" i="11"/>
  <c r="CC9" i="11"/>
  <c r="CB9" i="11"/>
  <c r="CA9" i="11"/>
  <c r="BZ9" i="11"/>
  <c r="BB9" i="11"/>
  <c r="AV9" i="11"/>
  <c r="AU9" i="11"/>
  <c r="AR9" i="11"/>
  <c r="IS8" i="11"/>
  <c r="IR8" i="11"/>
  <c r="IQ8" i="11"/>
  <c r="IP8" i="11"/>
  <c r="IC8" i="11"/>
  <c r="IB8" i="11"/>
  <c r="IA8" i="11"/>
  <c r="HZ8" i="11"/>
  <c r="HY8" i="11"/>
  <c r="HX8" i="11"/>
  <c r="HW8" i="11"/>
  <c r="HJ8" i="11"/>
  <c r="HB8" i="11"/>
  <c r="HA8" i="11"/>
  <c r="GZ8" i="11"/>
  <c r="GX8" i="11"/>
  <c r="GN8" i="11"/>
  <c r="GI8" i="11"/>
  <c r="GH8" i="11"/>
  <c r="GG8" i="11"/>
  <c r="GD8" i="11"/>
  <c r="FW8" i="11"/>
  <c r="FV8" i="11"/>
  <c r="FI8" i="11"/>
  <c r="FH8" i="11"/>
  <c r="FG8" i="11"/>
  <c r="FF8" i="11"/>
  <c r="FE8" i="11"/>
  <c r="FD8" i="11"/>
  <c r="FC8" i="11"/>
  <c r="EZ8" i="11"/>
  <c r="EX8" i="11"/>
  <c r="EU8" i="11"/>
  <c r="ET8" i="11"/>
  <c r="EQ8" i="11"/>
  <c r="EP8" i="11"/>
  <c r="EK8" i="11"/>
  <c r="EH8" i="11"/>
  <c r="EG8" i="11"/>
  <c r="EF8" i="11"/>
  <c r="ED8" i="11"/>
  <c r="DO8" i="11"/>
  <c r="DN8" i="11"/>
  <c r="DM8" i="11"/>
  <c r="DL8" i="11"/>
  <c r="DJ8" i="11"/>
  <c r="CF8" i="11"/>
  <c r="CD8" i="11"/>
  <c r="CC8" i="11"/>
  <c r="CA8" i="11"/>
  <c r="BZ8" i="11"/>
  <c r="BC8" i="11"/>
  <c r="AU8" i="11"/>
  <c r="AS8" i="11"/>
  <c r="AP8" i="11"/>
  <c r="IX7" i="11"/>
  <c r="IT7" i="11"/>
  <c r="IQ7" i="11"/>
  <c r="IP7" i="11"/>
  <c r="IC7" i="11"/>
  <c r="IB7" i="11"/>
  <c r="IA7" i="11"/>
  <c r="HZ7" i="11"/>
  <c r="HY7" i="11"/>
  <c r="HX7" i="11"/>
  <c r="HW7" i="11"/>
  <c r="HJ7" i="11"/>
  <c r="HF7" i="11"/>
  <c r="HA7" i="11"/>
  <c r="GZ7" i="11"/>
  <c r="GY7" i="11"/>
  <c r="GX7" i="11"/>
  <c r="GV7" i="11"/>
  <c r="GO7" i="11"/>
  <c r="GJ7" i="11"/>
  <c r="GG7" i="11"/>
  <c r="GE7" i="11"/>
  <c r="FW7" i="11"/>
  <c r="FV7" i="11"/>
  <c r="FU7" i="11"/>
  <c r="FI7" i="11"/>
  <c r="FH7" i="11"/>
  <c r="FG7" i="11"/>
  <c r="FF7" i="11"/>
  <c r="FE7" i="11"/>
  <c r="FD7" i="11"/>
  <c r="FC7" i="11"/>
  <c r="EZ7" i="11"/>
  <c r="EY7" i="11"/>
  <c r="EX7" i="11"/>
  <c r="EV7" i="11"/>
  <c r="EU7" i="11"/>
  <c r="EQ7" i="11"/>
  <c r="EO7" i="11"/>
  <c r="EG7" i="11"/>
  <c r="EF7" i="11"/>
  <c r="EE7" i="11"/>
  <c r="ED7" i="11"/>
  <c r="EB7" i="11"/>
  <c r="DT7" i="11"/>
  <c r="DP7" i="11"/>
  <c r="DM7" i="11"/>
  <c r="DL7" i="11"/>
  <c r="DK7" i="11"/>
  <c r="DJ7" i="11"/>
  <c r="CF7" i="11"/>
  <c r="CE7" i="11"/>
  <c r="CD7" i="11"/>
  <c r="CB7" i="11"/>
  <c r="CA7" i="11"/>
  <c r="AV7" i="11"/>
  <c r="AU7" i="11"/>
  <c r="AS7" i="11"/>
  <c r="AR7" i="11"/>
  <c r="AP7" i="11"/>
  <c r="IU6" i="11"/>
  <c r="IT6" i="11"/>
  <c r="IR6" i="11"/>
  <c r="IQ6" i="11"/>
  <c r="IC6" i="11"/>
  <c r="IB6" i="11"/>
  <c r="IA6" i="11"/>
  <c r="HZ6" i="11"/>
  <c r="HY6" i="11"/>
  <c r="HX6" i="11"/>
  <c r="HW6" i="11"/>
  <c r="HH6" i="11"/>
  <c r="HG6" i="11"/>
  <c r="HF6" i="11"/>
  <c r="HB6" i="11"/>
  <c r="HA6" i="11"/>
  <c r="GZ6" i="11"/>
  <c r="GY6" i="11"/>
  <c r="GX6" i="11"/>
  <c r="GW6" i="11"/>
  <c r="GV6" i="11"/>
  <c r="GH6" i="11"/>
  <c r="GG6" i="11"/>
  <c r="GE6" i="11"/>
  <c r="GD6" i="11"/>
  <c r="FZ6" i="11"/>
  <c r="FU6" i="11"/>
  <c r="FI6" i="11"/>
  <c r="FH6" i="11"/>
  <c r="FG6" i="11"/>
  <c r="FF6" i="11"/>
  <c r="FE6" i="11"/>
  <c r="FD6" i="11"/>
  <c r="FC6" i="11"/>
  <c r="EZ6" i="11"/>
  <c r="EY6" i="11"/>
  <c r="EX6" i="11"/>
  <c r="EW6" i="11"/>
  <c r="EV6" i="11"/>
  <c r="EU6" i="11"/>
  <c r="ET6" i="11"/>
  <c r="EO6" i="11"/>
  <c r="EL6" i="11"/>
  <c r="EH6" i="11"/>
  <c r="EG6" i="11"/>
  <c r="EF6" i="11"/>
  <c r="EE6" i="11"/>
  <c r="ED6" i="11"/>
  <c r="EC6" i="11"/>
  <c r="EB6" i="11"/>
  <c r="DX6" i="11"/>
  <c r="DP6" i="11"/>
  <c r="DN6" i="11"/>
  <c r="DM6" i="11"/>
  <c r="DK6" i="11"/>
  <c r="DJ6" i="11"/>
  <c r="DG6" i="11"/>
  <c r="CF6" i="11"/>
  <c r="CE6" i="11"/>
  <c r="CD6" i="11"/>
  <c r="CC6" i="11"/>
  <c r="CB6" i="11"/>
  <c r="CA6" i="11"/>
  <c r="BZ6" i="11"/>
  <c r="AY6" i="11"/>
  <c r="AV6" i="11"/>
  <c r="AT6" i="11"/>
  <c r="AS6" i="11"/>
  <c r="AP6" i="11"/>
  <c r="IX5" i="11"/>
  <c r="IU5" i="11"/>
  <c r="IT5" i="11"/>
  <c r="IS5" i="11"/>
  <c r="IQ5" i="11"/>
  <c r="IC5" i="11"/>
  <c r="IB5" i="11"/>
  <c r="IA5" i="11"/>
  <c r="HZ5" i="11"/>
  <c r="HY5" i="11"/>
  <c r="HX5" i="11"/>
  <c r="HW5" i="11"/>
  <c r="HK5" i="11"/>
  <c r="HH5" i="11"/>
  <c r="HG5" i="11"/>
  <c r="HF5" i="11"/>
  <c r="HE5" i="11"/>
  <c r="HB5" i="11"/>
  <c r="HA5" i="11"/>
  <c r="GZ5" i="11"/>
  <c r="GY5" i="11"/>
  <c r="GX5" i="11"/>
  <c r="GW5" i="11"/>
  <c r="GV5" i="11"/>
  <c r="GN5" i="11"/>
  <c r="GJ5" i="11"/>
  <c r="GI5" i="11"/>
  <c r="GG5" i="11"/>
  <c r="GD5" i="11"/>
  <c r="GA5" i="11"/>
  <c r="FZ5" i="11"/>
  <c r="FY5" i="11"/>
  <c r="FW5" i="11"/>
  <c r="FI5" i="11"/>
  <c r="FH5" i="11"/>
  <c r="FG5" i="11"/>
  <c r="FF5" i="11"/>
  <c r="FE5" i="11"/>
  <c r="FD5" i="11"/>
  <c r="FC5" i="11"/>
  <c r="EZ5" i="11"/>
  <c r="EY5" i="11"/>
  <c r="EX5" i="11"/>
  <c r="EW5" i="11"/>
  <c r="EV5" i="11"/>
  <c r="EU5" i="11"/>
  <c r="ET5" i="11"/>
  <c r="EQ5" i="11"/>
  <c r="EP5" i="11"/>
  <c r="EO5" i="11"/>
  <c r="EN5" i="11"/>
  <c r="EM5" i="11"/>
  <c r="EL5" i="11"/>
  <c r="EK5" i="11"/>
  <c r="EH5" i="11"/>
  <c r="EG5" i="11"/>
  <c r="EF5" i="11"/>
  <c r="EE5" i="11"/>
  <c r="ED5" i="11"/>
  <c r="EC5" i="11"/>
  <c r="EB5" i="11"/>
  <c r="DT5" i="11"/>
  <c r="DP5" i="11"/>
  <c r="DO5" i="11"/>
  <c r="DN5" i="11"/>
  <c r="DM5" i="11"/>
  <c r="DL5" i="11"/>
  <c r="DK5" i="11"/>
  <c r="DJ5" i="11"/>
  <c r="DG5" i="11"/>
  <c r="DE5" i="11"/>
  <c r="CF5" i="11"/>
  <c r="CE5" i="11"/>
  <c r="CD5" i="11"/>
  <c r="CC5" i="11"/>
  <c r="CB5" i="11"/>
  <c r="CA5" i="11"/>
  <c r="BZ5" i="11"/>
  <c r="AZ5" i="11"/>
  <c r="AV5" i="11"/>
  <c r="AU5" i="11"/>
  <c r="AS5" i="11"/>
  <c r="AR5" i="11"/>
  <c r="AP5" i="11"/>
  <c r="X16" i="10"/>
  <c r="W16" i="10"/>
  <c r="V16" i="10"/>
  <c r="R16" i="10"/>
  <c r="Q16" i="10"/>
  <c r="P16" i="10"/>
  <c r="O16" i="10"/>
  <c r="N16" i="10"/>
  <c r="M16" i="10"/>
  <c r="E16" i="10"/>
  <c r="AC15" i="10"/>
  <c r="AC16" i="10" s="1"/>
  <c r="AB15" i="10"/>
  <c r="AB14" i="10" s="1"/>
  <c r="AA15" i="10"/>
  <c r="AA16" i="10" s="1"/>
  <c r="Z15" i="10"/>
  <c r="Z16" i="10" s="1"/>
  <c r="Y15" i="10"/>
  <c r="U15" i="10"/>
  <c r="T15" i="10"/>
  <c r="S15" i="10"/>
  <c r="S16" i="10" s="1"/>
  <c r="L15" i="10"/>
  <c r="L16" i="10" s="1"/>
  <c r="K15" i="10"/>
  <c r="J15" i="10"/>
  <c r="J13" i="10" s="1"/>
  <c r="I15" i="10"/>
  <c r="I16" i="10" s="1"/>
  <c r="H15" i="10"/>
  <c r="G15" i="10"/>
  <c r="F15" i="10"/>
  <c r="D15" i="10"/>
  <c r="D13" i="10" s="1"/>
  <c r="AC14" i="10"/>
  <c r="AA14" i="10"/>
  <c r="Z14" i="10"/>
  <c r="Y14" i="10"/>
  <c r="X14" i="10"/>
  <c r="W14" i="10"/>
  <c r="V14" i="10"/>
  <c r="S14" i="10"/>
  <c r="R14" i="10"/>
  <c r="Q14" i="10"/>
  <c r="P14" i="10"/>
  <c r="O14" i="10"/>
  <c r="N14" i="10"/>
  <c r="M14" i="10"/>
  <c r="L14" i="10"/>
  <c r="I14" i="10"/>
  <c r="G14" i="10"/>
  <c r="E14" i="10"/>
  <c r="D14" i="10"/>
  <c r="AC13" i="10"/>
  <c r="IZ11" i="10" s="1"/>
  <c r="AA13" i="10"/>
  <c r="IG8" i="10" s="1"/>
  <c r="Z13" i="10"/>
  <c r="X13" i="10"/>
  <c r="W13" i="10"/>
  <c r="V13" i="10"/>
  <c r="GS10" i="10" s="1"/>
  <c r="U13" i="10"/>
  <c r="R13" i="10"/>
  <c r="FH11" i="10" s="1"/>
  <c r="Q13" i="10"/>
  <c r="P13" i="10"/>
  <c r="O13" i="10"/>
  <c r="N13" i="10"/>
  <c r="M13" i="10"/>
  <c r="DM8" i="10" s="1"/>
  <c r="L13" i="10"/>
  <c r="I13" i="10"/>
  <c r="E13" i="10"/>
  <c r="JD11" i="10"/>
  <c r="JC11" i="10"/>
  <c r="JB11" i="10"/>
  <c r="JA11" i="10"/>
  <c r="IY11" i="10"/>
  <c r="IX11" i="10"/>
  <c r="II11" i="10"/>
  <c r="IH11" i="10"/>
  <c r="IC11" i="10"/>
  <c r="HY11" i="10"/>
  <c r="HW11" i="10"/>
  <c r="HK11" i="10"/>
  <c r="HI11" i="10"/>
  <c r="HH11" i="10"/>
  <c r="HF11" i="10"/>
  <c r="GX11" i="10"/>
  <c r="GR11" i="10"/>
  <c r="GO11" i="10"/>
  <c r="FF11" i="10"/>
  <c r="EY11" i="10"/>
  <c r="EU11" i="10"/>
  <c r="ET11" i="10"/>
  <c r="EQ11" i="10"/>
  <c r="EL11" i="10"/>
  <c r="EH11" i="10"/>
  <c r="EG11" i="10"/>
  <c r="EE11" i="10"/>
  <c r="ED11" i="10"/>
  <c r="EC11" i="10"/>
  <c r="EB11" i="10"/>
  <c r="DY11" i="10"/>
  <c r="DU11" i="10"/>
  <c r="DT11" i="10"/>
  <c r="DS11" i="10"/>
  <c r="DP11" i="10"/>
  <c r="DG11" i="10"/>
  <c r="DF11" i="10"/>
  <c r="DE11" i="10"/>
  <c r="DD11" i="10"/>
  <c r="DC11" i="10"/>
  <c r="DB11" i="10"/>
  <c r="DA11" i="10"/>
  <c r="BZ11" i="10"/>
  <c r="AV11" i="10"/>
  <c r="AU11" i="10"/>
  <c r="AT11" i="10"/>
  <c r="AS11" i="10"/>
  <c r="AR11" i="10"/>
  <c r="AQ11" i="10"/>
  <c r="AP11" i="10"/>
  <c r="AM11" i="10"/>
  <c r="AL11" i="10"/>
  <c r="AJ11" i="10"/>
  <c r="AI11" i="10"/>
  <c r="AG11" i="10"/>
  <c r="JD10" i="10"/>
  <c r="JC10" i="10"/>
  <c r="JB10" i="10"/>
  <c r="JA10" i="10"/>
  <c r="IZ10" i="10"/>
  <c r="IY10" i="10"/>
  <c r="IX10" i="10"/>
  <c r="II10" i="10"/>
  <c r="IH10" i="10"/>
  <c r="IA10" i="10"/>
  <c r="HY10" i="10"/>
  <c r="HX10" i="10"/>
  <c r="HJ10" i="10"/>
  <c r="HG10" i="10"/>
  <c r="HF10" i="10"/>
  <c r="HE10" i="10"/>
  <c r="HB10" i="10"/>
  <c r="GZ10" i="10"/>
  <c r="GR10" i="10"/>
  <c r="FG10" i="10"/>
  <c r="FF10" i="10"/>
  <c r="FE10" i="10"/>
  <c r="EZ10" i="10"/>
  <c r="EW10" i="10"/>
  <c r="EV10" i="10"/>
  <c r="EU10" i="10"/>
  <c r="ET10" i="10"/>
  <c r="EP10" i="10"/>
  <c r="EM10" i="10"/>
  <c r="EK10" i="10"/>
  <c r="EH10" i="10"/>
  <c r="EG10" i="10"/>
  <c r="EF10" i="10"/>
  <c r="EE10" i="10"/>
  <c r="ED10" i="10"/>
  <c r="EC10" i="10"/>
  <c r="EB10" i="10"/>
  <c r="DY10" i="10"/>
  <c r="DX10" i="10"/>
  <c r="DV10" i="10"/>
  <c r="DS10" i="10"/>
  <c r="DG10" i="10"/>
  <c r="DF10" i="10"/>
  <c r="DE10" i="10"/>
  <c r="DD10" i="10"/>
  <c r="DC10" i="10"/>
  <c r="DB10" i="10"/>
  <c r="DA10" i="10"/>
  <c r="CA10" i="10"/>
  <c r="AV10" i="10"/>
  <c r="AU10" i="10"/>
  <c r="AT10" i="10"/>
  <c r="AS10" i="10"/>
  <c r="AR10" i="10"/>
  <c r="AQ10" i="10"/>
  <c r="AP10" i="10"/>
  <c r="AM10" i="10"/>
  <c r="AL10" i="10"/>
  <c r="AK10" i="10"/>
  <c r="AJ10" i="10"/>
  <c r="AI10" i="10"/>
  <c r="AH10" i="10"/>
  <c r="AG10" i="10"/>
  <c r="JD9" i="10"/>
  <c r="JC9" i="10"/>
  <c r="JB9" i="10"/>
  <c r="JA9" i="10"/>
  <c r="IZ9" i="10"/>
  <c r="IY9" i="10"/>
  <c r="IX9" i="10"/>
  <c r="II9" i="10"/>
  <c r="IH9" i="10"/>
  <c r="IB9" i="10"/>
  <c r="HY9" i="10"/>
  <c r="HX9" i="10"/>
  <c r="HW9" i="10"/>
  <c r="HK9" i="10"/>
  <c r="HJ9" i="10"/>
  <c r="HH9" i="10"/>
  <c r="HE9" i="10"/>
  <c r="HB9" i="10"/>
  <c r="HA9" i="10"/>
  <c r="GR9" i="10"/>
  <c r="GN9" i="10"/>
  <c r="FH9" i="10"/>
  <c r="FE9" i="10"/>
  <c r="FD9" i="10"/>
  <c r="EZ9" i="10"/>
  <c r="EX9" i="10"/>
  <c r="EU9" i="10"/>
  <c r="ET9" i="10"/>
  <c r="EQ9" i="10"/>
  <c r="EP9" i="10"/>
  <c r="EN9" i="10"/>
  <c r="EH9" i="10"/>
  <c r="EG9" i="10"/>
  <c r="EF9" i="10"/>
  <c r="EE9" i="10"/>
  <c r="ED9" i="10"/>
  <c r="EC9" i="10"/>
  <c r="EB9" i="10"/>
  <c r="DY9" i="10"/>
  <c r="DX9" i="10"/>
  <c r="DW9" i="10"/>
  <c r="DV9" i="10"/>
  <c r="DT9" i="10"/>
  <c r="DG9" i="10"/>
  <c r="DF9" i="10"/>
  <c r="DE9" i="10"/>
  <c r="DD9" i="10"/>
  <c r="DC9" i="10"/>
  <c r="DB9" i="10"/>
  <c r="DA9" i="10"/>
  <c r="CA9" i="10"/>
  <c r="AV9" i="10"/>
  <c r="AU9" i="10"/>
  <c r="AT9" i="10"/>
  <c r="AS9" i="10"/>
  <c r="AR9" i="10"/>
  <c r="AQ9" i="10"/>
  <c r="AP9" i="10"/>
  <c r="AM9" i="10"/>
  <c r="AL9" i="10"/>
  <c r="AK9" i="10"/>
  <c r="AJ9" i="10"/>
  <c r="AI9" i="10"/>
  <c r="AH9" i="10"/>
  <c r="AG9" i="10"/>
  <c r="JD8" i="10"/>
  <c r="JC8" i="10"/>
  <c r="JB8" i="10"/>
  <c r="JA8" i="10"/>
  <c r="IZ8" i="10"/>
  <c r="IY8" i="10"/>
  <c r="IX8" i="10"/>
  <c r="IL8" i="10"/>
  <c r="IJ8" i="10"/>
  <c r="IC8" i="10"/>
  <c r="IB8" i="10"/>
  <c r="HZ8" i="10"/>
  <c r="HW8" i="10"/>
  <c r="HK8" i="10"/>
  <c r="HJ8" i="10"/>
  <c r="HI8" i="10"/>
  <c r="HH8" i="10"/>
  <c r="HF8" i="10"/>
  <c r="HA8" i="10"/>
  <c r="GZ8" i="10"/>
  <c r="GY8" i="10"/>
  <c r="GV8" i="10"/>
  <c r="GO8" i="10"/>
  <c r="GN8" i="10"/>
  <c r="FI8" i="10"/>
  <c r="FH8" i="10"/>
  <c r="FF8" i="10"/>
  <c r="EZ8" i="10"/>
  <c r="EY8" i="10"/>
  <c r="EX8" i="10"/>
  <c r="EV8" i="10"/>
  <c r="EU8" i="10"/>
  <c r="EQ8" i="10"/>
  <c r="EP8" i="10"/>
  <c r="EN8" i="10"/>
  <c r="EH8" i="10"/>
  <c r="EG8" i="10"/>
  <c r="EF8" i="10"/>
  <c r="EE8" i="10"/>
  <c r="ED8" i="10"/>
  <c r="EC8" i="10"/>
  <c r="EB8" i="10"/>
  <c r="DY8" i="10"/>
  <c r="DW8" i="10"/>
  <c r="DV8" i="10"/>
  <c r="DU8" i="10"/>
  <c r="DT8" i="10"/>
  <c r="DK8" i="10"/>
  <c r="DG8" i="10"/>
  <c r="DF8" i="10"/>
  <c r="DE8" i="10"/>
  <c r="DD8" i="10"/>
  <c r="DC8" i="10"/>
  <c r="DB8" i="10"/>
  <c r="DA8" i="10"/>
  <c r="AV8" i="10"/>
  <c r="AU8" i="10"/>
  <c r="AT8" i="10"/>
  <c r="AS8" i="10"/>
  <c r="AR8" i="10"/>
  <c r="AQ8" i="10"/>
  <c r="AP8" i="10"/>
  <c r="AM8" i="10"/>
  <c r="AL8" i="10"/>
  <c r="AK8" i="10"/>
  <c r="AJ8" i="10"/>
  <c r="AI8" i="10"/>
  <c r="AH8" i="10"/>
  <c r="AG8" i="10"/>
  <c r="JD7" i="10"/>
  <c r="JC7" i="10"/>
  <c r="JB7" i="10"/>
  <c r="JA7" i="10"/>
  <c r="IZ7" i="10"/>
  <c r="IY7" i="10"/>
  <c r="IX7" i="10"/>
  <c r="IL7" i="10"/>
  <c r="IK7" i="10"/>
  <c r="IH7" i="10"/>
  <c r="IC7" i="10"/>
  <c r="IB7" i="10"/>
  <c r="IA7" i="10"/>
  <c r="HZ7" i="10"/>
  <c r="HX7" i="10"/>
  <c r="HW7" i="10"/>
  <c r="HK7" i="10"/>
  <c r="HI7" i="10"/>
  <c r="HH7" i="10"/>
  <c r="HG7" i="10"/>
  <c r="HF7" i="10"/>
  <c r="HA7" i="10"/>
  <c r="GY7" i="10"/>
  <c r="GX7" i="10"/>
  <c r="GW7" i="10"/>
  <c r="GR7" i="10"/>
  <c r="GN7" i="10"/>
  <c r="GM7" i="10"/>
  <c r="FI7" i="10"/>
  <c r="FG7" i="10"/>
  <c r="FC7" i="10"/>
  <c r="EY7" i="10"/>
  <c r="EX7" i="10"/>
  <c r="EW7" i="10"/>
  <c r="EV7" i="10"/>
  <c r="ET7" i="10"/>
  <c r="EN7" i="10"/>
  <c r="EM7" i="10"/>
  <c r="EL7" i="10"/>
  <c r="EH7" i="10"/>
  <c r="EG7" i="10"/>
  <c r="EF7" i="10"/>
  <c r="EE7" i="10"/>
  <c r="ED7" i="10"/>
  <c r="EC7" i="10"/>
  <c r="EB7" i="10"/>
  <c r="DX7" i="10"/>
  <c r="DW7" i="10"/>
  <c r="DU7" i="10"/>
  <c r="DT7" i="10"/>
  <c r="DS7" i="10"/>
  <c r="DN7" i="10"/>
  <c r="DG7" i="10"/>
  <c r="DF7" i="10"/>
  <c r="DE7" i="10"/>
  <c r="DD7" i="10"/>
  <c r="DC7" i="10"/>
  <c r="DB7" i="10"/>
  <c r="DA7" i="10"/>
  <c r="CC7" i="10"/>
  <c r="AV7" i="10"/>
  <c r="AU7" i="10"/>
  <c r="AT7" i="10"/>
  <c r="AS7" i="10"/>
  <c r="AR7" i="10"/>
  <c r="AQ7" i="10"/>
  <c r="AP7" i="10"/>
  <c r="AM7" i="10"/>
  <c r="AL7" i="10"/>
  <c r="AK7" i="10"/>
  <c r="AJ7" i="10"/>
  <c r="AI7" i="10"/>
  <c r="AH7" i="10"/>
  <c r="AG7" i="10"/>
  <c r="JD6" i="10"/>
  <c r="JC6" i="10"/>
  <c r="JB6" i="10"/>
  <c r="JA6" i="10"/>
  <c r="IZ6" i="10"/>
  <c r="IY6" i="10"/>
  <c r="IX6" i="10"/>
  <c r="II6" i="10"/>
  <c r="IH6" i="10"/>
  <c r="IF6" i="10"/>
  <c r="IC6" i="10"/>
  <c r="IA6" i="10"/>
  <c r="HZ6" i="10"/>
  <c r="HY6" i="10"/>
  <c r="HX6" i="10"/>
  <c r="HJ6" i="10"/>
  <c r="HI6" i="10"/>
  <c r="HG6" i="10"/>
  <c r="HF6" i="10"/>
  <c r="HE6" i="10"/>
  <c r="HB6" i="10"/>
  <c r="GY6" i="10"/>
  <c r="GS6" i="10"/>
  <c r="GR6" i="10"/>
  <c r="GP6" i="10"/>
  <c r="GO6" i="10"/>
  <c r="FI6" i="10"/>
  <c r="FG6" i="10"/>
  <c r="FF6" i="10"/>
  <c r="FD6" i="10"/>
  <c r="EZ6" i="10"/>
  <c r="EY6" i="10"/>
  <c r="EX6" i="10"/>
  <c r="EW6" i="10"/>
  <c r="EV6" i="10"/>
  <c r="EU6" i="10"/>
  <c r="ET6" i="10"/>
  <c r="EQ6" i="10"/>
  <c r="EO6" i="10"/>
  <c r="EN6" i="10"/>
  <c r="EM6" i="10"/>
  <c r="EL6" i="10"/>
  <c r="EH6" i="10"/>
  <c r="EG6" i="10"/>
  <c r="EF6" i="10"/>
  <c r="EE6" i="10"/>
  <c r="ED6" i="10"/>
  <c r="EC6" i="10"/>
  <c r="EB6" i="10"/>
  <c r="DY6" i="10"/>
  <c r="DX6" i="10"/>
  <c r="DW6" i="10"/>
  <c r="DV6" i="10"/>
  <c r="DU6" i="10"/>
  <c r="DT6" i="10"/>
  <c r="DS6" i="10"/>
  <c r="DK6" i="10"/>
  <c r="DG6" i="10"/>
  <c r="DF6" i="10"/>
  <c r="DE6" i="10"/>
  <c r="DD6" i="10"/>
  <c r="DC6" i="10"/>
  <c r="DB6" i="10"/>
  <c r="DA6" i="10"/>
  <c r="CE6" i="10"/>
  <c r="AV6" i="10"/>
  <c r="AU6" i="10"/>
  <c r="AT6" i="10"/>
  <c r="AS6" i="10"/>
  <c r="AR6" i="10"/>
  <c r="AQ6" i="10"/>
  <c r="AP6" i="10"/>
  <c r="AM6" i="10"/>
  <c r="AL6" i="10"/>
  <c r="AK6" i="10"/>
  <c r="AJ6" i="10"/>
  <c r="AI6" i="10"/>
  <c r="AH6" i="10"/>
  <c r="AG6" i="10"/>
  <c r="JD5" i="10"/>
  <c r="JC5" i="10"/>
  <c r="JB5" i="10"/>
  <c r="JA5" i="10"/>
  <c r="IZ5" i="10"/>
  <c r="IY5" i="10"/>
  <c r="IX5" i="10"/>
  <c r="IK5" i="10"/>
  <c r="IJ5" i="10"/>
  <c r="II5" i="10"/>
  <c r="IH5" i="10"/>
  <c r="IF5" i="10"/>
  <c r="IC5" i="10"/>
  <c r="IB5" i="10"/>
  <c r="IA5" i="10"/>
  <c r="HZ5" i="10"/>
  <c r="HY5" i="10"/>
  <c r="HX5" i="10"/>
  <c r="HW5" i="10"/>
  <c r="HK5" i="10"/>
  <c r="HJ5" i="10"/>
  <c r="HI5" i="10"/>
  <c r="HH5" i="10"/>
  <c r="HG5" i="10"/>
  <c r="HF5" i="10"/>
  <c r="HE5" i="10"/>
  <c r="HB5" i="10"/>
  <c r="GZ5" i="10"/>
  <c r="GW5" i="10"/>
  <c r="GV5" i="10"/>
  <c r="GS5" i="10"/>
  <c r="GR5" i="10"/>
  <c r="GP5" i="10"/>
  <c r="GM5" i="10"/>
  <c r="FI5" i="10"/>
  <c r="FG5" i="10"/>
  <c r="FF5" i="10"/>
  <c r="FE5" i="10"/>
  <c r="FD5" i="10"/>
  <c r="EZ5" i="10"/>
  <c r="EY5" i="10"/>
  <c r="EX5" i="10"/>
  <c r="EW5" i="10"/>
  <c r="EV5" i="10"/>
  <c r="EU5" i="10"/>
  <c r="ET5" i="10"/>
  <c r="EP5" i="10"/>
  <c r="EO5" i="10"/>
  <c r="EM5" i="10"/>
  <c r="EL5" i="10"/>
  <c r="EK5" i="10"/>
  <c r="EH5" i="10"/>
  <c r="EG5" i="10"/>
  <c r="EF5" i="10"/>
  <c r="EE5" i="10"/>
  <c r="ED5" i="10"/>
  <c r="EC5" i="10"/>
  <c r="EB5" i="10"/>
  <c r="DY5" i="10"/>
  <c r="DX5" i="10"/>
  <c r="DW5" i="10"/>
  <c r="DV5" i="10"/>
  <c r="DU5" i="10"/>
  <c r="DT5" i="10"/>
  <c r="DS5" i="10"/>
  <c r="DG5" i="10"/>
  <c r="DF5" i="10"/>
  <c r="DE5" i="10"/>
  <c r="DD5" i="10"/>
  <c r="DC5" i="10"/>
  <c r="DB5" i="10"/>
  <c r="DA5" i="10"/>
  <c r="CC5" i="10"/>
  <c r="AV5" i="10"/>
  <c r="AU5" i="10"/>
  <c r="AT5" i="10"/>
  <c r="AS5" i="10"/>
  <c r="AR5" i="10"/>
  <c r="AQ5" i="10"/>
  <c r="AP5" i="10"/>
  <c r="AM5" i="10"/>
  <c r="AL5" i="10"/>
  <c r="AK5" i="10"/>
  <c r="AJ5" i="10"/>
  <c r="AI5" i="10"/>
  <c r="AH5" i="10"/>
  <c r="AG5" i="10"/>
  <c r="X16" i="9"/>
  <c r="W16" i="9"/>
  <c r="V16" i="9"/>
  <c r="R16" i="9"/>
  <c r="Q16" i="9"/>
  <c r="P16" i="9"/>
  <c r="O16" i="9"/>
  <c r="N16" i="9"/>
  <c r="M16" i="9"/>
  <c r="E16" i="9"/>
  <c r="AC15" i="9"/>
  <c r="AC16" i="9" s="1"/>
  <c r="AB15" i="9"/>
  <c r="AB16" i="9" s="1"/>
  <c r="AA15" i="9"/>
  <c r="AA16" i="9" s="1"/>
  <c r="Z15" i="9"/>
  <c r="Z16" i="9" s="1"/>
  <c r="Y15" i="9"/>
  <c r="U15" i="9"/>
  <c r="U16" i="9" s="1"/>
  <c r="T15" i="9"/>
  <c r="T16" i="9" s="1"/>
  <c r="S15" i="9"/>
  <c r="S16" i="9" s="1"/>
  <c r="L15" i="9"/>
  <c r="L16" i="9" s="1"/>
  <c r="K15" i="9"/>
  <c r="K16" i="9" s="1"/>
  <c r="J15" i="9"/>
  <c r="J16" i="9" s="1"/>
  <c r="I15" i="9"/>
  <c r="I16" i="9" s="1"/>
  <c r="H15" i="9"/>
  <c r="G15" i="9"/>
  <c r="G16" i="9" s="1"/>
  <c r="F15" i="9"/>
  <c r="F16" i="9" s="1"/>
  <c r="D15" i="9"/>
  <c r="D16" i="9" s="1"/>
  <c r="AC14" i="9"/>
  <c r="AB14" i="9"/>
  <c r="AA14" i="9"/>
  <c r="Z14" i="9"/>
  <c r="Y14" i="9"/>
  <c r="HT34" i="9" s="1"/>
  <c r="X14" i="9"/>
  <c r="W14" i="9"/>
  <c r="V14" i="9"/>
  <c r="U14" i="9"/>
  <c r="T14" i="9"/>
  <c r="S14" i="9"/>
  <c r="FP37" i="9" s="1"/>
  <c r="R14" i="9"/>
  <c r="Q14" i="9"/>
  <c r="P14" i="9"/>
  <c r="O14" i="9"/>
  <c r="N14" i="9"/>
  <c r="M14" i="9"/>
  <c r="L14" i="9"/>
  <c r="K14" i="9"/>
  <c r="J14" i="9"/>
  <c r="I14" i="9"/>
  <c r="G14" i="9"/>
  <c r="F14" i="9"/>
  <c r="E14" i="9"/>
  <c r="D14" i="9"/>
  <c r="AC13" i="9"/>
  <c r="AB13" i="9"/>
  <c r="AA13" i="9"/>
  <c r="IJ11" i="9" s="1"/>
  <c r="Z13" i="9"/>
  <c r="X13" i="9"/>
  <c r="W13" i="9"/>
  <c r="V13" i="9"/>
  <c r="U13" i="9"/>
  <c r="T13" i="9"/>
  <c r="S13" i="9"/>
  <c r="R13" i="9"/>
  <c r="Q13" i="9"/>
  <c r="P13" i="9"/>
  <c r="O13" i="9"/>
  <c r="N13" i="9"/>
  <c r="M13" i="9"/>
  <c r="L13" i="9"/>
  <c r="K13" i="9"/>
  <c r="J13" i="9"/>
  <c r="G13" i="9"/>
  <c r="F13" i="9"/>
  <c r="E13" i="9"/>
  <c r="D13" i="9"/>
  <c r="JD11" i="9"/>
  <c r="JC11" i="9"/>
  <c r="JB11" i="9"/>
  <c r="JA11" i="9"/>
  <c r="IZ11" i="9"/>
  <c r="IY11" i="9"/>
  <c r="IX11" i="9"/>
  <c r="IU11" i="9"/>
  <c r="IT11" i="9"/>
  <c r="IS11" i="9"/>
  <c r="IR11" i="9"/>
  <c r="IQ11" i="9"/>
  <c r="IP11" i="9"/>
  <c r="IO11" i="9"/>
  <c r="IG11" i="9"/>
  <c r="IC11" i="9"/>
  <c r="IB11" i="9"/>
  <c r="IA11" i="9"/>
  <c r="HZ11" i="9"/>
  <c r="HY11" i="9"/>
  <c r="HX11" i="9"/>
  <c r="HW11" i="9"/>
  <c r="HP11" i="9"/>
  <c r="HK11" i="9"/>
  <c r="HJ11" i="9"/>
  <c r="HI11" i="9"/>
  <c r="HH11" i="9"/>
  <c r="HG11" i="9"/>
  <c r="HF11" i="9"/>
  <c r="HE11" i="9"/>
  <c r="HB11" i="9"/>
  <c r="HA11" i="9"/>
  <c r="GZ11" i="9"/>
  <c r="GY11" i="9"/>
  <c r="GX11" i="9"/>
  <c r="GW11" i="9"/>
  <c r="GV11" i="9"/>
  <c r="GS11" i="9"/>
  <c r="GR11" i="9"/>
  <c r="GQ11" i="9"/>
  <c r="GP11" i="9"/>
  <c r="GO11" i="9"/>
  <c r="GN11" i="9"/>
  <c r="GM11" i="9"/>
  <c r="GJ11" i="9"/>
  <c r="GI11" i="9"/>
  <c r="GH11" i="9"/>
  <c r="GG11" i="9"/>
  <c r="GF11" i="9"/>
  <c r="GE11" i="9"/>
  <c r="GD11" i="9"/>
  <c r="GA11" i="9"/>
  <c r="FZ11" i="9"/>
  <c r="FY11" i="9"/>
  <c r="FX11" i="9"/>
  <c r="FW11" i="9"/>
  <c r="FV11" i="9"/>
  <c r="FU11" i="9"/>
  <c r="FP11" i="9"/>
  <c r="FI11" i="9"/>
  <c r="FH11" i="9"/>
  <c r="FG11" i="9"/>
  <c r="FF11" i="9"/>
  <c r="FE11" i="9"/>
  <c r="FD11" i="9"/>
  <c r="FC11" i="9"/>
  <c r="EV11" i="9"/>
  <c r="EQ11" i="9"/>
  <c r="EP11" i="9"/>
  <c r="EO11" i="9"/>
  <c r="EN11" i="9"/>
  <c r="EM11" i="9"/>
  <c r="EL11" i="9"/>
  <c r="EK11" i="9"/>
  <c r="EH11" i="9"/>
  <c r="EG11" i="9"/>
  <c r="EF11" i="9"/>
  <c r="EE11" i="9"/>
  <c r="ED11" i="9"/>
  <c r="EC11" i="9"/>
  <c r="EB11" i="9"/>
  <c r="DY11" i="9"/>
  <c r="DX11" i="9"/>
  <c r="DW11" i="9"/>
  <c r="DV11" i="9"/>
  <c r="DU11" i="9"/>
  <c r="DT11" i="9"/>
  <c r="DS11" i="9"/>
  <c r="DP11" i="9"/>
  <c r="DO11" i="9"/>
  <c r="DN11" i="9"/>
  <c r="DM11" i="9"/>
  <c r="DL11" i="9"/>
  <c r="DK11" i="9"/>
  <c r="DJ11" i="9"/>
  <c r="DG11" i="9"/>
  <c r="DF11" i="9"/>
  <c r="DE11" i="9"/>
  <c r="DD11" i="9"/>
  <c r="DC11" i="9"/>
  <c r="DB11" i="9"/>
  <c r="DA11" i="9"/>
  <c r="CV11" i="9"/>
  <c r="CU11" i="9"/>
  <c r="CT11" i="9"/>
  <c r="CS11" i="9"/>
  <c r="CR11" i="9"/>
  <c r="CO11" i="9"/>
  <c r="CN11" i="9"/>
  <c r="CM11" i="9"/>
  <c r="CL11" i="9"/>
  <c r="CK11" i="9"/>
  <c r="CJ11" i="9"/>
  <c r="CI11" i="9"/>
  <c r="CB11" i="9"/>
  <c r="BN11" i="9"/>
  <c r="BM11" i="9"/>
  <c r="BL11" i="9"/>
  <c r="BK11" i="9"/>
  <c r="BJ11" i="9"/>
  <c r="BI11" i="9"/>
  <c r="BH11" i="9"/>
  <c r="BE11" i="9"/>
  <c r="BD11" i="9"/>
  <c r="BC11" i="9"/>
  <c r="BB11" i="9"/>
  <c r="BA11" i="9"/>
  <c r="AZ11" i="9"/>
  <c r="AY11" i="9"/>
  <c r="AV11" i="9"/>
  <c r="AU11" i="9"/>
  <c r="AT11" i="9"/>
  <c r="AS11" i="9"/>
  <c r="AR11" i="9"/>
  <c r="AQ11" i="9"/>
  <c r="AP11" i="9"/>
  <c r="AM11" i="9"/>
  <c r="AL11" i="9"/>
  <c r="AK11" i="9"/>
  <c r="AJ11" i="9"/>
  <c r="AI11" i="9"/>
  <c r="AH11" i="9"/>
  <c r="AG11" i="9"/>
  <c r="JD10" i="9"/>
  <c r="JC10" i="9"/>
  <c r="JB10" i="9"/>
  <c r="JA10" i="9"/>
  <c r="IZ10" i="9"/>
  <c r="IY10" i="9"/>
  <c r="IX10" i="9"/>
  <c r="IU10" i="9"/>
  <c r="IT10" i="9"/>
  <c r="IS10" i="9"/>
  <c r="IR10" i="9"/>
  <c r="IQ10" i="9"/>
  <c r="IP10" i="9"/>
  <c r="IO10" i="9"/>
  <c r="IH10" i="9"/>
  <c r="IC10" i="9"/>
  <c r="IB10" i="9"/>
  <c r="IA10" i="9"/>
  <c r="HZ10" i="9"/>
  <c r="HY10" i="9"/>
  <c r="HX10" i="9"/>
  <c r="HW10" i="9"/>
  <c r="HK10" i="9"/>
  <c r="HJ10" i="9"/>
  <c r="HI10" i="9"/>
  <c r="HH10" i="9"/>
  <c r="HG10" i="9"/>
  <c r="HF10" i="9"/>
  <c r="HE10" i="9"/>
  <c r="HB10" i="9"/>
  <c r="HA10" i="9"/>
  <c r="GZ10" i="9"/>
  <c r="GY10" i="9"/>
  <c r="GX10" i="9"/>
  <c r="GW10" i="9"/>
  <c r="GV10" i="9"/>
  <c r="GS10" i="9"/>
  <c r="GR10" i="9"/>
  <c r="GQ10" i="9"/>
  <c r="GP10" i="9"/>
  <c r="GO10" i="9"/>
  <c r="GN10" i="9"/>
  <c r="GM10" i="9"/>
  <c r="GJ10" i="9"/>
  <c r="GI10" i="9"/>
  <c r="GH10" i="9"/>
  <c r="GG10" i="9"/>
  <c r="GF10" i="9"/>
  <c r="GE10" i="9"/>
  <c r="GD10" i="9"/>
  <c r="GA10" i="9"/>
  <c r="FZ10" i="9"/>
  <c r="FY10" i="9"/>
  <c r="FX10" i="9"/>
  <c r="FW10" i="9"/>
  <c r="FV10" i="9"/>
  <c r="FU10" i="9"/>
  <c r="FN10" i="9"/>
  <c r="FI10" i="9"/>
  <c r="FH10" i="9"/>
  <c r="FG10" i="9"/>
  <c r="FF10" i="9"/>
  <c r="FE10" i="9"/>
  <c r="FD10" i="9"/>
  <c r="FC10" i="9"/>
  <c r="ET10" i="9"/>
  <c r="EQ10" i="9"/>
  <c r="EP10" i="9"/>
  <c r="EO10" i="9"/>
  <c r="EN10" i="9"/>
  <c r="EM10" i="9"/>
  <c r="EL10" i="9"/>
  <c r="EK10" i="9"/>
  <c r="EH10" i="9"/>
  <c r="EG10" i="9"/>
  <c r="EF10" i="9"/>
  <c r="EE10" i="9"/>
  <c r="ED10" i="9"/>
  <c r="EC10" i="9"/>
  <c r="EB10" i="9"/>
  <c r="DY10" i="9"/>
  <c r="DX10" i="9"/>
  <c r="DW10" i="9"/>
  <c r="DV10" i="9"/>
  <c r="DU10" i="9"/>
  <c r="DT10" i="9"/>
  <c r="DS10" i="9"/>
  <c r="DP10" i="9"/>
  <c r="DO10" i="9"/>
  <c r="DN10" i="9"/>
  <c r="DM10" i="9"/>
  <c r="DL10" i="9"/>
  <c r="DK10" i="9"/>
  <c r="DJ10" i="9"/>
  <c r="DG10" i="9"/>
  <c r="DF10" i="9"/>
  <c r="DE10" i="9"/>
  <c r="DD10" i="9"/>
  <c r="DC10" i="9"/>
  <c r="DB10" i="9"/>
  <c r="DA10" i="9"/>
  <c r="CV10" i="9"/>
  <c r="CU10" i="9"/>
  <c r="CT10" i="9"/>
  <c r="CS10" i="9"/>
  <c r="CR10" i="9"/>
  <c r="CO10" i="9"/>
  <c r="CN10" i="9"/>
  <c r="CM10" i="9"/>
  <c r="CL10" i="9"/>
  <c r="CK10" i="9"/>
  <c r="CJ10" i="9"/>
  <c r="CI10" i="9"/>
  <c r="BN10" i="9"/>
  <c r="BM10" i="9"/>
  <c r="BL10" i="9"/>
  <c r="BK10" i="9"/>
  <c r="BJ10" i="9"/>
  <c r="BI10" i="9"/>
  <c r="BH10" i="9"/>
  <c r="BE10" i="9"/>
  <c r="BD10" i="9"/>
  <c r="BC10" i="9"/>
  <c r="BB10" i="9"/>
  <c r="BA10" i="9"/>
  <c r="AZ10" i="9"/>
  <c r="AY10" i="9"/>
  <c r="AV10" i="9"/>
  <c r="AU10" i="9"/>
  <c r="AT10" i="9"/>
  <c r="AS10" i="9"/>
  <c r="AR10" i="9"/>
  <c r="AQ10" i="9"/>
  <c r="AP10" i="9"/>
  <c r="AM10" i="9"/>
  <c r="AL10" i="9"/>
  <c r="AK10" i="9"/>
  <c r="AJ10" i="9"/>
  <c r="AI10" i="9"/>
  <c r="AH10" i="9"/>
  <c r="AG10" i="9"/>
  <c r="JD9" i="9"/>
  <c r="JC9" i="9"/>
  <c r="JB9" i="9"/>
  <c r="JA9" i="9"/>
  <c r="IZ9" i="9"/>
  <c r="IY9" i="9"/>
  <c r="IX9" i="9"/>
  <c r="IU9" i="9"/>
  <c r="IT9" i="9"/>
  <c r="IS9" i="9"/>
  <c r="IR9" i="9"/>
  <c r="IQ9" i="9"/>
  <c r="IP9" i="9"/>
  <c r="IO9" i="9"/>
  <c r="IF9" i="9"/>
  <c r="IC9" i="9"/>
  <c r="IB9" i="9"/>
  <c r="IA9" i="9"/>
  <c r="HZ9" i="9"/>
  <c r="HY9" i="9"/>
  <c r="HX9" i="9"/>
  <c r="HW9" i="9"/>
  <c r="HK9" i="9"/>
  <c r="HJ9" i="9"/>
  <c r="HI9" i="9"/>
  <c r="HH9" i="9"/>
  <c r="HG9" i="9"/>
  <c r="HF9" i="9"/>
  <c r="HE9" i="9"/>
  <c r="HB9" i="9"/>
  <c r="HA9" i="9"/>
  <c r="GZ9" i="9"/>
  <c r="GY9" i="9"/>
  <c r="GX9" i="9"/>
  <c r="GW9" i="9"/>
  <c r="GV9" i="9"/>
  <c r="GS9" i="9"/>
  <c r="GR9" i="9"/>
  <c r="GQ9" i="9"/>
  <c r="GP9" i="9"/>
  <c r="GO9" i="9"/>
  <c r="GN9" i="9"/>
  <c r="GM9" i="9"/>
  <c r="GJ9" i="9"/>
  <c r="GI9" i="9"/>
  <c r="GH9" i="9"/>
  <c r="GG9" i="9"/>
  <c r="GF9" i="9"/>
  <c r="GE9" i="9"/>
  <c r="GD9" i="9"/>
  <c r="GA9" i="9"/>
  <c r="FZ9" i="9"/>
  <c r="FY9" i="9"/>
  <c r="FX9" i="9"/>
  <c r="FW9" i="9"/>
  <c r="FV9" i="9"/>
  <c r="FU9" i="9"/>
  <c r="FL9" i="9"/>
  <c r="FI9" i="9"/>
  <c r="FH9" i="9"/>
  <c r="FG9" i="9"/>
  <c r="FF9" i="9"/>
  <c r="FE9" i="9"/>
  <c r="FD9" i="9"/>
  <c r="FC9" i="9"/>
  <c r="EZ9" i="9"/>
  <c r="EQ9" i="9"/>
  <c r="EP9" i="9"/>
  <c r="EO9" i="9"/>
  <c r="EN9" i="9"/>
  <c r="EM9" i="9"/>
  <c r="EL9" i="9"/>
  <c r="EK9" i="9"/>
  <c r="EH9" i="9"/>
  <c r="EG9" i="9"/>
  <c r="EF9" i="9"/>
  <c r="EE9" i="9"/>
  <c r="ED9" i="9"/>
  <c r="EC9" i="9"/>
  <c r="EB9" i="9"/>
  <c r="DY9" i="9"/>
  <c r="DX9" i="9"/>
  <c r="DW9" i="9"/>
  <c r="DV9" i="9"/>
  <c r="DU9" i="9"/>
  <c r="DT9" i="9"/>
  <c r="DS9" i="9"/>
  <c r="DP9" i="9"/>
  <c r="DO9" i="9"/>
  <c r="DN9" i="9"/>
  <c r="DM9" i="9"/>
  <c r="DL9" i="9"/>
  <c r="DK9" i="9"/>
  <c r="DJ9" i="9"/>
  <c r="DG9" i="9"/>
  <c r="DF9" i="9"/>
  <c r="DE9" i="9"/>
  <c r="DD9" i="9"/>
  <c r="DC9" i="9"/>
  <c r="DB9" i="9"/>
  <c r="DA9" i="9"/>
  <c r="CR9" i="9"/>
  <c r="CO9" i="9"/>
  <c r="CN9" i="9"/>
  <c r="CM9" i="9"/>
  <c r="CL9" i="9"/>
  <c r="CK9" i="9"/>
  <c r="CJ9" i="9"/>
  <c r="CI9" i="9"/>
  <c r="BN9" i="9"/>
  <c r="BM9" i="9"/>
  <c r="BL9" i="9"/>
  <c r="BK9" i="9"/>
  <c r="BJ9" i="9"/>
  <c r="BI9" i="9"/>
  <c r="BH9" i="9"/>
  <c r="BE9" i="9"/>
  <c r="BD9" i="9"/>
  <c r="BC9" i="9"/>
  <c r="BB9" i="9"/>
  <c r="BA9" i="9"/>
  <c r="AZ9" i="9"/>
  <c r="AY9" i="9"/>
  <c r="AV9" i="9"/>
  <c r="AU9" i="9"/>
  <c r="AT9" i="9"/>
  <c r="AS9" i="9"/>
  <c r="AR9" i="9"/>
  <c r="AQ9" i="9"/>
  <c r="AP9" i="9"/>
  <c r="AM9" i="9"/>
  <c r="AL9" i="9"/>
  <c r="AK9" i="9"/>
  <c r="AJ9" i="9"/>
  <c r="AI9" i="9"/>
  <c r="AH9" i="9"/>
  <c r="AG9" i="9"/>
  <c r="JD8" i="9"/>
  <c r="JC8" i="9"/>
  <c r="JB8" i="9"/>
  <c r="JA8" i="9"/>
  <c r="IZ8" i="9"/>
  <c r="IY8" i="9"/>
  <c r="IX8" i="9"/>
  <c r="IU8" i="9"/>
  <c r="IT8" i="9"/>
  <c r="IS8" i="9"/>
  <c r="IR8" i="9"/>
  <c r="IQ8" i="9"/>
  <c r="IP8" i="9"/>
  <c r="IO8" i="9"/>
  <c r="IL8" i="9"/>
  <c r="IC8" i="9"/>
  <c r="IB8" i="9"/>
  <c r="IA8" i="9"/>
  <c r="HZ8" i="9"/>
  <c r="HY8" i="9"/>
  <c r="HX8" i="9"/>
  <c r="HW8" i="9"/>
  <c r="HK8" i="9"/>
  <c r="HJ8" i="9"/>
  <c r="HI8" i="9"/>
  <c r="HH8" i="9"/>
  <c r="HG8" i="9"/>
  <c r="HF8" i="9"/>
  <c r="HE8" i="9"/>
  <c r="HB8" i="9"/>
  <c r="HA8" i="9"/>
  <c r="GZ8" i="9"/>
  <c r="GY8" i="9"/>
  <c r="GX8" i="9"/>
  <c r="GW8" i="9"/>
  <c r="GV8" i="9"/>
  <c r="GS8" i="9"/>
  <c r="GR8" i="9"/>
  <c r="GQ8" i="9"/>
  <c r="GP8" i="9"/>
  <c r="GO8" i="9"/>
  <c r="GN8" i="9"/>
  <c r="GM8" i="9"/>
  <c r="GJ8" i="9"/>
  <c r="GI8" i="9"/>
  <c r="GH8" i="9"/>
  <c r="GG8" i="9"/>
  <c r="GF8" i="9"/>
  <c r="GE8" i="9"/>
  <c r="GD8" i="9"/>
  <c r="GA8" i="9"/>
  <c r="FZ8" i="9"/>
  <c r="FY8" i="9"/>
  <c r="FX8" i="9"/>
  <c r="FW8" i="9"/>
  <c r="FV8" i="9"/>
  <c r="FU8" i="9"/>
  <c r="FR8" i="9"/>
  <c r="FI8" i="9"/>
  <c r="FH8" i="9"/>
  <c r="FG8" i="9"/>
  <c r="FF8" i="9"/>
  <c r="FE8" i="9"/>
  <c r="FD8" i="9"/>
  <c r="FC8" i="9"/>
  <c r="EX8" i="9"/>
  <c r="EQ8" i="9"/>
  <c r="EP8" i="9"/>
  <c r="EO8" i="9"/>
  <c r="EN8" i="9"/>
  <c r="EM8" i="9"/>
  <c r="EL8" i="9"/>
  <c r="EK8" i="9"/>
  <c r="EH8" i="9"/>
  <c r="EG8" i="9"/>
  <c r="EF8" i="9"/>
  <c r="EE8" i="9"/>
  <c r="ED8" i="9"/>
  <c r="EC8" i="9"/>
  <c r="EB8" i="9"/>
  <c r="DY8" i="9"/>
  <c r="DX8" i="9"/>
  <c r="DW8" i="9"/>
  <c r="DV8" i="9"/>
  <c r="DU8" i="9"/>
  <c r="DT8" i="9"/>
  <c r="DS8" i="9"/>
  <c r="DP8" i="9"/>
  <c r="DO8" i="9"/>
  <c r="DN8" i="9"/>
  <c r="DM8" i="9"/>
  <c r="DL8" i="9"/>
  <c r="DK8" i="9"/>
  <c r="DJ8" i="9"/>
  <c r="DG8" i="9"/>
  <c r="DF8" i="9"/>
  <c r="DE8" i="9"/>
  <c r="DD8" i="9"/>
  <c r="DC8" i="9"/>
  <c r="DB8" i="9"/>
  <c r="DA8" i="9"/>
  <c r="CX8" i="9"/>
  <c r="CO8" i="9"/>
  <c r="CN8" i="9"/>
  <c r="CM8" i="9"/>
  <c r="CL8" i="9"/>
  <c r="CK8" i="9"/>
  <c r="CJ8" i="9"/>
  <c r="CI8" i="9"/>
  <c r="CD8" i="9"/>
  <c r="BN8" i="9"/>
  <c r="BM8" i="9"/>
  <c r="BL8" i="9"/>
  <c r="BK8" i="9"/>
  <c r="BJ8" i="9"/>
  <c r="BI8" i="9"/>
  <c r="BH8" i="9"/>
  <c r="BE8" i="9"/>
  <c r="BD8" i="9"/>
  <c r="BC8" i="9"/>
  <c r="BB8" i="9"/>
  <c r="BA8" i="9"/>
  <c r="AZ8" i="9"/>
  <c r="AY8" i="9"/>
  <c r="AV8" i="9"/>
  <c r="AU8" i="9"/>
  <c r="AT8" i="9"/>
  <c r="AS8" i="9"/>
  <c r="AR8" i="9"/>
  <c r="AQ8" i="9"/>
  <c r="AP8" i="9"/>
  <c r="AM8" i="9"/>
  <c r="AL8" i="9"/>
  <c r="AK8" i="9"/>
  <c r="AJ8" i="9"/>
  <c r="AI8" i="9"/>
  <c r="AH8" i="9"/>
  <c r="AG8" i="9"/>
  <c r="JD7" i="9"/>
  <c r="JC7" i="9"/>
  <c r="JB7" i="9"/>
  <c r="JA7" i="9"/>
  <c r="IZ7" i="9"/>
  <c r="IY7" i="9"/>
  <c r="IX7" i="9"/>
  <c r="IU7" i="9"/>
  <c r="IT7" i="9"/>
  <c r="IS7" i="9"/>
  <c r="IR7" i="9"/>
  <c r="IQ7" i="9"/>
  <c r="IP7" i="9"/>
  <c r="IO7" i="9"/>
  <c r="IJ7" i="9"/>
  <c r="IC7" i="9"/>
  <c r="IB7" i="9"/>
  <c r="IA7" i="9"/>
  <c r="HZ7" i="9"/>
  <c r="HY7" i="9"/>
  <c r="HX7" i="9"/>
  <c r="HW7" i="9"/>
  <c r="HK7" i="9"/>
  <c r="HJ7" i="9"/>
  <c r="HI7" i="9"/>
  <c r="HH7" i="9"/>
  <c r="HG7" i="9"/>
  <c r="HF7" i="9"/>
  <c r="HE7" i="9"/>
  <c r="HB7" i="9"/>
  <c r="HA7" i="9"/>
  <c r="GZ7" i="9"/>
  <c r="GY7" i="9"/>
  <c r="GX7" i="9"/>
  <c r="GW7" i="9"/>
  <c r="GV7" i="9"/>
  <c r="GS7" i="9"/>
  <c r="GR7" i="9"/>
  <c r="GQ7" i="9"/>
  <c r="GP7" i="9"/>
  <c r="GO7" i="9"/>
  <c r="GN7" i="9"/>
  <c r="GM7" i="9"/>
  <c r="GJ7" i="9"/>
  <c r="GI7" i="9"/>
  <c r="GH7" i="9"/>
  <c r="GG7" i="9"/>
  <c r="GF7" i="9"/>
  <c r="GE7" i="9"/>
  <c r="GD7" i="9"/>
  <c r="GA7" i="9"/>
  <c r="FZ7" i="9"/>
  <c r="FY7" i="9"/>
  <c r="FX7" i="9"/>
  <c r="FW7" i="9"/>
  <c r="FV7" i="9"/>
  <c r="FU7" i="9"/>
  <c r="FQ7" i="9"/>
  <c r="FP7" i="9"/>
  <c r="FM7" i="9"/>
  <c r="FI7" i="9"/>
  <c r="FH7" i="9"/>
  <c r="FG7" i="9"/>
  <c r="FF7" i="9"/>
  <c r="FE7" i="9"/>
  <c r="FD7" i="9"/>
  <c r="FC7" i="9"/>
  <c r="EW7" i="9"/>
  <c r="EV7" i="9"/>
  <c r="EU7" i="9"/>
  <c r="EQ7" i="9"/>
  <c r="EP7" i="9"/>
  <c r="EO7" i="9"/>
  <c r="EN7" i="9"/>
  <c r="EM7" i="9"/>
  <c r="EL7" i="9"/>
  <c r="EK7" i="9"/>
  <c r="EH7" i="9"/>
  <c r="EG7" i="9"/>
  <c r="EF7" i="9"/>
  <c r="EE7" i="9"/>
  <c r="ED7" i="9"/>
  <c r="EC7" i="9"/>
  <c r="EB7" i="9"/>
  <c r="DY7" i="9"/>
  <c r="DX7" i="9"/>
  <c r="DW7" i="9"/>
  <c r="DV7" i="9"/>
  <c r="DU7" i="9"/>
  <c r="DT7" i="9"/>
  <c r="DS7" i="9"/>
  <c r="DP7" i="9"/>
  <c r="DO7" i="9"/>
  <c r="DN7" i="9"/>
  <c r="DM7" i="9"/>
  <c r="DL7" i="9"/>
  <c r="DK7" i="9"/>
  <c r="DJ7" i="9"/>
  <c r="DG7" i="9"/>
  <c r="DF7" i="9"/>
  <c r="DE7" i="9"/>
  <c r="DD7" i="9"/>
  <c r="DC7" i="9"/>
  <c r="DB7" i="9"/>
  <c r="DA7" i="9"/>
  <c r="CX7" i="9"/>
  <c r="CW7" i="9"/>
  <c r="CV7" i="9"/>
  <c r="CU7" i="9"/>
  <c r="CS7" i="9"/>
  <c r="CR7" i="9"/>
  <c r="CO7" i="9"/>
  <c r="CN7" i="9"/>
  <c r="CM7" i="9"/>
  <c r="CL7" i="9"/>
  <c r="CK7" i="9"/>
  <c r="CJ7" i="9"/>
  <c r="CI7" i="9"/>
  <c r="BN7" i="9"/>
  <c r="BM7" i="9"/>
  <c r="BL7" i="9"/>
  <c r="BK7" i="9"/>
  <c r="BJ7" i="9"/>
  <c r="BI7" i="9"/>
  <c r="BH7" i="9"/>
  <c r="BE7" i="9"/>
  <c r="BD7" i="9"/>
  <c r="BC7" i="9"/>
  <c r="BB7" i="9"/>
  <c r="BA7" i="9"/>
  <c r="AZ7" i="9"/>
  <c r="AY7" i="9"/>
  <c r="AV7" i="9"/>
  <c r="AU7" i="9"/>
  <c r="AT7" i="9"/>
  <c r="AS7" i="9"/>
  <c r="AR7" i="9"/>
  <c r="AQ7" i="9"/>
  <c r="AP7" i="9"/>
  <c r="AM7" i="9"/>
  <c r="AL7" i="9"/>
  <c r="AK7" i="9"/>
  <c r="AJ7" i="9"/>
  <c r="AI7" i="9"/>
  <c r="AH7" i="9"/>
  <c r="AG7" i="9"/>
  <c r="JD6" i="9"/>
  <c r="JC6" i="9"/>
  <c r="JB6" i="9"/>
  <c r="JA6" i="9"/>
  <c r="IZ6" i="9"/>
  <c r="IY6" i="9"/>
  <c r="IX6" i="9"/>
  <c r="IU6" i="9"/>
  <c r="IT6" i="9"/>
  <c r="IS6" i="9"/>
  <c r="IR6" i="9"/>
  <c r="IQ6" i="9"/>
  <c r="IP6" i="9"/>
  <c r="IO6" i="9"/>
  <c r="IL6" i="9"/>
  <c r="IK6" i="9"/>
  <c r="IJ6" i="9"/>
  <c r="II6" i="9"/>
  <c r="IH6" i="9"/>
  <c r="IG6" i="9"/>
  <c r="IF6" i="9"/>
  <c r="IC6" i="9"/>
  <c r="IB6" i="9"/>
  <c r="IA6" i="9"/>
  <c r="HZ6" i="9"/>
  <c r="HY6" i="9"/>
  <c r="HX6" i="9"/>
  <c r="HW6" i="9"/>
  <c r="HK6" i="9"/>
  <c r="HJ6" i="9"/>
  <c r="HI6" i="9"/>
  <c r="HH6" i="9"/>
  <c r="HG6" i="9"/>
  <c r="HF6" i="9"/>
  <c r="HE6" i="9"/>
  <c r="HB6" i="9"/>
  <c r="HA6" i="9"/>
  <c r="GZ6" i="9"/>
  <c r="GY6" i="9"/>
  <c r="GX6" i="9"/>
  <c r="GW6" i="9"/>
  <c r="GV6" i="9"/>
  <c r="GS6" i="9"/>
  <c r="GR6" i="9"/>
  <c r="GQ6" i="9"/>
  <c r="GP6" i="9"/>
  <c r="GO6" i="9"/>
  <c r="GN6" i="9"/>
  <c r="GM6" i="9"/>
  <c r="GJ6" i="9"/>
  <c r="GI6" i="9"/>
  <c r="GH6" i="9"/>
  <c r="GG6" i="9"/>
  <c r="GF6" i="9"/>
  <c r="GE6" i="9"/>
  <c r="GD6" i="9"/>
  <c r="GA6" i="9"/>
  <c r="FZ6" i="9"/>
  <c r="FY6" i="9"/>
  <c r="FX6" i="9"/>
  <c r="FW6" i="9"/>
  <c r="FV6" i="9"/>
  <c r="FU6" i="9"/>
  <c r="FR6" i="9"/>
  <c r="FQ6" i="9"/>
  <c r="FP6" i="9"/>
  <c r="FO6" i="9"/>
  <c r="FN6" i="9"/>
  <c r="FM6" i="9"/>
  <c r="FL6" i="9"/>
  <c r="FI6" i="9"/>
  <c r="FH6" i="9"/>
  <c r="FG6" i="9"/>
  <c r="FF6" i="9"/>
  <c r="FE6" i="9"/>
  <c r="FD6" i="9"/>
  <c r="FC6" i="9"/>
  <c r="EZ6" i="9"/>
  <c r="EY6" i="9"/>
  <c r="EX6" i="9"/>
  <c r="EW6" i="9"/>
  <c r="EV6" i="9"/>
  <c r="EU6" i="9"/>
  <c r="ET6" i="9"/>
  <c r="EQ6" i="9"/>
  <c r="EP6" i="9"/>
  <c r="EO6" i="9"/>
  <c r="EN6" i="9"/>
  <c r="EM6" i="9"/>
  <c r="EL6" i="9"/>
  <c r="EK6" i="9"/>
  <c r="EH6" i="9"/>
  <c r="EG6" i="9"/>
  <c r="EF6" i="9"/>
  <c r="EE6" i="9"/>
  <c r="ED6" i="9"/>
  <c r="EC6" i="9"/>
  <c r="EB6" i="9"/>
  <c r="DY6" i="9"/>
  <c r="DX6" i="9"/>
  <c r="DW6" i="9"/>
  <c r="DV6" i="9"/>
  <c r="DU6" i="9"/>
  <c r="DT6" i="9"/>
  <c r="DS6" i="9"/>
  <c r="DP6" i="9"/>
  <c r="DO6" i="9"/>
  <c r="DN6" i="9"/>
  <c r="DM6" i="9"/>
  <c r="DL6" i="9"/>
  <c r="DK6" i="9"/>
  <c r="DJ6" i="9"/>
  <c r="DG6" i="9"/>
  <c r="DF6" i="9"/>
  <c r="DE6" i="9"/>
  <c r="DD6" i="9"/>
  <c r="DC6" i="9"/>
  <c r="DB6" i="9"/>
  <c r="DA6" i="9"/>
  <c r="CX6" i="9"/>
  <c r="CW6" i="9"/>
  <c r="CV6" i="9"/>
  <c r="CU6" i="9"/>
  <c r="CT6" i="9"/>
  <c r="CS6" i="9"/>
  <c r="CR6" i="9"/>
  <c r="CO6" i="9"/>
  <c r="CN6" i="9"/>
  <c r="CM6" i="9"/>
  <c r="CL6" i="9"/>
  <c r="CK6" i="9"/>
  <c r="CJ6" i="9"/>
  <c r="CI6" i="9"/>
  <c r="CE6" i="9"/>
  <c r="CD6" i="9"/>
  <c r="CB6" i="9"/>
  <c r="BN6" i="9"/>
  <c r="BM6" i="9"/>
  <c r="BL6" i="9"/>
  <c r="BK6" i="9"/>
  <c r="BJ6" i="9"/>
  <c r="BI6" i="9"/>
  <c r="BH6" i="9"/>
  <c r="BE6" i="9"/>
  <c r="BD6" i="9"/>
  <c r="BC6" i="9"/>
  <c r="BB6" i="9"/>
  <c r="BA6" i="9"/>
  <c r="AZ6" i="9"/>
  <c r="AY6" i="9"/>
  <c r="AV6" i="9"/>
  <c r="AU6" i="9"/>
  <c r="AT6" i="9"/>
  <c r="AS6" i="9"/>
  <c r="AR6" i="9"/>
  <c r="AQ6" i="9"/>
  <c r="AP6" i="9"/>
  <c r="AM6" i="9"/>
  <c r="AL6" i="9"/>
  <c r="AK6" i="9"/>
  <c r="AJ6" i="9"/>
  <c r="AI6" i="9"/>
  <c r="AH6" i="9"/>
  <c r="AG6" i="9"/>
  <c r="JD5" i="9"/>
  <c r="JC5" i="9"/>
  <c r="JB5" i="9"/>
  <c r="JA5" i="9"/>
  <c r="IZ5" i="9"/>
  <c r="IY5" i="9"/>
  <c r="IX5" i="9"/>
  <c r="IU5" i="9"/>
  <c r="IT5" i="9"/>
  <c r="IS5" i="9"/>
  <c r="IR5" i="9"/>
  <c r="IQ5" i="9"/>
  <c r="IP5" i="9"/>
  <c r="IO5" i="9"/>
  <c r="IL5" i="9"/>
  <c r="IK5" i="9"/>
  <c r="IJ5" i="9"/>
  <c r="II5" i="9"/>
  <c r="IH5" i="9"/>
  <c r="IG5" i="9"/>
  <c r="IF5" i="9"/>
  <c r="IC5" i="9"/>
  <c r="IB5" i="9"/>
  <c r="IA5" i="9"/>
  <c r="HZ5" i="9"/>
  <c r="HY5" i="9"/>
  <c r="HX5" i="9"/>
  <c r="HW5" i="9"/>
  <c r="HK5" i="9"/>
  <c r="HJ5" i="9"/>
  <c r="HI5" i="9"/>
  <c r="HH5" i="9"/>
  <c r="HG5" i="9"/>
  <c r="HF5" i="9"/>
  <c r="HE5" i="9"/>
  <c r="HB5" i="9"/>
  <c r="HA5" i="9"/>
  <c r="GZ5" i="9"/>
  <c r="GY5" i="9"/>
  <c r="GX5" i="9"/>
  <c r="GW5" i="9"/>
  <c r="GV5" i="9"/>
  <c r="GS5" i="9"/>
  <c r="GR5" i="9"/>
  <c r="GQ5" i="9"/>
  <c r="GP5" i="9"/>
  <c r="GO5" i="9"/>
  <c r="GN5" i="9"/>
  <c r="GM5" i="9"/>
  <c r="GJ5" i="9"/>
  <c r="GI5" i="9"/>
  <c r="GH5" i="9"/>
  <c r="GG5" i="9"/>
  <c r="GF5" i="9"/>
  <c r="GE5" i="9"/>
  <c r="GD5" i="9"/>
  <c r="GA5" i="9"/>
  <c r="FZ5" i="9"/>
  <c r="FY5" i="9"/>
  <c r="FX5" i="9"/>
  <c r="FW5" i="9"/>
  <c r="FV5" i="9"/>
  <c r="FU5" i="9"/>
  <c r="FR5" i="9"/>
  <c r="FQ5" i="9"/>
  <c r="FP5" i="9"/>
  <c r="FO5" i="9"/>
  <c r="FN5" i="9"/>
  <c r="FM5" i="9"/>
  <c r="FL5" i="9"/>
  <c r="FI5" i="9"/>
  <c r="FH5" i="9"/>
  <c r="FG5" i="9"/>
  <c r="FF5" i="9"/>
  <c r="FE5" i="9"/>
  <c r="FD5" i="9"/>
  <c r="FC5" i="9"/>
  <c r="EZ5" i="9"/>
  <c r="EY5" i="9"/>
  <c r="EX5" i="9"/>
  <c r="EW5" i="9"/>
  <c r="EV5" i="9"/>
  <c r="EU5" i="9"/>
  <c r="ET5" i="9"/>
  <c r="EQ5" i="9"/>
  <c r="EP5" i="9"/>
  <c r="EO5" i="9"/>
  <c r="EN5" i="9"/>
  <c r="EM5" i="9"/>
  <c r="EL5" i="9"/>
  <c r="EK5" i="9"/>
  <c r="EH5" i="9"/>
  <c r="EG5" i="9"/>
  <c r="EF5" i="9"/>
  <c r="EE5" i="9"/>
  <c r="ED5" i="9"/>
  <c r="EC5" i="9"/>
  <c r="EB5" i="9"/>
  <c r="DY5" i="9"/>
  <c r="DX5" i="9"/>
  <c r="DW5" i="9"/>
  <c r="DV5" i="9"/>
  <c r="DU5" i="9"/>
  <c r="DT5" i="9"/>
  <c r="DS5" i="9"/>
  <c r="DP5" i="9"/>
  <c r="DO5" i="9"/>
  <c r="DN5" i="9"/>
  <c r="DM5" i="9"/>
  <c r="DL5" i="9"/>
  <c r="DK5" i="9"/>
  <c r="DJ5" i="9"/>
  <c r="DG5" i="9"/>
  <c r="DF5" i="9"/>
  <c r="DE5" i="9"/>
  <c r="DD5" i="9"/>
  <c r="DC5" i="9"/>
  <c r="DB5" i="9"/>
  <c r="DA5" i="9"/>
  <c r="CX5" i="9"/>
  <c r="CW5" i="9"/>
  <c r="CV5" i="9"/>
  <c r="CU5" i="9"/>
  <c r="CT5" i="9"/>
  <c r="CS5" i="9"/>
  <c r="CR5" i="9"/>
  <c r="CO5" i="9"/>
  <c r="CN5" i="9"/>
  <c r="CM5" i="9"/>
  <c r="CL5" i="9"/>
  <c r="CK5" i="9"/>
  <c r="CJ5" i="9"/>
  <c r="CI5" i="9"/>
  <c r="BN5" i="9"/>
  <c r="BM5" i="9"/>
  <c r="BL5" i="9"/>
  <c r="BK5" i="9"/>
  <c r="BJ5" i="9"/>
  <c r="BI5" i="9"/>
  <c r="BH5" i="9"/>
  <c r="BE5" i="9"/>
  <c r="BD5" i="9"/>
  <c r="BC5" i="9"/>
  <c r="BB5" i="9"/>
  <c r="BA5" i="9"/>
  <c r="AZ5" i="9"/>
  <c r="AY5" i="9"/>
  <c r="AV5" i="9"/>
  <c r="AU5" i="9"/>
  <c r="AT5" i="9"/>
  <c r="AS5" i="9"/>
  <c r="AR5" i="9"/>
  <c r="AQ5" i="9"/>
  <c r="AP5" i="9"/>
  <c r="AM5" i="9"/>
  <c r="AL5" i="9"/>
  <c r="AK5" i="9"/>
  <c r="AJ5" i="9"/>
  <c r="AI5" i="9"/>
  <c r="AH5" i="9"/>
  <c r="AG5" i="9"/>
  <c r="W16" i="8"/>
  <c r="V16" i="8"/>
  <c r="U16" i="8"/>
  <c r="R16" i="8"/>
  <c r="Q16" i="8"/>
  <c r="P16" i="8"/>
  <c r="O16" i="8"/>
  <c r="N16" i="8"/>
  <c r="M16" i="8"/>
  <c r="E16" i="8"/>
  <c r="AB15" i="8"/>
  <c r="AA15" i="8"/>
  <c r="AA16" i="8" s="1"/>
  <c r="Z15" i="8"/>
  <c r="Z16" i="8" s="1"/>
  <c r="Y15" i="8"/>
  <c r="Y16" i="8" s="1"/>
  <c r="X15" i="8"/>
  <c r="T15" i="8"/>
  <c r="T13" i="8" s="1"/>
  <c r="S15" i="8"/>
  <c r="S16" i="8" s="1"/>
  <c r="L15" i="8"/>
  <c r="L16" i="8" s="1"/>
  <c r="K15" i="8"/>
  <c r="K16" i="8" s="1"/>
  <c r="J15" i="8"/>
  <c r="J14" i="8" s="1"/>
  <c r="I15" i="8"/>
  <c r="I13" i="8" s="1"/>
  <c r="H15" i="8"/>
  <c r="H16" i="8" s="1"/>
  <c r="G15" i="8"/>
  <c r="G16" i="8" s="1"/>
  <c r="F15" i="8"/>
  <c r="F16" i="8" s="1"/>
  <c r="D15" i="8"/>
  <c r="Y14" i="8"/>
  <c r="HT36" i="8" s="1"/>
  <c r="W14" i="8"/>
  <c r="GX37" i="8" s="1"/>
  <c r="V14" i="8"/>
  <c r="GQ37" i="8" s="1"/>
  <c r="U14" i="8"/>
  <c r="S14" i="8"/>
  <c r="FM37" i="8" s="1"/>
  <c r="R14" i="8"/>
  <c r="FH37" i="8" s="1"/>
  <c r="Q14" i="8"/>
  <c r="EV33" i="8" s="1"/>
  <c r="P14" i="8"/>
  <c r="O14" i="8"/>
  <c r="EF36" i="8" s="1"/>
  <c r="N14" i="8"/>
  <c r="DT37" i="8" s="1"/>
  <c r="M14" i="8"/>
  <c r="DM37" i="8" s="1"/>
  <c r="L14" i="8"/>
  <c r="K14" i="8"/>
  <c r="CX35" i="8" s="1"/>
  <c r="I14" i="8"/>
  <c r="CF35" i="8" s="1"/>
  <c r="H14" i="8"/>
  <c r="G14" i="8"/>
  <c r="BL36" i="8" s="1"/>
  <c r="E14" i="8"/>
  <c r="AQ34" i="8" s="1"/>
  <c r="AB13" i="8"/>
  <c r="AA13" i="8"/>
  <c r="Z13" i="8"/>
  <c r="Y13" i="8"/>
  <c r="X13" i="8"/>
  <c r="W13" i="8"/>
  <c r="V13" i="8"/>
  <c r="U13" i="8"/>
  <c r="S13" i="8"/>
  <c r="R13" i="8"/>
  <c r="Q13" i="8"/>
  <c r="P13" i="8"/>
  <c r="O13" i="8"/>
  <c r="N13" i="8"/>
  <c r="M13" i="8"/>
  <c r="L13" i="8"/>
  <c r="K13" i="8"/>
  <c r="J13" i="8"/>
  <c r="H13" i="8"/>
  <c r="BR10" i="8" s="1"/>
  <c r="G13" i="8"/>
  <c r="E13" i="8"/>
  <c r="D13" i="8"/>
  <c r="HR11" i="8"/>
  <c r="HQ11" i="8"/>
  <c r="HP11" i="8"/>
  <c r="HB11" i="8"/>
  <c r="GZ11" i="8"/>
  <c r="GX11" i="8"/>
  <c r="GW11" i="8"/>
  <c r="GS11" i="8"/>
  <c r="GR11" i="8"/>
  <c r="GQ11" i="8"/>
  <c r="GN11" i="8"/>
  <c r="GM11" i="8"/>
  <c r="GJ11" i="8"/>
  <c r="GI11" i="8"/>
  <c r="GH11" i="8"/>
  <c r="GG11" i="8"/>
  <c r="GF11" i="8"/>
  <c r="GD11" i="8"/>
  <c r="FR11" i="8"/>
  <c r="FP11" i="8"/>
  <c r="FO11" i="8"/>
  <c r="FN11" i="8"/>
  <c r="FL11" i="8"/>
  <c r="FI11" i="8"/>
  <c r="FH11" i="8"/>
  <c r="FF11" i="8"/>
  <c r="FE11" i="8"/>
  <c r="FD11" i="8"/>
  <c r="EZ11" i="8"/>
  <c r="EY11" i="8"/>
  <c r="EX11" i="8"/>
  <c r="EV11" i="8"/>
  <c r="EU11" i="8"/>
  <c r="ET11" i="8"/>
  <c r="EQ11" i="8"/>
  <c r="EP11" i="8"/>
  <c r="EO11" i="8"/>
  <c r="EN11" i="8"/>
  <c r="EM11" i="8"/>
  <c r="EL11" i="8"/>
  <c r="EK11" i="8"/>
  <c r="EH11" i="8"/>
  <c r="EF11" i="8"/>
  <c r="EE11" i="8"/>
  <c r="ED11" i="8"/>
  <c r="EB11" i="8"/>
  <c r="DY11" i="8"/>
  <c r="DX11" i="8"/>
  <c r="DV11" i="8"/>
  <c r="DU11" i="8"/>
  <c r="DT11" i="8"/>
  <c r="DP11" i="8"/>
  <c r="DO11" i="8"/>
  <c r="DN11" i="8"/>
  <c r="DL11" i="8"/>
  <c r="DK11" i="8"/>
  <c r="DJ11" i="8"/>
  <c r="DG11" i="8"/>
  <c r="DF11" i="8"/>
  <c r="DE11" i="8"/>
  <c r="DD11" i="8"/>
  <c r="DC11" i="8"/>
  <c r="DB11" i="8"/>
  <c r="DA11" i="8"/>
  <c r="CX11" i="8"/>
  <c r="CV11" i="8"/>
  <c r="CU11" i="8"/>
  <c r="CT11" i="8"/>
  <c r="CR11" i="8"/>
  <c r="CF11" i="8"/>
  <c r="CE11" i="8"/>
  <c r="CD11" i="8"/>
  <c r="CB11" i="8"/>
  <c r="CA11" i="8"/>
  <c r="BZ11" i="8"/>
  <c r="BV11" i="8"/>
  <c r="BU11" i="8"/>
  <c r="BT11" i="8"/>
  <c r="BS11" i="8"/>
  <c r="BR11" i="8"/>
  <c r="BQ11" i="8"/>
  <c r="BN11" i="8"/>
  <c r="BL11" i="8"/>
  <c r="BK11" i="8"/>
  <c r="BJ11" i="8"/>
  <c r="BH11" i="8"/>
  <c r="AV11" i="8"/>
  <c r="AU11" i="8"/>
  <c r="AT11" i="8"/>
  <c r="AR11" i="8"/>
  <c r="AQ11" i="8"/>
  <c r="AP11" i="8"/>
  <c r="HS10" i="8"/>
  <c r="HR10" i="8"/>
  <c r="HQ10" i="8"/>
  <c r="HO10" i="8"/>
  <c r="HN10" i="8"/>
  <c r="HB10" i="8"/>
  <c r="HA10" i="8"/>
  <c r="GY10" i="8"/>
  <c r="GX10" i="8"/>
  <c r="GW10" i="8"/>
  <c r="GS10" i="8"/>
  <c r="GR10" i="8"/>
  <c r="GQ10" i="8"/>
  <c r="GO10" i="8"/>
  <c r="GN10" i="8"/>
  <c r="GM10" i="8"/>
  <c r="GJ10" i="8"/>
  <c r="GI10" i="8"/>
  <c r="GH10" i="8"/>
  <c r="GG10" i="8"/>
  <c r="GF10" i="8"/>
  <c r="GE10" i="8"/>
  <c r="GD10" i="8"/>
  <c r="FR10" i="8"/>
  <c r="FQ10" i="8"/>
  <c r="FO10" i="8"/>
  <c r="FN10" i="8"/>
  <c r="FM10" i="8"/>
  <c r="FI10" i="8"/>
  <c r="FH10" i="8"/>
  <c r="FG10" i="8"/>
  <c r="FE10" i="8"/>
  <c r="FD10" i="8"/>
  <c r="FC10" i="8"/>
  <c r="EY10" i="8"/>
  <c r="EX10" i="8"/>
  <c r="EW10" i="8"/>
  <c r="EU10" i="8"/>
  <c r="ET10" i="8"/>
  <c r="EQ10" i="8"/>
  <c r="EP10" i="8"/>
  <c r="EO10" i="8"/>
  <c r="EN10" i="8"/>
  <c r="EM10" i="8"/>
  <c r="EL10" i="8"/>
  <c r="EK10" i="8"/>
  <c r="EH10" i="8"/>
  <c r="EG10" i="8"/>
  <c r="EE10" i="8"/>
  <c r="ED10" i="8"/>
  <c r="EC10" i="8"/>
  <c r="DY10" i="8"/>
  <c r="DX10" i="8"/>
  <c r="DW10" i="8"/>
  <c r="DU10" i="8"/>
  <c r="DT10" i="8"/>
  <c r="DS10" i="8"/>
  <c r="DO10" i="8"/>
  <c r="DN10" i="8"/>
  <c r="DM10" i="8"/>
  <c r="DK10" i="8"/>
  <c r="DJ10" i="8"/>
  <c r="DG10" i="8"/>
  <c r="DF10" i="8"/>
  <c r="DE10" i="8"/>
  <c r="DD10" i="8"/>
  <c r="DC10" i="8"/>
  <c r="DB10" i="8"/>
  <c r="DA10" i="8"/>
  <c r="CX10" i="8"/>
  <c r="CW10" i="8"/>
  <c r="CU10" i="8"/>
  <c r="CT10" i="8"/>
  <c r="CS10" i="8"/>
  <c r="CO10" i="8"/>
  <c r="CN10" i="8"/>
  <c r="CM10" i="8"/>
  <c r="CK10" i="8"/>
  <c r="CJ10" i="8"/>
  <c r="CI10" i="8"/>
  <c r="CE10" i="8"/>
  <c r="CD10" i="8"/>
  <c r="CC10" i="8"/>
  <c r="CA10" i="8"/>
  <c r="BZ10" i="8"/>
  <c r="BW10" i="8"/>
  <c r="BU10" i="8"/>
  <c r="BT10" i="8"/>
  <c r="BS10" i="8"/>
  <c r="BQ10" i="8"/>
  <c r="BN10" i="8"/>
  <c r="BM10" i="8"/>
  <c r="BK10" i="8"/>
  <c r="BJ10" i="8"/>
  <c r="BI10" i="8"/>
  <c r="AU10" i="8"/>
  <c r="AT10" i="8"/>
  <c r="AS10" i="8"/>
  <c r="AQ10" i="8"/>
  <c r="AP10" i="8"/>
  <c r="HT9" i="8"/>
  <c r="HR9" i="8"/>
  <c r="HQ9" i="8"/>
  <c r="HP9" i="8"/>
  <c r="HN9" i="8"/>
  <c r="HB9" i="8"/>
  <c r="HA9" i="8"/>
  <c r="GZ9" i="8"/>
  <c r="GX9" i="8"/>
  <c r="GW9" i="8"/>
  <c r="GV9" i="8"/>
  <c r="GR9" i="8"/>
  <c r="GQ9" i="8"/>
  <c r="GP9" i="8"/>
  <c r="GN9" i="8"/>
  <c r="GM9" i="8"/>
  <c r="GJ9" i="8"/>
  <c r="GI9" i="8"/>
  <c r="GH9" i="8"/>
  <c r="GG9" i="8"/>
  <c r="GF9" i="8"/>
  <c r="GE9" i="8"/>
  <c r="GD9" i="8"/>
  <c r="FR9" i="8"/>
  <c r="FQ9" i="8"/>
  <c r="FP9" i="8"/>
  <c r="FN9" i="8"/>
  <c r="FM9" i="8"/>
  <c r="FL9" i="8"/>
  <c r="FI9" i="8"/>
  <c r="FH9" i="8"/>
  <c r="FG9" i="8"/>
  <c r="FF9" i="8"/>
  <c r="FE9" i="8"/>
  <c r="FD9" i="8"/>
  <c r="FC9" i="8"/>
  <c r="EZ9" i="8"/>
  <c r="EY9" i="8"/>
  <c r="EX9" i="8"/>
  <c r="EW9" i="8"/>
  <c r="EV9" i="8"/>
  <c r="EU9" i="8"/>
  <c r="ET9" i="8"/>
  <c r="EQ9" i="8"/>
  <c r="EP9" i="8"/>
  <c r="EO9" i="8"/>
  <c r="EN9" i="8"/>
  <c r="EM9" i="8"/>
  <c r="EL9" i="8"/>
  <c r="EK9" i="8"/>
  <c r="EH9" i="8"/>
  <c r="EG9" i="8"/>
  <c r="EF9" i="8"/>
  <c r="EE9" i="8"/>
  <c r="ED9" i="8"/>
  <c r="EC9" i="8"/>
  <c r="EB9" i="8"/>
  <c r="DY9" i="8"/>
  <c r="DX9" i="8"/>
  <c r="DW9" i="8"/>
  <c r="DV9" i="8"/>
  <c r="DU9" i="8"/>
  <c r="DT9" i="8"/>
  <c r="DS9" i="8"/>
  <c r="DP9" i="8"/>
  <c r="DO9" i="8"/>
  <c r="DN9" i="8"/>
  <c r="DM9" i="8"/>
  <c r="DL9" i="8"/>
  <c r="DK9" i="8"/>
  <c r="DJ9" i="8"/>
  <c r="DG9" i="8"/>
  <c r="DF9" i="8"/>
  <c r="DE9" i="8"/>
  <c r="DD9" i="8"/>
  <c r="DC9" i="8"/>
  <c r="DB9" i="8"/>
  <c r="DA9" i="8"/>
  <c r="CX9" i="8"/>
  <c r="CW9" i="8"/>
  <c r="CV9" i="8"/>
  <c r="CU9" i="8"/>
  <c r="CT9" i="8"/>
  <c r="CS9" i="8"/>
  <c r="CR9" i="8"/>
  <c r="CN9" i="8"/>
  <c r="CM9" i="8"/>
  <c r="CL9" i="8"/>
  <c r="CJ9" i="8"/>
  <c r="CI9" i="8"/>
  <c r="CF9" i="8"/>
  <c r="CE9" i="8"/>
  <c r="CD9" i="8"/>
  <c r="CC9" i="8"/>
  <c r="CB9" i="8"/>
  <c r="CA9" i="8"/>
  <c r="BZ9" i="8"/>
  <c r="BW9" i="8"/>
  <c r="BV9" i="8"/>
  <c r="BU9" i="8"/>
  <c r="BT9" i="8"/>
  <c r="BS9" i="8"/>
  <c r="BR9" i="8"/>
  <c r="BQ9" i="8"/>
  <c r="BN9" i="8"/>
  <c r="BM9" i="8"/>
  <c r="BL9" i="8"/>
  <c r="BK9" i="8"/>
  <c r="BJ9" i="8"/>
  <c r="BI9" i="8"/>
  <c r="BH9" i="8"/>
  <c r="AV9" i="8"/>
  <c r="AU9" i="8"/>
  <c r="AT9" i="8"/>
  <c r="AS9" i="8"/>
  <c r="AR9" i="8"/>
  <c r="AQ9" i="8"/>
  <c r="AP9" i="8"/>
  <c r="HT8" i="8"/>
  <c r="HS8" i="8"/>
  <c r="HR8" i="8"/>
  <c r="HQ8" i="8"/>
  <c r="HP8" i="8"/>
  <c r="HO8" i="8"/>
  <c r="HN8" i="8"/>
  <c r="HB8" i="8"/>
  <c r="HA8" i="8"/>
  <c r="GZ8" i="8"/>
  <c r="GY8" i="8"/>
  <c r="GX8" i="8"/>
  <c r="GW8" i="8"/>
  <c r="GV8" i="8"/>
  <c r="GS8" i="8"/>
  <c r="GR8" i="8"/>
  <c r="GQ8" i="8"/>
  <c r="GP8" i="8"/>
  <c r="GO8" i="8"/>
  <c r="GN8" i="8"/>
  <c r="GM8" i="8"/>
  <c r="GJ8" i="8"/>
  <c r="GI8" i="8"/>
  <c r="GH8" i="8"/>
  <c r="GG8" i="8"/>
  <c r="GF8" i="8"/>
  <c r="GE8" i="8"/>
  <c r="GD8" i="8"/>
  <c r="FR8" i="8"/>
  <c r="FQ8" i="8"/>
  <c r="FP8" i="8"/>
  <c r="FO8" i="8"/>
  <c r="FN8" i="8"/>
  <c r="FM8" i="8"/>
  <c r="FL8" i="8"/>
  <c r="FI8" i="8"/>
  <c r="FH8" i="8"/>
  <c r="FG8" i="8"/>
  <c r="FF8" i="8"/>
  <c r="FE8" i="8"/>
  <c r="FD8" i="8"/>
  <c r="FC8" i="8"/>
  <c r="EZ8" i="8"/>
  <c r="EY8" i="8"/>
  <c r="EX8" i="8"/>
  <c r="EW8" i="8"/>
  <c r="EV8" i="8"/>
  <c r="EU8" i="8"/>
  <c r="ET8" i="8"/>
  <c r="EQ8" i="8"/>
  <c r="EP8" i="8"/>
  <c r="EO8" i="8"/>
  <c r="EN8" i="8"/>
  <c r="EM8" i="8"/>
  <c r="EL8" i="8"/>
  <c r="EK8" i="8"/>
  <c r="EH8" i="8"/>
  <c r="EG8" i="8"/>
  <c r="EF8" i="8"/>
  <c r="EE8" i="8"/>
  <c r="ED8" i="8"/>
  <c r="EC8" i="8"/>
  <c r="EB8" i="8"/>
  <c r="DY8" i="8"/>
  <c r="DX8" i="8"/>
  <c r="DW8" i="8"/>
  <c r="DV8" i="8"/>
  <c r="DU8" i="8"/>
  <c r="DT8" i="8"/>
  <c r="DS8" i="8"/>
  <c r="DP8" i="8"/>
  <c r="DO8" i="8"/>
  <c r="DN8" i="8"/>
  <c r="DM8" i="8"/>
  <c r="DL8" i="8"/>
  <c r="DK8" i="8"/>
  <c r="DJ8" i="8"/>
  <c r="DG8" i="8"/>
  <c r="DF8" i="8"/>
  <c r="DE8" i="8"/>
  <c r="DD8" i="8"/>
  <c r="DC8" i="8"/>
  <c r="DB8" i="8"/>
  <c r="DA8" i="8"/>
  <c r="CX8" i="8"/>
  <c r="CW8" i="8"/>
  <c r="CV8" i="8"/>
  <c r="CU8" i="8"/>
  <c r="CT8" i="8"/>
  <c r="CS8" i="8"/>
  <c r="CR8" i="8"/>
  <c r="CO8" i="8"/>
  <c r="CN8" i="8"/>
  <c r="CM8" i="8"/>
  <c r="CL8" i="8"/>
  <c r="CK8" i="8"/>
  <c r="CJ8" i="8"/>
  <c r="CI8" i="8"/>
  <c r="CF8" i="8"/>
  <c r="CE8" i="8"/>
  <c r="CD8" i="8"/>
  <c r="CC8" i="8"/>
  <c r="CB8" i="8"/>
  <c r="CA8" i="8"/>
  <c r="BZ8" i="8"/>
  <c r="BW8" i="8"/>
  <c r="BV8" i="8"/>
  <c r="BU8" i="8"/>
  <c r="BT8" i="8"/>
  <c r="BS8" i="8"/>
  <c r="BR8" i="8"/>
  <c r="BQ8" i="8"/>
  <c r="BN8" i="8"/>
  <c r="BM8" i="8"/>
  <c r="BL8" i="8"/>
  <c r="BK8" i="8"/>
  <c r="BJ8" i="8"/>
  <c r="BI8" i="8"/>
  <c r="BH8" i="8"/>
  <c r="AV8" i="8"/>
  <c r="AU8" i="8"/>
  <c r="AT8" i="8"/>
  <c r="AS8" i="8"/>
  <c r="AR8" i="8"/>
  <c r="AQ8" i="8"/>
  <c r="AP8" i="8"/>
  <c r="HT7" i="8"/>
  <c r="HS7" i="8"/>
  <c r="HR7" i="8"/>
  <c r="HQ7" i="8"/>
  <c r="HP7" i="8"/>
  <c r="HO7" i="8"/>
  <c r="HN7" i="8"/>
  <c r="HB7" i="8"/>
  <c r="HA7" i="8"/>
  <c r="GZ7" i="8"/>
  <c r="GY7" i="8"/>
  <c r="GX7" i="8"/>
  <c r="GW7" i="8"/>
  <c r="GV7" i="8"/>
  <c r="GS7" i="8"/>
  <c r="GR7" i="8"/>
  <c r="GQ7" i="8"/>
  <c r="GP7" i="8"/>
  <c r="GO7" i="8"/>
  <c r="GN7" i="8"/>
  <c r="GM7" i="8"/>
  <c r="GJ7" i="8"/>
  <c r="GI7" i="8"/>
  <c r="GH7" i="8"/>
  <c r="GG7" i="8"/>
  <c r="GF7" i="8"/>
  <c r="GE7" i="8"/>
  <c r="GD7" i="8"/>
  <c r="FR7" i="8"/>
  <c r="FQ7" i="8"/>
  <c r="FP7" i="8"/>
  <c r="FO7" i="8"/>
  <c r="FN7" i="8"/>
  <c r="FM7" i="8"/>
  <c r="FL7" i="8"/>
  <c r="FI7" i="8"/>
  <c r="FH7" i="8"/>
  <c r="FG7" i="8"/>
  <c r="FF7" i="8"/>
  <c r="FE7" i="8"/>
  <c r="FD7" i="8"/>
  <c r="FC7" i="8"/>
  <c r="EZ7" i="8"/>
  <c r="EY7" i="8"/>
  <c r="EX7" i="8"/>
  <c r="EW7" i="8"/>
  <c r="EV7" i="8"/>
  <c r="EU7" i="8"/>
  <c r="ET7" i="8"/>
  <c r="EQ7" i="8"/>
  <c r="EP7" i="8"/>
  <c r="EO7" i="8"/>
  <c r="EN7" i="8"/>
  <c r="EM7" i="8"/>
  <c r="EL7" i="8"/>
  <c r="EK7" i="8"/>
  <c r="EH7" i="8"/>
  <c r="EG7" i="8"/>
  <c r="EF7" i="8"/>
  <c r="EE7" i="8"/>
  <c r="ED7" i="8"/>
  <c r="EC7" i="8"/>
  <c r="EB7" i="8"/>
  <c r="DY7" i="8"/>
  <c r="DX7" i="8"/>
  <c r="DW7" i="8"/>
  <c r="DV7" i="8"/>
  <c r="DU7" i="8"/>
  <c r="DT7" i="8"/>
  <c r="DS7" i="8"/>
  <c r="DP7" i="8"/>
  <c r="DO7" i="8"/>
  <c r="DN7" i="8"/>
  <c r="DM7" i="8"/>
  <c r="DL7" i="8"/>
  <c r="DK7" i="8"/>
  <c r="DJ7" i="8"/>
  <c r="DG7" i="8"/>
  <c r="DF7" i="8"/>
  <c r="DE7" i="8"/>
  <c r="DD7" i="8"/>
  <c r="DC7" i="8"/>
  <c r="DB7" i="8"/>
  <c r="DA7" i="8"/>
  <c r="CX7" i="8"/>
  <c r="CW7" i="8"/>
  <c r="CV7" i="8"/>
  <c r="CU7" i="8"/>
  <c r="CT7" i="8"/>
  <c r="CS7" i="8"/>
  <c r="CR7" i="8"/>
  <c r="CO7" i="8"/>
  <c r="CN7" i="8"/>
  <c r="CM7" i="8"/>
  <c r="CL7" i="8"/>
  <c r="CK7" i="8"/>
  <c r="CJ7" i="8"/>
  <c r="CI7" i="8"/>
  <c r="CF7" i="8"/>
  <c r="CE7" i="8"/>
  <c r="CD7" i="8"/>
  <c r="CC7" i="8"/>
  <c r="CB7" i="8"/>
  <c r="CA7" i="8"/>
  <c r="BZ7" i="8"/>
  <c r="BW7" i="8"/>
  <c r="BV7" i="8"/>
  <c r="BU7" i="8"/>
  <c r="BT7" i="8"/>
  <c r="BS7" i="8"/>
  <c r="BR7" i="8"/>
  <c r="BQ7" i="8"/>
  <c r="BN7" i="8"/>
  <c r="BM7" i="8"/>
  <c r="BL7" i="8"/>
  <c r="BK7" i="8"/>
  <c r="BJ7" i="8"/>
  <c r="BI7" i="8"/>
  <c r="BH7" i="8"/>
  <c r="AV7" i="8"/>
  <c r="AU7" i="8"/>
  <c r="AT7" i="8"/>
  <c r="AS7" i="8"/>
  <c r="AR7" i="8"/>
  <c r="AQ7" i="8"/>
  <c r="AP7" i="8"/>
  <c r="HT6" i="8"/>
  <c r="HS6" i="8"/>
  <c r="HR6" i="8"/>
  <c r="HQ6" i="8"/>
  <c r="HP6" i="8"/>
  <c r="HO6" i="8"/>
  <c r="HN6" i="8"/>
  <c r="HB6" i="8"/>
  <c r="HA6" i="8"/>
  <c r="GZ6" i="8"/>
  <c r="GY6" i="8"/>
  <c r="GX6" i="8"/>
  <c r="GW6" i="8"/>
  <c r="GV6" i="8"/>
  <c r="GS6" i="8"/>
  <c r="GR6" i="8"/>
  <c r="GQ6" i="8"/>
  <c r="GP6" i="8"/>
  <c r="GO6" i="8"/>
  <c r="GN6" i="8"/>
  <c r="GM6" i="8"/>
  <c r="GJ6" i="8"/>
  <c r="GI6" i="8"/>
  <c r="GH6" i="8"/>
  <c r="GG6" i="8"/>
  <c r="GF6" i="8"/>
  <c r="GE6" i="8"/>
  <c r="GD6" i="8"/>
  <c r="FR6" i="8"/>
  <c r="FQ6" i="8"/>
  <c r="FP6" i="8"/>
  <c r="FO6" i="8"/>
  <c r="FN6" i="8"/>
  <c r="FM6" i="8"/>
  <c r="FL6" i="8"/>
  <c r="FI6" i="8"/>
  <c r="FH6" i="8"/>
  <c r="FG6" i="8"/>
  <c r="FF6" i="8"/>
  <c r="FE6" i="8"/>
  <c r="FD6" i="8"/>
  <c r="FC6" i="8"/>
  <c r="EZ6" i="8"/>
  <c r="EY6" i="8"/>
  <c r="EX6" i="8"/>
  <c r="EW6" i="8"/>
  <c r="EV6" i="8"/>
  <c r="EU6" i="8"/>
  <c r="ET6" i="8"/>
  <c r="EQ6" i="8"/>
  <c r="EP6" i="8"/>
  <c r="EO6" i="8"/>
  <c r="EN6" i="8"/>
  <c r="EM6" i="8"/>
  <c r="EL6" i="8"/>
  <c r="EK6" i="8"/>
  <c r="EH6" i="8"/>
  <c r="EG6" i="8"/>
  <c r="EF6" i="8"/>
  <c r="EE6" i="8"/>
  <c r="ED6" i="8"/>
  <c r="EC6" i="8"/>
  <c r="EB6" i="8"/>
  <c r="DY6" i="8"/>
  <c r="DX6" i="8"/>
  <c r="DW6" i="8"/>
  <c r="DV6" i="8"/>
  <c r="DU6" i="8"/>
  <c r="DT6" i="8"/>
  <c r="DS6" i="8"/>
  <c r="DP6" i="8"/>
  <c r="DO6" i="8"/>
  <c r="DN6" i="8"/>
  <c r="DM6" i="8"/>
  <c r="DL6" i="8"/>
  <c r="DK6" i="8"/>
  <c r="DJ6" i="8"/>
  <c r="DG6" i="8"/>
  <c r="DF6" i="8"/>
  <c r="DE6" i="8"/>
  <c r="DD6" i="8"/>
  <c r="DC6" i="8"/>
  <c r="DB6" i="8"/>
  <c r="DA6" i="8"/>
  <c r="CX6" i="8"/>
  <c r="CW6" i="8"/>
  <c r="CV6" i="8"/>
  <c r="CU6" i="8"/>
  <c r="CT6" i="8"/>
  <c r="CS6" i="8"/>
  <c r="CR6" i="8"/>
  <c r="CO6" i="8"/>
  <c r="CN6" i="8"/>
  <c r="CM6" i="8"/>
  <c r="CL6" i="8"/>
  <c r="CK6" i="8"/>
  <c r="CJ6" i="8"/>
  <c r="CI6" i="8"/>
  <c r="CF6" i="8"/>
  <c r="CE6" i="8"/>
  <c r="CD6" i="8"/>
  <c r="CC6" i="8"/>
  <c r="CB6" i="8"/>
  <c r="CA6" i="8"/>
  <c r="BZ6" i="8"/>
  <c r="BW6" i="8"/>
  <c r="BV6" i="8"/>
  <c r="BU6" i="8"/>
  <c r="BT6" i="8"/>
  <c r="BS6" i="8"/>
  <c r="BR6" i="8"/>
  <c r="BQ6" i="8"/>
  <c r="BN6" i="8"/>
  <c r="BM6" i="8"/>
  <c r="BL6" i="8"/>
  <c r="BK6" i="8"/>
  <c r="BJ6" i="8"/>
  <c r="BI6" i="8"/>
  <c r="BH6" i="8"/>
  <c r="AV6" i="8"/>
  <c r="AU6" i="8"/>
  <c r="AT6" i="8"/>
  <c r="AS6" i="8"/>
  <c r="AR6" i="8"/>
  <c r="AQ6" i="8"/>
  <c r="AP6" i="8"/>
  <c r="HT5" i="8"/>
  <c r="HS5" i="8"/>
  <c r="HR5" i="8"/>
  <c r="HQ5" i="8"/>
  <c r="HP5" i="8"/>
  <c r="HO5" i="8"/>
  <c r="HN5" i="8"/>
  <c r="HB5" i="8"/>
  <c r="HA5" i="8"/>
  <c r="GZ5" i="8"/>
  <c r="GY5" i="8"/>
  <c r="GX5" i="8"/>
  <c r="GW5" i="8"/>
  <c r="GV5" i="8"/>
  <c r="GS5" i="8"/>
  <c r="GR5" i="8"/>
  <c r="GQ5" i="8"/>
  <c r="GP5" i="8"/>
  <c r="GO5" i="8"/>
  <c r="GN5" i="8"/>
  <c r="GM5" i="8"/>
  <c r="GJ5" i="8"/>
  <c r="GI5" i="8"/>
  <c r="GH5" i="8"/>
  <c r="GG5" i="8"/>
  <c r="GF5" i="8"/>
  <c r="GE5" i="8"/>
  <c r="GD5" i="8"/>
  <c r="FR5" i="8"/>
  <c r="FQ5" i="8"/>
  <c r="FP5" i="8"/>
  <c r="FO5" i="8"/>
  <c r="FN5" i="8"/>
  <c r="FM5" i="8"/>
  <c r="FL5" i="8"/>
  <c r="FI5" i="8"/>
  <c r="FH5" i="8"/>
  <c r="FG5" i="8"/>
  <c r="FF5" i="8"/>
  <c r="FE5" i="8"/>
  <c r="FD5" i="8"/>
  <c r="FC5" i="8"/>
  <c r="EZ5" i="8"/>
  <c r="EY5" i="8"/>
  <c r="EX5" i="8"/>
  <c r="EW5" i="8"/>
  <c r="EV5" i="8"/>
  <c r="EU5" i="8"/>
  <c r="ET5" i="8"/>
  <c r="EQ5" i="8"/>
  <c r="EP5" i="8"/>
  <c r="EO5" i="8"/>
  <c r="EN5" i="8"/>
  <c r="EM5" i="8"/>
  <c r="EL5" i="8"/>
  <c r="EK5" i="8"/>
  <c r="EH5" i="8"/>
  <c r="EG5" i="8"/>
  <c r="EF5" i="8"/>
  <c r="EE5" i="8"/>
  <c r="ED5" i="8"/>
  <c r="EC5" i="8"/>
  <c r="EB5" i="8"/>
  <c r="DY5" i="8"/>
  <c r="DX5" i="8"/>
  <c r="DW5" i="8"/>
  <c r="DV5" i="8"/>
  <c r="DU5" i="8"/>
  <c r="DT5" i="8"/>
  <c r="DS5" i="8"/>
  <c r="DP5" i="8"/>
  <c r="DO5" i="8"/>
  <c r="DN5" i="8"/>
  <c r="DM5" i="8"/>
  <c r="DL5" i="8"/>
  <c r="DK5" i="8"/>
  <c r="DJ5" i="8"/>
  <c r="DG5" i="8"/>
  <c r="DF5" i="8"/>
  <c r="DE5" i="8"/>
  <c r="DD5" i="8"/>
  <c r="DC5" i="8"/>
  <c r="DB5" i="8"/>
  <c r="DA5" i="8"/>
  <c r="CX5" i="8"/>
  <c r="CW5" i="8"/>
  <c r="CV5" i="8"/>
  <c r="CU5" i="8"/>
  <c r="CT5" i="8"/>
  <c r="CS5" i="8"/>
  <c r="CR5" i="8"/>
  <c r="CO5" i="8"/>
  <c r="CN5" i="8"/>
  <c r="CM5" i="8"/>
  <c r="CL5" i="8"/>
  <c r="CK5" i="8"/>
  <c r="CJ5" i="8"/>
  <c r="CI5" i="8"/>
  <c r="CF5" i="8"/>
  <c r="CE5" i="8"/>
  <c r="CD5" i="8"/>
  <c r="CC5" i="8"/>
  <c r="CB5" i="8"/>
  <c r="CA5" i="8"/>
  <c r="BZ5" i="8"/>
  <c r="BW5" i="8"/>
  <c r="BV5" i="8"/>
  <c r="BU5" i="8"/>
  <c r="BT5" i="8"/>
  <c r="BS5" i="8"/>
  <c r="BR5" i="8"/>
  <c r="BQ5" i="8"/>
  <c r="BN5" i="8"/>
  <c r="BM5" i="8"/>
  <c r="BL5" i="8"/>
  <c r="BK5" i="8"/>
  <c r="BJ5" i="8"/>
  <c r="BI5" i="8"/>
  <c r="BH5" i="8"/>
  <c r="AV5" i="8"/>
  <c r="AU5" i="8"/>
  <c r="AT5" i="8"/>
  <c r="AS5" i="8"/>
  <c r="AR5" i="8"/>
  <c r="AQ5" i="8"/>
  <c r="AP5" i="8"/>
  <c r="W16" i="7"/>
  <c r="V16" i="7"/>
  <c r="U16" i="7"/>
  <c r="R16" i="7"/>
  <c r="Q16" i="7"/>
  <c r="P16" i="7"/>
  <c r="O16" i="7"/>
  <c r="N16" i="7"/>
  <c r="M16" i="7"/>
  <c r="E16" i="7"/>
  <c r="AB15" i="7"/>
  <c r="AB16" i="7" s="1"/>
  <c r="AA15" i="7"/>
  <c r="Z15" i="7"/>
  <c r="Z16" i="7" s="1"/>
  <c r="Y15" i="7"/>
  <c r="Y16" i="7" s="1"/>
  <c r="X15" i="7"/>
  <c r="X13" i="7" s="1"/>
  <c r="T15" i="7"/>
  <c r="T13" i="7" s="1"/>
  <c r="S15" i="7"/>
  <c r="L15" i="7"/>
  <c r="K15" i="7"/>
  <c r="K16" i="7" s="1"/>
  <c r="J15" i="7"/>
  <c r="I15" i="7"/>
  <c r="I16" i="7" s="1"/>
  <c r="H15" i="7"/>
  <c r="H16" i="7" s="1"/>
  <c r="G15" i="7"/>
  <c r="G16" i="7" s="1"/>
  <c r="F15" i="7"/>
  <c r="F16" i="7" s="1"/>
  <c r="D15" i="7"/>
  <c r="D13" i="7" s="1"/>
  <c r="AB14" i="7"/>
  <c r="Z14" i="7"/>
  <c r="Y14" i="7"/>
  <c r="W14" i="7"/>
  <c r="GV33" i="7" s="1"/>
  <c r="V14" i="7"/>
  <c r="U14" i="7"/>
  <c r="T14" i="7"/>
  <c r="R14" i="7"/>
  <c r="Q14" i="7"/>
  <c r="P14" i="7"/>
  <c r="O14" i="7"/>
  <c r="N14" i="7"/>
  <c r="M14" i="7"/>
  <c r="L14" i="7"/>
  <c r="K14" i="7"/>
  <c r="I14" i="7"/>
  <c r="H14" i="7"/>
  <c r="F14" i="7"/>
  <c r="E14" i="7"/>
  <c r="D14" i="7"/>
  <c r="AB13" i="7"/>
  <c r="AA13" i="7"/>
  <c r="Z13" i="7"/>
  <c r="Y13" i="7"/>
  <c r="W13" i="7"/>
  <c r="HB8" i="7" s="1"/>
  <c r="V13" i="7"/>
  <c r="U13" i="7"/>
  <c r="S13" i="7"/>
  <c r="R13" i="7"/>
  <c r="Q13" i="7"/>
  <c r="P13" i="7"/>
  <c r="EM7" i="7" s="1"/>
  <c r="O13" i="7"/>
  <c r="N13" i="7"/>
  <c r="DY6" i="7" s="1"/>
  <c r="M13" i="7"/>
  <c r="K13" i="7"/>
  <c r="CR11" i="7" s="1"/>
  <c r="I13" i="7"/>
  <c r="H13" i="7"/>
  <c r="E13" i="7"/>
  <c r="IU11" i="7"/>
  <c r="IR11" i="7"/>
  <c r="IQ11" i="7"/>
  <c r="IP11" i="7"/>
  <c r="IO11" i="7"/>
  <c r="IC11" i="7"/>
  <c r="IA11" i="7"/>
  <c r="HX11" i="7"/>
  <c r="HT11" i="7"/>
  <c r="HS11" i="7"/>
  <c r="HR11" i="7"/>
  <c r="HQ11" i="7"/>
  <c r="HP11" i="7"/>
  <c r="HO11" i="7"/>
  <c r="HN11" i="7"/>
  <c r="GQ11" i="7"/>
  <c r="GO11" i="7"/>
  <c r="GM11" i="7"/>
  <c r="GH11" i="7"/>
  <c r="GG11" i="7"/>
  <c r="GA11" i="7"/>
  <c r="FW11" i="7"/>
  <c r="FV11" i="7"/>
  <c r="FU11" i="7"/>
  <c r="FI11" i="7"/>
  <c r="FG11" i="7"/>
  <c r="FD11" i="7"/>
  <c r="FC11" i="7"/>
  <c r="EZ11" i="7"/>
  <c r="EY11" i="7"/>
  <c r="EX11" i="7"/>
  <c r="EW11" i="7"/>
  <c r="EV11" i="7"/>
  <c r="EU11" i="7"/>
  <c r="ET11" i="7"/>
  <c r="EQ11" i="7"/>
  <c r="EP11" i="7"/>
  <c r="EH11" i="7"/>
  <c r="EG11" i="7"/>
  <c r="EF11" i="7"/>
  <c r="EE11" i="7"/>
  <c r="EC11" i="7"/>
  <c r="DN11" i="7"/>
  <c r="DM11" i="7"/>
  <c r="DL11" i="7"/>
  <c r="DK11" i="7"/>
  <c r="CW11" i="7"/>
  <c r="CT11" i="7"/>
  <c r="CS11" i="7"/>
  <c r="CF11" i="7"/>
  <c r="CE11" i="7"/>
  <c r="CD11" i="7"/>
  <c r="CC11" i="7"/>
  <c r="CB11" i="7"/>
  <c r="CA11" i="7"/>
  <c r="BZ11" i="7"/>
  <c r="BW11" i="7"/>
  <c r="BV11" i="7"/>
  <c r="BU11" i="7"/>
  <c r="BS11" i="7"/>
  <c r="AT11" i="7"/>
  <c r="AR11" i="7"/>
  <c r="AQ11" i="7"/>
  <c r="AM11" i="7"/>
  <c r="AJ11" i="7"/>
  <c r="AG11" i="7"/>
  <c r="IT10" i="7"/>
  <c r="IQ10" i="7"/>
  <c r="IP10" i="7"/>
  <c r="IO10" i="7"/>
  <c r="IB10" i="7"/>
  <c r="HZ10" i="7"/>
  <c r="HW10" i="7"/>
  <c r="HT10" i="7"/>
  <c r="HS10" i="7"/>
  <c r="HR10" i="7"/>
  <c r="HQ10" i="7"/>
  <c r="HP10" i="7"/>
  <c r="HO10" i="7"/>
  <c r="HN10" i="7"/>
  <c r="GO10" i="7"/>
  <c r="GJ10" i="7"/>
  <c r="GG10" i="7"/>
  <c r="GF10" i="7"/>
  <c r="GE10" i="7"/>
  <c r="FW10" i="7"/>
  <c r="FU10" i="7"/>
  <c r="FI10" i="7"/>
  <c r="FH10" i="7"/>
  <c r="FF10" i="7"/>
  <c r="FC10" i="7"/>
  <c r="EZ10" i="7"/>
  <c r="EY10" i="7"/>
  <c r="EX10" i="7"/>
  <c r="EW10" i="7"/>
  <c r="EV10" i="7"/>
  <c r="EU10" i="7"/>
  <c r="ET10" i="7"/>
  <c r="EQ10" i="7"/>
  <c r="EP10" i="7"/>
  <c r="EO10" i="7"/>
  <c r="EN10" i="7"/>
  <c r="EG10" i="7"/>
  <c r="EF10" i="7"/>
  <c r="EE10" i="7"/>
  <c r="ED10" i="7"/>
  <c r="EB10" i="7"/>
  <c r="DP10" i="7"/>
  <c r="DL10" i="7"/>
  <c r="DK10" i="7"/>
  <c r="DJ10" i="7"/>
  <c r="CV10" i="7"/>
  <c r="CT10" i="7"/>
  <c r="CS10" i="7"/>
  <c r="CR10" i="7"/>
  <c r="CF10" i="7"/>
  <c r="CE10" i="7"/>
  <c r="CD10" i="7"/>
  <c r="CC10" i="7"/>
  <c r="CB10" i="7"/>
  <c r="CA10" i="7"/>
  <c r="BZ10" i="7"/>
  <c r="BW10" i="7"/>
  <c r="BV10" i="7"/>
  <c r="BU10" i="7"/>
  <c r="BT10" i="7"/>
  <c r="BS10" i="7"/>
  <c r="BR10" i="7"/>
  <c r="AV10" i="7"/>
  <c r="AR10" i="7"/>
  <c r="AQ10" i="7"/>
  <c r="AP10" i="7"/>
  <c r="AL10" i="7"/>
  <c r="AG10" i="7"/>
  <c r="IU9" i="7"/>
  <c r="IS9" i="7"/>
  <c r="IP9" i="7"/>
  <c r="IO9" i="7"/>
  <c r="IB9" i="7"/>
  <c r="IA9" i="7"/>
  <c r="HY9" i="7"/>
  <c r="HT9" i="7"/>
  <c r="HS9" i="7"/>
  <c r="HR9" i="7"/>
  <c r="HQ9" i="7"/>
  <c r="HP9" i="7"/>
  <c r="HO9" i="7"/>
  <c r="HN9" i="7"/>
  <c r="GY9" i="7"/>
  <c r="GS9" i="7"/>
  <c r="GN9" i="7"/>
  <c r="GI9" i="7"/>
  <c r="GF9" i="7"/>
  <c r="GE9" i="7"/>
  <c r="GD9" i="7"/>
  <c r="FV9" i="7"/>
  <c r="FI9" i="7"/>
  <c r="FH9" i="7"/>
  <c r="FG9" i="7"/>
  <c r="FE9" i="7"/>
  <c r="EZ9" i="7"/>
  <c r="EY9" i="7"/>
  <c r="EX9" i="7"/>
  <c r="EW9" i="7"/>
  <c r="EV9" i="7"/>
  <c r="EU9" i="7"/>
  <c r="ET9" i="7"/>
  <c r="EQ9" i="7"/>
  <c r="EP9" i="7"/>
  <c r="EO9" i="7"/>
  <c r="EN9" i="7"/>
  <c r="EM9" i="7"/>
  <c r="EF9" i="7"/>
  <c r="EE9" i="7"/>
  <c r="ED9" i="7"/>
  <c r="EC9" i="7"/>
  <c r="DO9" i="7"/>
  <c r="DK9" i="7"/>
  <c r="DJ9" i="7"/>
  <c r="CX9" i="7"/>
  <c r="CU9" i="7"/>
  <c r="CT9" i="7"/>
  <c r="CR9" i="7"/>
  <c r="CF9" i="7"/>
  <c r="CE9" i="7"/>
  <c r="CD9" i="7"/>
  <c r="CC9" i="7"/>
  <c r="CB9" i="7"/>
  <c r="CA9" i="7"/>
  <c r="BZ9" i="7"/>
  <c r="BV9" i="7"/>
  <c r="BU9" i="7"/>
  <c r="BT9" i="7"/>
  <c r="BS9" i="7"/>
  <c r="BQ9" i="7"/>
  <c r="AR9" i="7"/>
  <c r="AP9" i="7"/>
  <c r="AM9" i="7"/>
  <c r="AL9" i="7"/>
  <c r="AK9" i="7"/>
  <c r="IU8" i="7"/>
  <c r="IT8" i="7"/>
  <c r="IS8" i="7"/>
  <c r="IR8" i="7"/>
  <c r="IO8" i="7"/>
  <c r="IC8" i="7"/>
  <c r="IB8" i="7"/>
  <c r="IA8" i="7"/>
  <c r="HZ8" i="7"/>
  <c r="HT8" i="7"/>
  <c r="HS8" i="7"/>
  <c r="HR8" i="7"/>
  <c r="HQ8" i="7"/>
  <c r="HP8" i="7"/>
  <c r="HO8" i="7"/>
  <c r="HN8" i="7"/>
  <c r="GR8" i="7"/>
  <c r="GO8" i="7"/>
  <c r="GN8" i="7"/>
  <c r="GM8" i="7"/>
  <c r="GH8" i="7"/>
  <c r="GD8" i="7"/>
  <c r="GA8" i="7"/>
  <c r="FZ8" i="7"/>
  <c r="FY8" i="7"/>
  <c r="FI8" i="7"/>
  <c r="FH8" i="7"/>
  <c r="FG8" i="7"/>
  <c r="FF8" i="7"/>
  <c r="FE8" i="7"/>
  <c r="FD8" i="7"/>
  <c r="EZ8" i="7"/>
  <c r="EY8" i="7"/>
  <c r="EX8" i="7"/>
  <c r="EW8" i="7"/>
  <c r="EV8" i="7"/>
  <c r="EU8" i="7"/>
  <c r="ET8" i="7"/>
  <c r="EQ8" i="7"/>
  <c r="EP8" i="7"/>
  <c r="EO8" i="7"/>
  <c r="EN8" i="7"/>
  <c r="EK8" i="7"/>
  <c r="EH8" i="7"/>
  <c r="EF8" i="7"/>
  <c r="EE8" i="7"/>
  <c r="ED8" i="7"/>
  <c r="EC8" i="7"/>
  <c r="EB8" i="7"/>
  <c r="DP8" i="7"/>
  <c r="DL8" i="7"/>
  <c r="DJ8" i="7"/>
  <c r="CW8" i="7"/>
  <c r="CV8" i="7"/>
  <c r="CU8" i="7"/>
  <c r="CT8" i="7"/>
  <c r="CF8" i="7"/>
  <c r="CE8" i="7"/>
  <c r="CD8" i="7"/>
  <c r="CC8" i="7"/>
  <c r="CB8" i="7"/>
  <c r="CA8" i="7"/>
  <c r="BZ8" i="7"/>
  <c r="BW8" i="7"/>
  <c r="BV8" i="7"/>
  <c r="BU8" i="7"/>
  <c r="BT8" i="7"/>
  <c r="BS8" i="7"/>
  <c r="BR8" i="7"/>
  <c r="BQ8" i="7"/>
  <c r="AV8" i="7"/>
  <c r="AU8" i="7"/>
  <c r="AT8" i="7"/>
  <c r="AQ8" i="7"/>
  <c r="AM8" i="7"/>
  <c r="AL8" i="7"/>
  <c r="AK8" i="7"/>
  <c r="AJ8" i="7"/>
  <c r="AG8" i="7"/>
  <c r="IU7" i="7"/>
  <c r="IT7" i="7"/>
  <c r="IS7" i="7"/>
  <c r="IR7" i="7"/>
  <c r="IQ7" i="7"/>
  <c r="IP7" i="7"/>
  <c r="IO7" i="7"/>
  <c r="IB7" i="7"/>
  <c r="HZ7" i="7"/>
  <c r="HY7" i="7"/>
  <c r="HX7" i="7"/>
  <c r="HW7" i="7"/>
  <c r="HT7" i="7"/>
  <c r="HS7" i="7"/>
  <c r="HR7" i="7"/>
  <c r="HQ7" i="7"/>
  <c r="HP7" i="7"/>
  <c r="HO7" i="7"/>
  <c r="HN7" i="7"/>
  <c r="HB7" i="7"/>
  <c r="GS7" i="7"/>
  <c r="GR7" i="7"/>
  <c r="GQ7" i="7"/>
  <c r="GN7" i="7"/>
  <c r="GJ7" i="7"/>
  <c r="GI7" i="7"/>
  <c r="GH7" i="7"/>
  <c r="GG7" i="7"/>
  <c r="GD7" i="7"/>
  <c r="FZ7" i="7"/>
  <c r="FY7" i="7"/>
  <c r="FX7" i="7"/>
  <c r="FW7" i="7"/>
  <c r="FI7" i="7"/>
  <c r="FH7" i="7"/>
  <c r="FG7" i="7"/>
  <c r="FF7" i="7"/>
  <c r="FE7" i="7"/>
  <c r="FD7" i="7"/>
  <c r="FC7" i="7"/>
  <c r="EZ7" i="7"/>
  <c r="EY7" i="7"/>
  <c r="EX7" i="7"/>
  <c r="EW7" i="7"/>
  <c r="EV7" i="7"/>
  <c r="EU7" i="7"/>
  <c r="ET7" i="7"/>
  <c r="EQ7" i="7"/>
  <c r="EN7" i="7"/>
  <c r="EL7" i="7"/>
  <c r="EK7" i="7"/>
  <c r="EH7" i="7"/>
  <c r="EG7" i="7"/>
  <c r="EF7" i="7"/>
  <c r="EE7" i="7"/>
  <c r="ED7" i="7"/>
  <c r="EC7" i="7"/>
  <c r="EB7" i="7"/>
  <c r="DP7" i="7"/>
  <c r="DO7" i="7"/>
  <c r="DN7" i="7"/>
  <c r="DM7" i="7"/>
  <c r="DJ7" i="7"/>
  <c r="DF7" i="7"/>
  <c r="DD7" i="7"/>
  <c r="CX7" i="7"/>
  <c r="CV7" i="7"/>
  <c r="CU7" i="7"/>
  <c r="CT7" i="7"/>
  <c r="CS7" i="7"/>
  <c r="CF7" i="7"/>
  <c r="CE7" i="7"/>
  <c r="CD7" i="7"/>
  <c r="CC7" i="7"/>
  <c r="CB7" i="7"/>
  <c r="CA7" i="7"/>
  <c r="BZ7" i="7"/>
  <c r="BW7" i="7"/>
  <c r="BV7" i="7"/>
  <c r="BU7" i="7"/>
  <c r="BT7" i="7"/>
  <c r="BS7" i="7"/>
  <c r="BR7" i="7"/>
  <c r="BQ7" i="7"/>
  <c r="AV7" i="7"/>
  <c r="AU7" i="7"/>
  <c r="AT7" i="7"/>
  <c r="AS7" i="7"/>
  <c r="AP7" i="7"/>
  <c r="AL7" i="7"/>
  <c r="AK7" i="7"/>
  <c r="AJ7" i="7"/>
  <c r="AI7" i="7"/>
  <c r="IU6" i="7"/>
  <c r="IT6" i="7"/>
  <c r="IS6" i="7"/>
  <c r="IR6" i="7"/>
  <c r="IQ6" i="7"/>
  <c r="IP6" i="7"/>
  <c r="IO6" i="7"/>
  <c r="IA6" i="7"/>
  <c r="HY6" i="7"/>
  <c r="HX6" i="7"/>
  <c r="HW6" i="7"/>
  <c r="HT6" i="7"/>
  <c r="HS6" i="7"/>
  <c r="HR6" i="7"/>
  <c r="HQ6" i="7"/>
  <c r="HP6" i="7"/>
  <c r="HO6" i="7"/>
  <c r="HN6" i="7"/>
  <c r="HA6" i="7"/>
  <c r="GS6" i="7"/>
  <c r="GR6" i="7"/>
  <c r="GQ6" i="7"/>
  <c r="GP6" i="7"/>
  <c r="GM6" i="7"/>
  <c r="GI6" i="7"/>
  <c r="GH6" i="7"/>
  <c r="GG6" i="7"/>
  <c r="GF6" i="7"/>
  <c r="GA6" i="7"/>
  <c r="FY6" i="7"/>
  <c r="FX6" i="7"/>
  <c r="FW6" i="7"/>
  <c r="FV6" i="7"/>
  <c r="FI6" i="7"/>
  <c r="FH6" i="7"/>
  <c r="FG6" i="7"/>
  <c r="FF6" i="7"/>
  <c r="FE6" i="7"/>
  <c r="FD6" i="7"/>
  <c r="FC6" i="7"/>
  <c r="EZ6" i="7"/>
  <c r="EY6" i="7"/>
  <c r="EX6" i="7"/>
  <c r="EW6" i="7"/>
  <c r="EV6" i="7"/>
  <c r="EU6" i="7"/>
  <c r="ET6" i="7"/>
  <c r="EQ6" i="7"/>
  <c r="EP6" i="7"/>
  <c r="EM6" i="7"/>
  <c r="EK6" i="7"/>
  <c r="EH6" i="7"/>
  <c r="EG6" i="7"/>
  <c r="EF6" i="7"/>
  <c r="EE6" i="7"/>
  <c r="ED6" i="7"/>
  <c r="EC6" i="7"/>
  <c r="EB6" i="7"/>
  <c r="DO6" i="7"/>
  <c r="DN6" i="7"/>
  <c r="DM6" i="7"/>
  <c r="DL6" i="7"/>
  <c r="CW6" i="7"/>
  <c r="CU6" i="7"/>
  <c r="CT6" i="7"/>
  <c r="CS6" i="7"/>
  <c r="CR6" i="7"/>
  <c r="CF6" i="7"/>
  <c r="CE6" i="7"/>
  <c r="CD6" i="7"/>
  <c r="CC6" i="7"/>
  <c r="CB6" i="7"/>
  <c r="CA6" i="7"/>
  <c r="BZ6" i="7"/>
  <c r="BW6" i="7"/>
  <c r="BV6" i="7"/>
  <c r="BU6" i="7"/>
  <c r="BT6" i="7"/>
  <c r="BS6" i="7"/>
  <c r="BR6" i="7"/>
  <c r="BQ6" i="7"/>
  <c r="AU6" i="7"/>
  <c r="AT6" i="7"/>
  <c r="AS6" i="7"/>
  <c r="AR6" i="7"/>
  <c r="AM6" i="7"/>
  <c r="AK6" i="7"/>
  <c r="AJ6" i="7"/>
  <c r="AI6" i="7"/>
  <c r="AH6" i="7"/>
  <c r="IU5" i="7"/>
  <c r="IT5" i="7"/>
  <c r="IS5" i="7"/>
  <c r="IR5" i="7"/>
  <c r="IQ5" i="7"/>
  <c r="IP5" i="7"/>
  <c r="IO5" i="7"/>
  <c r="IC5" i="7"/>
  <c r="HZ5" i="7"/>
  <c r="HX5" i="7"/>
  <c r="HW5" i="7"/>
  <c r="HT5" i="7"/>
  <c r="HS5" i="7"/>
  <c r="HR5" i="7"/>
  <c r="HQ5" i="7"/>
  <c r="HP5" i="7"/>
  <c r="HO5" i="7"/>
  <c r="HN5" i="7"/>
  <c r="GR5" i="7"/>
  <c r="GQ5" i="7"/>
  <c r="GP5" i="7"/>
  <c r="GO5" i="7"/>
  <c r="GJ5" i="7"/>
  <c r="GH5" i="7"/>
  <c r="GG5" i="7"/>
  <c r="GF5" i="7"/>
  <c r="GE5" i="7"/>
  <c r="FZ5" i="7"/>
  <c r="FX5" i="7"/>
  <c r="FW5" i="7"/>
  <c r="FV5" i="7"/>
  <c r="FU5" i="7"/>
  <c r="FI5" i="7"/>
  <c r="FH5" i="7"/>
  <c r="FG5" i="7"/>
  <c r="FF5" i="7"/>
  <c r="FE5" i="7"/>
  <c r="FD5" i="7"/>
  <c r="FC5" i="7"/>
  <c r="EZ5" i="7"/>
  <c r="EY5" i="7"/>
  <c r="EX5" i="7"/>
  <c r="EW5" i="7"/>
  <c r="EV5" i="7"/>
  <c r="EU5" i="7"/>
  <c r="ET5" i="7"/>
  <c r="EQ5" i="7"/>
  <c r="EP5" i="7"/>
  <c r="EO5" i="7"/>
  <c r="EL5" i="7"/>
  <c r="EH5" i="7"/>
  <c r="EG5" i="7"/>
  <c r="EF5" i="7"/>
  <c r="EE5" i="7"/>
  <c r="ED5" i="7"/>
  <c r="EC5" i="7"/>
  <c r="EB5" i="7"/>
  <c r="DP5" i="7"/>
  <c r="DN5" i="7"/>
  <c r="DM5" i="7"/>
  <c r="DL5" i="7"/>
  <c r="DK5" i="7"/>
  <c r="CV5" i="7"/>
  <c r="CT5" i="7"/>
  <c r="CS5" i="7"/>
  <c r="CR5" i="7"/>
  <c r="CF5" i="7"/>
  <c r="CE5" i="7"/>
  <c r="CD5" i="7"/>
  <c r="CC5" i="7"/>
  <c r="CB5" i="7"/>
  <c r="CA5" i="7"/>
  <c r="BZ5" i="7"/>
  <c r="BW5" i="7"/>
  <c r="BV5" i="7"/>
  <c r="BU5" i="7"/>
  <c r="BT5" i="7"/>
  <c r="BS5" i="7"/>
  <c r="BR5" i="7"/>
  <c r="BQ5" i="7"/>
  <c r="AV5" i="7"/>
  <c r="AT5" i="7"/>
  <c r="AS5" i="7"/>
  <c r="AR5" i="7"/>
  <c r="AQ5" i="7"/>
  <c r="AP5" i="7"/>
  <c r="AL5" i="7"/>
  <c r="AJ5" i="7"/>
  <c r="AI5" i="7"/>
  <c r="AH5" i="7"/>
  <c r="AG5" i="7"/>
  <c r="W16" i="6"/>
  <c r="V16" i="6"/>
  <c r="U16" i="6"/>
  <c r="R16" i="6"/>
  <c r="Q16" i="6"/>
  <c r="P16" i="6"/>
  <c r="O16" i="6"/>
  <c r="N16" i="6"/>
  <c r="M16" i="6"/>
  <c r="E16" i="6"/>
  <c r="AB15" i="6"/>
  <c r="AB16" i="6" s="1"/>
  <c r="AA15" i="6"/>
  <c r="AA16" i="6" s="1"/>
  <c r="Z15" i="6"/>
  <c r="Z14" i="6" s="1"/>
  <c r="Y15" i="6"/>
  <c r="Y16" i="6" s="1"/>
  <c r="X15" i="6"/>
  <c r="X16" i="6" s="1"/>
  <c r="T15" i="6"/>
  <c r="S15" i="6"/>
  <c r="L15" i="6"/>
  <c r="L16" i="6" s="1"/>
  <c r="K15" i="6"/>
  <c r="K16" i="6" s="1"/>
  <c r="J15" i="6"/>
  <c r="J16" i="6" s="1"/>
  <c r="I15" i="6"/>
  <c r="I16" i="6" s="1"/>
  <c r="H15" i="6"/>
  <c r="H16" i="6" s="1"/>
  <c r="G15" i="6"/>
  <c r="G16" i="6" s="1"/>
  <c r="F15" i="6"/>
  <c r="D15" i="6"/>
  <c r="AB14" i="6"/>
  <c r="AA14" i="6"/>
  <c r="Y14" i="6"/>
  <c r="W14" i="6"/>
  <c r="V14" i="6"/>
  <c r="U14" i="6"/>
  <c r="R14" i="6"/>
  <c r="Q14" i="6"/>
  <c r="P14" i="6"/>
  <c r="O14" i="6"/>
  <c r="N14" i="6"/>
  <c r="M14" i="6"/>
  <c r="L14" i="6"/>
  <c r="K14" i="6"/>
  <c r="J14" i="6"/>
  <c r="I14" i="6"/>
  <c r="H14" i="6"/>
  <c r="G14" i="6"/>
  <c r="BM33" i="6" s="1"/>
  <c r="E14" i="6"/>
  <c r="AB13" i="6"/>
  <c r="AA13" i="6"/>
  <c r="Z13" i="6"/>
  <c r="Y13" i="6"/>
  <c r="X13" i="6"/>
  <c r="W13" i="6"/>
  <c r="GZ11" i="6" s="1"/>
  <c r="V13" i="6"/>
  <c r="U13" i="6"/>
  <c r="R13" i="6"/>
  <c r="FI11" i="6" s="1"/>
  <c r="Q13" i="6"/>
  <c r="P13" i="6"/>
  <c r="O13" i="6"/>
  <c r="EG11" i="6" s="1"/>
  <c r="N13" i="6"/>
  <c r="DW11" i="6" s="1"/>
  <c r="M13" i="6"/>
  <c r="L13" i="6"/>
  <c r="K13" i="6"/>
  <c r="J13" i="6"/>
  <c r="CO11" i="6" s="1"/>
  <c r="H13" i="6"/>
  <c r="G13" i="6"/>
  <c r="BI11" i="6" s="1"/>
  <c r="F13" i="6"/>
  <c r="E13" i="6"/>
  <c r="IU11" i="6"/>
  <c r="IT11" i="6"/>
  <c r="IQ11" i="6"/>
  <c r="IP11" i="6"/>
  <c r="IO11" i="6"/>
  <c r="IL11" i="6"/>
  <c r="IK11" i="6"/>
  <c r="IJ11" i="6"/>
  <c r="IH11" i="6"/>
  <c r="IG11" i="6"/>
  <c r="IF11" i="6"/>
  <c r="IA11" i="6"/>
  <c r="HZ11" i="6"/>
  <c r="HW11" i="6"/>
  <c r="HT11" i="6"/>
  <c r="HR11" i="6"/>
  <c r="HQ11" i="6"/>
  <c r="HP11" i="6"/>
  <c r="HA11" i="6"/>
  <c r="GX11" i="6"/>
  <c r="GV11" i="6"/>
  <c r="GQ11" i="6"/>
  <c r="GP11" i="6"/>
  <c r="GN11" i="6"/>
  <c r="GM11" i="6"/>
  <c r="GD11" i="6"/>
  <c r="FH11" i="6"/>
  <c r="FG11" i="6"/>
  <c r="FF11" i="6"/>
  <c r="FE11" i="6"/>
  <c r="FC11" i="6"/>
  <c r="EZ11" i="6"/>
  <c r="EX11" i="6"/>
  <c r="EW11" i="6"/>
  <c r="EV11" i="6"/>
  <c r="EU11" i="6"/>
  <c r="EQ11" i="6"/>
  <c r="EP11" i="6"/>
  <c r="EO11" i="6"/>
  <c r="EN11" i="6"/>
  <c r="EM11" i="6"/>
  <c r="EL11" i="6"/>
  <c r="EK11" i="6"/>
  <c r="DY11" i="6"/>
  <c r="DV11" i="6"/>
  <c r="DT11" i="6"/>
  <c r="DO11" i="6"/>
  <c r="DL11" i="6"/>
  <c r="DJ11" i="6"/>
  <c r="DG11" i="6"/>
  <c r="DF11" i="6"/>
  <c r="DE11" i="6"/>
  <c r="DD11" i="6"/>
  <c r="DC11" i="6"/>
  <c r="DB11" i="6"/>
  <c r="DA11" i="6"/>
  <c r="CX11" i="6"/>
  <c r="CW11" i="6"/>
  <c r="CV11" i="6"/>
  <c r="CU11" i="6"/>
  <c r="CT11" i="6"/>
  <c r="CS11" i="6"/>
  <c r="CR11" i="6"/>
  <c r="CN11" i="6"/>
  <c r="CM11" i="6"/>
  <c r="CL11" i="6"/>
  <c r="CK11" i="6"/>
  <c r="CI11" i="6"/>
  <c r="BW11" i="6"/>
  <c r="BV11" i="6"/>
  <c r="BU11" i="6"/>
  <c r="BT11" i="6"/>
  <c r="BS11" i="6"/>
  <c r="BR11" i="6"/>
  <c r="BQ11" i="6"/>
  <c r="BM11" i="6"/>
  <c r="BL11" i="6"/>
  <c r="BJ11" i="6"/>
  <c r="AV11" i="6"/>
  <c r="AR11" i="6"/>
  <c r="IU10" i="6"/>
  <c r="IT10" i="6"/>
  <c r="IS10" i="6"/>
  <c r="IR10" i="6"/>
  <c r="IQ10" i="6"/>
  <c r="IP10" i="6"/>
  <c r="IO10" i="6"/>
  <c r="IL10" i="6"/>
  <c r="IK10" i="6"/>
  <c r="IJ10" i="6"/>
  <c r="II10" i="6"/>
  <c r="IH10" i="6"/>
  <c r="IG10" i="6"/>
  <c r="IF10" i="6"/>
  <c r="IC10" i="6"/>
  <c r="HY10" i="6"/>
  <c r="HT10" i="6"/>
  <c r="HS10" i="6"/>
  <c r="HQ10" i="6"/>
  <c r="HP10" i="6"/>
  <c r="HO10" i="6"/>
  <c r="HN10" i="6"/>
  <c r="HB10" i="6"/>
  <c r="GZ10" i="6"/>
  <c r="GY10" i="6"/>
  <c r="GW10" i="6"/>
  <c r="GV10" i="6"/>
  <c r="GS10" i="6"/>
  <c r="GR10" i="6"/>
  <c r="GP10" i="6"/>
  <c r="GO10" i="6"/>
  <c r="GM10" i="6"/>
  <c r="GF10" i="6"/>
  <c r="FI10" i="6"/>
  <c r="FG10" i="6"/>
  <c r="FF10" i="6"/>
  <c r="FE10" i="6"/>
  <c r="FD10" i="6"/>
  <c r="EZ10" i="6"/>
  <c r="EY10" i="6"/>
  <c r="EW10" i="6"/>
  <c r="EV10" i="6"/>
  <c r="EU10" i="6"/>
  <c r="ET10" i="6"/>
  <c r="EQ10" i="6"/>
  <c r="EP10" i="6"/>
  <c r="EO10" i="6"/>
  <c r="EN10" i="6"/>
  <c r="EM10" i="6"/>
  <c r="EL10" i="6"/>
  <c r="EK10" i="6"/>
  <c r="EH10" i="6"/>
  <c r="ED10" i="6"/>
  <c r="EC10" i="6"/>
  <c r="EB10" i="6"/>
  <c r="DY10" i="6"/>
  <c r="DV10" i="6"/>
  <c r="DU10" i="6"/>
  <c r="DS10" i="6"/>
  <c r="DP10" i="6"/>
  <c r="DO10" i="6"/>
  <c r="DK10" i="6"/>
  <c r="DG10" i="6"/>
  <c r="DF10" i="6"/>
  <c r="DE10" i="6"/>
  <c r="DD10" i="6"/>
  <c r="DC10" i="6"/>
  <c r="DB10" i="6"/>
  <c r="DA10" i="6"/>
  <c r="CX10" i="6"/>
  <c r="CW10" i="6"/>
  <c r="CV10" i="6"/>
  <c r="CU10" i="6"/>
  <c r="CT10" i="6"/>
  <c r="CS10" i="6"/>
  <c r="CR10" i="6"/>
  <c r="CO10" i="6"/>
  <c r="CM10" i="6"/>
  <c r="CL10" i="6"/>
  <c r="CK10" i="6"/>
  <c r="CJ10" i="6"/>
  <c r="CI10" i="6"/>
  <c r="BW10" i="6"/>
  <c r="BV10" i="6"/>
  <c r="BU10" i="6"/>
  <c r="BT10" i="6"/>
  <c r="BS10" i="6"/>
  <c r="BR10" i="6"/>
  <c r="BQ10" i="6"/>
  <c r="BN10" i="6"/>
  <c r="BL10" i="6"/>
  <c r="BK10" i="6"/>
  <c r="BJ10" i="6"/>
  <c r="AV10" i="6"/>
  <c r="AR10" i="6"/>
  <c r="IU9" i="6"/>
  <c r="IT9" i="6"/>
  <c r="IS9" i="6"/>
  <c r="IR9" i="6"/>
  <c r="IQ9" i="6"/>
  <c r="IP9" i="6"/>
  <c r="IO9" i="6"/>
  <c r="IL9" i="6"/>
  <c r="IK9" i="6"/>
  <c r="IJ9" i="6"/>
  <c r="II9" i="6"/>
  <c r="IH9" i="6"/>
  <c r="IG9" i="6"/>
  <c r="IF9" i="6"/>
  <c r="HZ9" i="6"/>
  <c r="HX9" i="6"/>
  <c r="HW9" i="6"/>
  <c r="HT9" i="6"/>
  <c r="HS9" i="6"/>
  <c r="HR9" i="6"/>
  <c r="HQ9" i="6"/>
  <c r="HP9" i="6"/>
  <c r="HO9" i="6"/>
  <c r="HN9" i="6"/>
  <c r="HB9" i="6"/>
  <c r="HA9" i="6"/>
  <c r="GY9" i="6"/>
  <c r="GX9" i="6"/>
  <c r="GV9" i="6"/>
  <c r="GS9" i="6"/>
  <c r="GR9" i="6"/>
  <c r="GQ9" i="6"/>
  <c r="GO9" i="6"/>
  <c r="GN9" i="6"/>
  <c r="GM9" i="6"/>
  <c r="GI9" i="6"/>
  <c r="FI9" i="6"/>
  <c r="FH9" i="6"/>
  <c r="FG9" i="6"/>
  <c r="FF9" i="6"/>
  <c r="FE9" i="6"/>
  <c r="FD9" i="6"/>
  <c r="FC9" i="6"/>
  <c r="EZ9" i="6"/>
  <c r="EY9" i="6"/>
  <c r="EX9" i="6"/>
  <c r="EW9" i="6"/>
  <c r="EV9" i="6"/>
  <c r="EU9" i="6"/>
  <c r="ET9" i="6"/>
  <c r="EQ9" i="6"/>
  <c r="EP9" i="6"/>
  <c r="EO9" i="6"/>
  <c r="EN9" i="6"/>
  <c r="EM9" i="6"/>
  <c r="EL9" i="6"/>
  <c r="EK9" i="6"/>
  <c r="EH9" i="6"/>
  <c r="ED9" i="6"/>
  <c r="EC9" i="6"/>
  <c r="EB9" i="6"/>
  <c r="DY9" i="6"/>
  <c r="DX9" i="6"/>
  <c r="DS9" i="6"/>
  <c r="DP9" i="6"/>
  <c r="DO9" i="6"/>
  <c r="DN9" i="6"/>
  <c r="DK9" i="6"/>
  <c r="DG9" i="6"/>
  <c r="DF9" i="6"/>
  <c r="DE9" i="6"/>
  <c r="DD9" i="6"/>
  <c r="DC9" i="6"/>
  <c r="DB9" i="6"/>
  <c r="DA9" i="6"/>
  <c r="CX9" i="6"/>
  <c r="CW9" i="6"/>
  <c r="CV9" i="6"/>
  <c r="CU9" i="6"/>
  <c r="CT9" i="6"/>
  <c r="CS9" i="6"/>
  <c r="CR9" i="6"/>
  <c r="CO9" i="6"/>
  <c r="CN9" i="6"/>
  <c r="CM9" i="6"/>
  <c r="CL9" i="6"/>
  <c r="CK9" i="6"/>
  <c r="CJ9" i="6"/>
  <c r="CI9" i="6"/>
  <c r="BW9" i="6"/>
  <c r="BV9" i="6"/>
  <c r="BU9" i="6"/>
  <c r="BT9" i="6"/>
  <c r="BS9" i="6"/>
  <c r="BR9" i="6"/>
  <c r="BQ9" i="6"/>
  <c r="BN9" i="6"/>
  <c r="BK9" i="6"/>
  <c r="BJ9" i="6"/>
  <c r="BI9" i="6"/>
  <c r="BH9" i="6"/>
  <c r="AV9" i="6"/>
  <c r="AU9" i="6"/>
  <c r="AT9" i="6"/>
  <c r="AS9" i="6"/>
  <c r="AQ9" i="6"/>
  <c r="IU8" i="6"/>
  <c r="IT8" i="6"/>
  <c r="IS8" i="6"/>
  <c r="IR8" i="6"/>
  <c r="IQ8" i="6"/>
  <c r="IP8" i="6"/>
  <c r="IO8" i="6"/>
  <c r="IL8" i="6"/>
  <c r="IK8" i="6"/>
  <c r="IJ8" i="6"/>
  <c r="II8" i="6"/>
  <c r="IH8" i="6"/>
  <c r="IG8" i="6"/>
  <c r="IF8" i="6"/>
  <c r="IB8" i="6"/>
  <c r="IA8" i="6"/>
  <c r="HZ8" i="6"/>
  <c r="HY8" i="6"/>
  <c r="HX8" i="6"/>
  <c r="HW8" i="6"/>
  <c r="HT8" i="6"/>
  <c r="HS8" i="6"/>
  <c r="HR8" i="6"/>
  <c r="HQ8" i="6"/>
  <c r="HP8" i="6"/>
  <c r="HO8" i="6"/>
  <c r="HN8" i="6"/>
  <c r="HB8" i="6"/>
  <c r="HA8" i="6"/>
  <c r="GZ8" i="6"/>
  <c r="GY8" i="6"/>
  <c r="GX8" i="6"/>
  <c r="GW8" i="6"/>
  <c r="GV8" i="6"/>
  <c r="GS8" i="6"/>
  <c r="GR8" i="6"/>
  <c r="GQ8" i="6"/>
  <c r="GP8" i="6"/>
  <c r="GO8" i="6"/>
  <c r="GN8" i="6"/>
  <c r="GM8" i="6"/>
  <c r="GJ8" i="6"/>
  <c r="GH8" i="6"/>
  <c r="FI8" i="6"/>
  <c r="FH8" i="6"/>
  <c r="FG8" i="6"/>
  <c r="FF8" i="6"/>
  <c r="FE8" i="6"/>
  <c r="FD8" i="6"/>
  <c r="FC8" i="6"/>
  <c r="EZ8" i="6"/>
  <c r="EY8" i="6"/>
  <c r="EX8" i="6"/>
  <c r="EW8" i="6"/>
  <c r="EV8" i="6"/>
  <c r="EU8" i="6"/>
  <c r="ET8" i="6"/>
  <c r="EQ8" i="6"/>
  <c r="EP8" i="6"/>
  <c r="EO8" i="6"/>
  <c r="EN8" i="6"/>
  <c r="EM8" i="6"/>
  <c r="EL8" i="6"/>
  <c r="EK8" i="6"/>
  <c r="EH8" i="6"/>
  <c r="ED8" i="6"/>
  <c r="EC8" i="6"/>
  <c r="EB8" i="6"/>
  <c r="DY8" i="6"/>
  <c r="DX8" i="6"/>
  <c r="DW8" i="6"/>
  <c r="DT8" i="6"/>
  <c r="DP8" i="6"/>
  <c r="DO8" i="6"/>
  <c r="DN8" i="6"/>
  <c r="DM8" i="6"/>
  <c r="DL8" i="6"/>
  <c r="DK8" i="6"/>
  <c r="DJ8" i="6"/>
  <c r="DG8" i="6"/>
  <c r="DF8" i="6"/>
  <c r="DE8" i="6"/>
  <c r="DD8" i="6"/>
  <c r="DC8" i="6"/>
  <c r="DB8" i="6"/>
  <c r="DA8" i="6"/>
  <c r="CX8" i="6"/>
  <c r="CW8" i="6"/>
  <c r="CV8" i="6"/>
  <c r="CU8" i="6"/>
  <c r="CT8" i="6"/>
  <c r="CS8" i="6"/>
  <c r="CR8" i="6"/>
  <c r="CO8" i="6"/>
  <c r="CN8" i="6"/>
  <c r="CM8" i="6"/>
  <c r="CL8" i="6"/>
  <c r="CK8" i="6"/>
  <c r="CJ8" i="6"/>
  <c r="CI8" i="6"/>
  <c r="BW8" i="6"/>
  <c r="BV8" i="6"/>
  <c r="BU8" i="6"/>
  <c r="BT8" i="6"/>
  <c r="BS8" i="6"/>
  <c r="BR8" i="6"/>
  <c r="BQ8" i="6"/>
  <c r="BN8" i="6"/>
  <c r="BM8" i="6"/>
  <c r="BL8" i="6"/>
  <c r="BK8" i="6"/>
  <c r="BJ8" i="6"/>
  <c r="BI8" i="6"/>
  <c r="BH8" i="6"/>
  <c r="AV8" i="6"/>
  <c r="AU8" i="6"/>
  <c r="AT8" i="6"/>
  <c r="AS8" i="6"/>
  <c r="AR8" i="6"/>
  <c r="AQ8" i="6"/>
  <c r="AP8" i="6"/>
  <c r="IU7" i="6"/>
  <c r="IT7" i="6"/>
  <c r="IS7" i="6"/>
  <c r="IR7" i="6"/>
  <c r="IQ7" i="6"/>
  <c r="IP7" i="6"/>
  <c r="IO7" i="6"/>
  <c r="IL7" i="6"/>
  <c r="IK7" i="6"/>
  <c r="IJ7" i="6"/>
  <c r="II7" i="6"/>
  <c r="IH7" i="6"/>
  <c r="IG7" i="6"/>
  <c r="IF7" i="6"/>
  <c r="IC7" i="6"/>
  <c r="IB7" i="6"/>
  <c r="IA7" i="6"/>
  <c r="HZ7" i="6"/>
  <c r="HY7" i="6"/>
  <c r="HX7" i="6"/>
  <c r="HW7" i="6"/>
  <c r="HT7" i="6"/>
  <c r="HS7" i="6"/>
  <c r="HR7" i="6"/>
  <c r="HQ7" i="6"/>
  <c r="HP7" i="6"/>
  <c r="HO7" i="6"/>
  <c r="HN7" i="6"/>
  <c r="HB7" i="6"/>
  <c r="HA7" i="6"/>
  <c r="GZ7" i="6"/>
  <c r="GY7" i="6"/>
  <c r="GX7" i="6"/>
  <c r="GW7" i="6"/>
  <c r="GV7" i="6"/>
  <c r="GS7" i="6"/>
  <c r="GR7" i="6"/>
  <c r="GQ7" i="6"/>
  <c r="GP7" i="6"/>
  <c r="GO7" i="6"/>
  <c r="GN7" i="6"/>
  <c r="GM7" i="6"/>
  <c r="GI7" i="6"/>
  <c r="GG7" i="6"/>
  <c r="FI7" i="6"/>
  <c r="FH7" i="6"/>
  <c r="FG7" i="6"/>
  <c r="FF7" i="6"/>
  <c r="FE7" i="6"/>
  <c r="FD7" i="6"/>
  <c r="FC7" i="6"/>
  <c r="EZ7" i="6"/>
  <c r="EY7" i="6"/>
  <c r="EX7" i="6"/>
  <c r="EW7" i="6"/>
  <c r="EV7" i="6"/>
  <c r="EU7" i="6"/>
  <c r="ET7" i="6"/>
  <c r="EQ7" i="6"/>
  <c r="EP7" i="6"/>
  <c r="EO7" i="6"/>
  <c r="EN7" i="6"/>
  <c r="EM7" i="6"/>
  <c r="EL7" i="6"/>
  <c r="EK7" i="6"/>
  <c r="EG7" i="6"/>
  <c r="DY7" i="6"/>
  <c r="DX7" i="6"/>
  <c r="DW7" i="6"/>
  <c r="DV7" i="6"/>
  <c r="DS7" i="6"/>
  <c r="DP7" i="6"/>
  <c r="DO7" i="6"/>
  <c r="DN7" i="6"/>
  <c r="DM7" i="6"/>
  <c r="DL7" i="6"/>
  <c r="DK7" i="6"/>
  <c r="DJ7" i="6"/>
  <c r="DG7" i="6"/>
  <c r="DF7" i="6"/>
  <c r="DE7" i="6"/>
  <c r="DD7" i="6"/>
  <c r="DC7" i="6"/>
  <c r="DB7" i="6"/>
  <c r="DA7" i="6"/>
  <c r="CX7" i="6"/>
  <c r="CW7" i="6"/>
  <c r="CV7" i="6"/>
  <c r="CU7" i="6"/>
  <c r="CT7" i="6"/>
  <c r="CS7" i="6"/>
  <c r="CR7" i="6"/>
  <c r="CO7" i="6"/>
  <c r="CN7" i="6"/>
  <c r="CM7" i="6"/>
  <c r="CL7" i="6"/>
  <c r="CK7" i="6"/>
  <c r="CJ7" i="6"/>
  <c r="CI7" i="6"/>
  <c r="BW7" i="6"/>
  <c r="BV7" i="6"/>
  <c r="BU7" i="6"/>
  <c r="BT7" i="6"/>
  <c r="BS7" i="6"/>
  <c r="BR7" i="6"/>
  <c r="BQ7" i="6"/>
  <c r="BN7" i="6"/>
  <c r="BM7" i="6"/>
  <c r="BL7" i="6"/>
  <c r="BK7" i="6"/>
  <c r="BJ7" i="6"/>
  <c r="BI7" i="6"/>
  <c r="BH7" i="6"/>
  <c r="AV7" i="6"/>
  <c r="AU7" i="6"/>
  <c r="AT7" i="6"/>
  <c r="AS7" i="6"/>
  <c r="AR7" i="6"/>
  <c r="AQ7" i="6"/>
  <c r="AP7" i="6"/>
  <c r="IU6" i="6"/>
  <c r="IT6" i="6"/>
  <c r="IS6" i="6"/>
  <c r="IR6" i="6"/>
  <c r="IQ6" i="6"/>
  <c r="IP6" i="6"/>
  <c r="IO6" i="6"/>
  <c r="IL6" i="6"/>
  <c r="IK6" i="6"/>
  <c r="IJ6" i="6"/>
  <c r="II6" i="6"/>
  <c r="IH6" i="6"/>
  <c r="IG6" i="6"/>
  <c r="IF6" i="6"/>
  <c r="IC6" i="6"/>
  <c r="IB6" i="6"/>
  <c r="IA6" i="6"/>
  <c r="HZ6" i="6"/>
  <c r="HY6" i="6"/>
  <c r="HX6" i="6"/>
  <c r="HW6" i="6"/>
  <c r="HT6" i="6"/>
  <c r="HS6" i="6"/>
  <c r="HR6" i="6"/>
  <c r="HQ6" i="6"/>
  <c r="HP6" i="6"/>
  <c r="HO6" i="6"/>
  <c r="HN6" i="6"/>
  <c r="HB6" i="6"/>
  <c r="HA6" i="6"/>
  <c r="GZ6" i="6"/>
  <c r="GY6" i="6"/>
  <c r="GX6" i="6"/>
  <c r="GW6" i="6"/>
  <c r="GV6" i="6"/>
  <c r="GS6" i="6"/>
  <c r="GR6" i="6"/>
  <c r="GQ6" i="6"/>
  <c r="GP6" i="6"/>
  <c r="GO6" i="6"/>
  <c r="GN6" i="6"/>
  <c r="GM6" i="6"/>
  <c r="GH6" i="6"/>
  <c r="GF6" i="6"/>
  <c r="GE6" i="6"/>
  <c r="FI6" i="6"/>
  <c r="FH6" i="6"/>
  <c r="FG6" i="6"/>
  <c r="FF6" i="6"/>
  <c r="FE6" i="6"/>
  <c r="FD6" i="6"/>
  <c r="FC6" i="6"/>
  <c r="EZ6" i="6"/>
  <c r="EY6" i="6"/>
  <c r="EX6" i="6"/>
  <c r="EW6" i="6"/>
  <c r="EV6" i="6"/>
  <c r="EU6" i="6"/>
  <c r="ET6" i="6"/>
  <c r="EQ6" i="6"/>
  <c r="EP6" i="6"/>
  <c r="EO6" i="6"/>
  <c r="EN6" i="6"/>
  <c r="EM6" i="6"/>
  <c r="EL6" i="6"/>
  <c r="EK6" i="6"/>
  <c r="EH6" i="6"/>
  <c r="EF6" i="6"/>
  <c r="DX6" i="6"/>
  <c r="DW6" i="6"/>
  <c r="DV6" i="6"/>
  <c r="DU6" i="6"/>
  <c r="DP6" i="6"/>
  <c r="DO6" i="6"/>
  <c r="DN6" i="6"/>
  <c r="DM6" i="6"/>
  <c r="DL6" i="6"/>
  <c r="DK6" i="6"/>
  <c r="DJ6" i="6"/>
  <c r="DG6" i="6"/>
  <c r="DF6" i="6"/>
  <c r="DE6" i="6"/>
  <c r="DD6" i="6"/>
  <c r="DC6" i="6"/>
  <c r="DB6" i="6"/>
  <c r="DA6" i="6"/>
  <c r="CX6" i="6"/>
  <c r="CW6" i="6"/>
  <c r="CV6" i="6"/>
  <c r="CU6" i="6"/>
  <c r="CT6" i="6"/>
  <c r="CS6" i="6"/>
  <c r="CR6" i="6"/>
  <c r="CO6" i="6"/>
  <c r="CN6" i="6"/>
  <c r="CM6" i="6"/>
  <c r="CL6" i="6"/>
  <c r="CK6" i="6"/>
  <c r="CJ6" i="6"/>
  <c r="CI6" i="6"/>
  <c r="BW6" i="6"/>
  <c r="BV6" i="6"/>
  <c r="BU6" i="6"/>
  <c r="BT6" i="6"/>
  <c r="BS6" i="6"/>
  <c r="BR6" i="6"/>
  <c r="BQ6" i="6"/>
  <c r="BN6" i="6"/>
  <c r="BM6" i="6"/>
  <c r="BL6" i="6"/>
  <c r="BK6" i="6"/>
  <c r="BJ6" i="6"/>
  <c r="BI6" i="6"/>
  <c r="BH6" i="6"/>
  <c r="AV6" i="6"/>
  <c r="AU6" i="6"/>
  <c r="AT6" i="6"/>
  <c r="AS6" i="6"/>
  <c r="AR6" i="6"/>
  <c r="AQ6" i="6"/>
  <c r="AP6" i="6"/>
  <c r="IU5" i="6"/>
  <c r="IT5" i="6"/>
  <c r="IS5" i="6"/>
  <c r="IR5" i="6"/>
  <c r="IQ5" i="6"/>
  <c r="IP5" i="6"/>
  <c r="IO5" i="6"/>
  <c r="IL5" i="6"/>
  <c r="IK5" i="6"/>
  <c r="IJ5" i="6"/>
  <c r="II5" i="6"/>
  <c r="IH5" i="6"/>
  <c r="IG5" i="6"/>
  <c r="IF5" i="6"/>
  <c r="IC5" i="6"/>
  <c r="IB5" i="6"/>
  <c r="IA5" i="6"/>
  <c r="HZ5" i="6"/>
  <c r="HY5" i="6"/>
  <c r="HX5" i="6"/>
  <c r="HW5" i="6"/>
  <c r="HT5" i="6"/>
  <c r="HS5" i="6"/>
  <c r="HR5" i="6"/>
  <c r="HQ5" i="6"/>
  <c r="HP5" i="6"/>
  <c r="HO5" i="6"/>
  <c r="HN5" i="6"/>
  <c r="HB5" i="6"/>
  <c r="HA5" i="6"/>
  <c r="GZ5" i="6"/>
  <c r="GY5" i="6"/>
  <c r="GX5" i="6"/>
  <c r="GW5" i="6"/>
  <c r="GV5" i="6"/>
  <c r="GS5" i="6"/>
  <c r="GR5" i="6"/>
  <c r="GQ5" i="6"/>
  <c r="GP5" i="6"/>
  <c r="GO5" i="6"/>
  <c r="GN5" i="6"/>
  <c r="GM5" i="6"/>
  <c r="GG5" i="6"/>
  <c r="GE5" i="6"/>
  <c r="GD5" i="6"/>
  <c r="FI5" i="6"/>
  <c r="FH5" i="6"/>
  <c r="FG5" i="6"/>
  <c r="FF5" i="6"/>
  <c r="FE5" i="6"/>
  <c r="FD5" i="6"/>
  <c r="FC5" i="6"/>
  <c r="EZ5" i="6"/>
  <c r="EY5" i="6"/>
  <c r="EX5" i="6"/>
  <c r="EW5" i="6"/>
  <c r="EV5" i="6"/>
  <c r="EU5" i="6"/>
  <c r="ET5" i="6"/>
  <c r="EQ5" i="6"/>
  <c r="EP5" i="6"/>
  <c r="EO5" i="6"/>
  <c r="EN5" i="6"/>
  <c r="EM5" i="6"/>
  <c r="EL5" i="6"/>
  <c r="EK5" i="6"/>
  <c r="EG5" i="6"/>
  <c r="EE5" i="6"/>
  <c r="ED5" i="6"/>
  <c r="DY5" i="6"/>
  <c r="DX5" i="6"/>
  <c r="DW5" i="6"/>
  <c r="DV5" i="6"/>
  <c r="DU5" i="6"/>
  <c r="DT5" i="6"/>
  <c r="DS5" i="6"/>
  <c r="DP5" i="6"/>
  <c r="DO5" i="6"/>
  <c r="DN5" i="6"/>
  <c r="DM5" i="6"/>
  <c r="DL5" i="6"/>
  <c r="DK5" i="6"/>
  <c r="DJ5" i="6"/>
  <c r="DG5" i="6"/>
  <c r="DF5" i="6"/>
  <c r="DE5" i="6"/>
  <c r="DD5" i="6"/>
  <c r="DC5" i="6"/>
  <c r="DB5" i="6"/>
  <c r="DA5" i="6"/>
  <c r="CX5" i="6"/>
  <c r="CW5" i="6"/>
  <c r="CV5" i="6"/>
  <c r="CU5" i="6"/>
  <c r="CT5" i="6"/>
  <c r="CS5" i="6"/>
  <c r="CR5" i="6"/>
  <c r="CO5" i="6"/>
  <c r="CN5" i="6"/>
  <c r="CM5" i="6"/>
  <c r="CL5" i="6"/>
  <c r="CK5" i="6"/>
  <c r="CJ5" i="6"/>
  <c r="CI5" i="6"/>
  <c r="CF5" i="6"/>
  <c r="CE5" i="6"/>
  <c r="CD5" i="6"/>
  <c r="CC5" i="6"/>
  <c r="CB5" i="6"/>
  <c r="CA5" i="6"/>
  <c r="BW5" i="6"/>
  <c r="BV5" i="6"/>
  <c r="BU5" i="6"/>
  <c r="BT5" i="6"/>
  <c r="BS5" i="6"/>
  <c r="BR5" i="6"/>
  <c r="BQ5" i="6"/>
  <c r="BN5" i="6"/>
  <c r="BM5" i="6"/>
  <c r="BL5" i="6"/>
  <c r="BK5" i="6"/>
  <c r="BJ5" i="6"/>
  <c r="BI5" i="6"/>
  <c r="BH5" i="6"/>
  <c r="AV5" i="6"/>
  <c r="AU5" i="6"/>
  <c r="AT5" i="6"/>
  <c r="AS5" i="6"/>
  <c r="AR5" i="6"/>
  <c r="AQ5" i="6"/>
  <c r="AP5" i="6"/>
  <c r="AC55" i="1"/>
  <c r="AC54" i="1"/>
  <c r="AC53" i="1"/>
  <c r="AC52" i="1"/>
  <c r="AC51" i="1"/>
  <c r="AC50" i="1"/>
  <c r="AC49" i="1"/>
  <c r="AC48" i="1"/>
  <c r="AC47" i="1"/>
  <c r="AC46" i="1"/>
  <c r="AC45" i="1"/>
  <c r="AC44" i="1"/>
  <c r="AC43" i="1"/>
  <c r="AC42" i="1"/>
  <c r="AC41" i="1"/>
  <c r="AC40" i="1"/>
  <c r="AC39" i="1"/>
  <c r="AC38" i="1"/>
  <c r="AC37" i="1"/>
  <c r="AC36" i="1"/>
  <c r="BH8" i="1"/>
  <c r="BH27" i="1"/>
  <c r="BH26" i="1"/>
  <c r="BH25" i="1"/>
  <c r="BH24" i="1"/>
  <c r="BH23" i="1"/>
  <c r="BI23" i="1" s="1"/>
  <c r="BH21" i="1"/>
  <c r="BH20" i="1"/>
  <c r="BH19" i="1"/>
  <c r="BH18" i="1"/>
  <c r="BH17" i="1"/>
  <c r="BH16" i="1"/>
  <c r="BH15" i="1"/>
  <c r="BH14" i="1"/>
  <c r="BH13" i="1"/>
  <c r="BH12" i="1"/>
  <c r="BH11" i="1"/>
  <c r="BH10" i="1"/>
  <c r="BH9" i="1"/>
  <c r="Z83" i="5"/>
  <c r="Y83" i="5"/>
  <c r="X83" i="5"/>
  <c r="W83" i="5"/>
  <c r="V83" i="5"/>
  <c r="U83" i="5"/>
  <c r="T83" i="5"/>
  <c r="S83" i="5"/>
  <c r="R83" i="5"/>
  <c r="Q83" i="5"/>
  <c r="P83" i="5"/>
  <c r="N83" i="5"/>
  <c r="M83" i="5"/>
  <c r="G91" i="5" s="1"/>
  <c r="L83" i="5"/>
  <c r="F91" i="5" s="1"/>
  <c r="K83" i="5"/>
  <c r="J83" i="5"/>
  <c r="E91" i="5" s="1"/>
  <c r="H83" i="5"/>
  <c r="G83" i="5"/>
  <c r="F83" i="5"/>
  <c r="E83" i="5"/>
  <c r="D83" i="5"/>
  <c r="Z82" i="5"/>
  <c r="Y82" i="5"/>
  <c r="X82" i="5"/>
  <c r="H90" i="5" s="1"/>
  <c r="W82" i="5"/>
  <c r="V82" i="5"/>
  <c r="U82" i="5"/>
  <c r="T82" i="5"/>
  <c r="S82" i="5"/>
  <c r="R82" i="5"/>
  <c r="Q82" i="5"/>
  <c r="P82" i="5"/>
  <c r="O82" i="5"/>
  <c r="N82" i="5"/>
  <c r="M82" i="5"/>
  <c r="G90" i="5" s="1"/>
  <c r="L82" i="5"/>
  <c r="F90" i="5" s="1"/>
  <c r="K82" i="5"/>
  <c r="J82" i="5"/>
  <c r="E90" i="5" s="1"/>
  <c r="H82" i="5"/>
  <c r="G82" i="5"/>
  <c r="F82" i="5"/>
  <c r="E82" i="5"/>
  <c r="D82" i="5"/>
  <c r="D90" i="5" s="1"/>
  <c r="Z81" i="5"/>
  <c r="Y81" i="5"/>
  <c r="X81" i="5"/>
  <c r="W81" i="5"/>
  <c r="V81" i="5"/>
  <c r="U81" i="5"/>
  <c r="T81" i="5"/>
  <c r="S81" i="5"/>
  <c r="R81" i="5"/>
  <c r="Q81" i="5"/>
  <c r="P81" i="5"/>
  <c r="O81" i="5"/>
  <c r="N81" i="5"/>
  <c r="M81" i="5"/>
  <c r="G89" i="5" s="1"/>
  <c r="L81" i="5"/>
  <c r="F89" i="5" s="1"/>
  <c r="K81" i="5"/>
  <c r="J81" i="5"/>
  <c r="E89" i="5" s="1"/>
  <c r="H81" i="5"/>
  <c r="G81" i="5"/>
  <c r="F81" i="5"/>
  <c r="E81" i="5"/>
  <c r="D81" i="5"/>
  <c r="D89" i="5" s="1"/>
  <c r="Z80" i="5"/>
  <c r="Y80" i="5"/>
  <c r="X80" i="5"/>
  <c r="W80" i="5"/>
  <c r="U80" i="5"/>
  <c r="T80" i="5"/>
  <c r="S80" i="5"/>
  <c r="R80" i="5"/>
  <c r="Q80" i="5"/>
  <c r="P80" i="5"/>
  <c r="O80" i="5"/>
  <c r="N80" i="5"/>
  <c r="M80" i="5"/>
  <c r="G88" i="5" s="1"/>
  <c r="L80" i="5"/>
  <c r="F88" i="5" s="1"/>
  <c r="K80" i="5"/>
  <c r="J80" i="5"/>
  <c r="E88" i="5" s="1"/>
  <c r="H80" i="5"/>
  <c r="G80" i="5"/>
  <c r="F80" i="5"/>
  <c r="E80" i="5"/>
  <c r="D80" i="5"/>
  <c r="Z79" i="5"/>
  <c r="Y79" i="5"/>
  <c r="X79" i="5"/>
  <c r="W79" i="5"/>
  <c r="V79" i="5"/>
  <c r="U79" i="5"/>
  <c r="T79" i="5"/>
  <c r="S79" i="5"/>
  <c r="R79" i="5"/>
  <c r="Q79" i="5"/>
  <c r="P79" i="5"/>
  <c r="O79" i="5"/>
  <c r="N79" i="5"/>
  <c r="M79" i="5"/>
  <c r="G87" i="5" s="1"/>
  <c r="L79" i="5"/>
  <c r="F87" i="5" s="1"/>
  <c r="K79" i="5"/>
  <c r="J79" i="5"/>
  <c r="E87" i="5" s="1"/>
  <c r="H79" i="5"/>
  <c r="G79" i="5"/>
  <c r="F79" i="5"/>
  <c r="E79" i="5"/>
  <c r="D79" i="5"/>
  <c r="Z78" i="5"/>
  <c r="Y78" i="5"/>
  <c r="X78" i="5"/>
  <c r="W78" i="5"/>
  <c r="V78" i="5"/>
  <c r="U78" i="5"/>
  <c r="T78" i="5"/>
  <c r="S78" i="5"/>
  <c r="R78" i="5"/>
  <c r="Q78" i="5"/>
  <c r="P78" i="5"/>
  <c r="O78" i="5"/>
  <c r="N78" i="5"/>
  <c r="M78" i="5"/>
  <c r="G86" i="5" s="1"/>
  <c r="L78" i="5"/>
  <c r="F86" i="5" s="1"/>
  <c r="K78" i="5"/>
  <c r="J78" i="5"/>
  <c r="E86" i="5" s="1"/>
  <c r="H78" i="5"/>
  <c r="G78" i="5"/>
  <c r="F78" i="5"/>
  <c r="E78" i="5"/>
  <c r="D78" i="5"/>
  <c r="O73" i="5"/>
  <c r="AB72" i="5"/>
  <c r="AA72" i="5"/>
  <c r="V70" i="5"/>
  <c r="Z53" i="5"/>
  <c r="Y53" i="5"/>
  <c r="X53" i="5"/>
  <c r="W53" i="5"/>
  <c r="V53" i="5"/>
  <c r="U53" i="5"/>
  <c r="T53" i="5"/>
  <c r="S53" i="5"/>
  <c r="R53" i="5"/>
  <c r="Q53" i="5"/>
  <c r="P53" i="5"/>
  <c r="N53" i="5"/>
  <c r="M53" i="5"/>
  <c r="G61" i="5" s="1"/>
  <c r="L53" i="5"/>
  <c r="F61" i="5" s="1"/>
  <c r="K53" i="5"/>
  <c r="J53" i="5"/>
  <c r="H53" i="5"/>
  <c r="G53" i="5"/>
  <c r="F53" i="5"/>
  <c r="E53" i="5"/>
  <c r="D53" i="5"/>
  <c r="D61" i="5" s="1"/>
  <c r="Z52" i="5"/>
  <c r="Y52" i="5"/>
  <c r="X52" i="5"/>
  <c r="H60" i="5" s="1"/>
  <c r="W52" i="5"/>
  <c r="V52" i="5"/>
  <c r="U52" i="5"/>
  <c r="T52" i="5"/>
  <c r="S52" i="5"/>
  <c r="R52" i="5"/>
  <c r="Q52" i="5"/>
  <c r="P52" i="5"/>
  <c r="O52" i="5"/>
  <c r="N52" i="5"/>
  <c r="M52" i="5"/>
  <c r="G60" i="5" s="1"/>
  <c r="L52" i="5"/>
  <c r="F60" i="5" s="1"/>
  <c r="K52" i="5"/>
  <c r="J52" i="5"/>
  <c r="E60" i="5" s="1"/>
  <c r="H52" i="5"/>
  <c r="G52" i="5"/>
  <c r="F52" i="5"/>
  <c r="E52" i="5"/>
  <c r="D52" i="5"/>
  <c r="D60" i="5" s="1"/>
  <c r="Z51" i="5"/>
  <c r="Y51" i="5"/>
  <c r="X51" i="5"/>
  <c r="W51" i="5"/>
  <c r="V51" i="5"/>
  <c r="U51" i="5"/>
  <c r="T51" i="5"/>
  <c r="S51" i="5"/>
  <c r="R51" i="5"/>
  <c r="Q51" i="5"/>
  <c r="P51" i="5"/>
  <c r="O51" i="5"/>
  <c r="N51" i="5"/>
  <c r="M51" i="5"/>
  <c r="G59" i="5" s="1"/>
  <c r="L51" i="5"/>
  <c r="F59" i="5" s="1"/>
  <c r="K51" i="5"/>
  <c r="J51" i="5"/>
  <c r="E59" i="5" s="1"/>
  <c r="H51" i="5"/>
  <c r="G51" i="5"/>
  <c r="F51" i="5"/>
  <c r="E51" i="5"/>
  <c r="D51" i="5"/>
  <c r="D59" i="5" s="1"/>
  <c r="Z50" i="5"/>
  <c r="Y50" i="5"/>
  <c r="X50" i="5"/>
  <c r="W50" i="5"/>
  <c r="U50" i="5"/>
  <c r="T50" i="5"/>
  <c r="S50" i="5"/>
  <c r="R50" i="5"/>
  <c r="Q50" i="5"/>
  <c r="P50" i="5"/>
  <c r="O50" i="5"/>
  <c r="N50" i="5"/>
  <c r="M50" i="5"/>
  <c r="G58" i="5" s="1"/>
  <c r="L50" i="5"/>
  <c r="F58" i="5" s="1"/>
  <c r="K50" i="5"/>
  <c r="J50" i="5"/>
  <c r="E58" i="5" s="1"/>
  <c r="H50" i="5"/>
  <c r="G50" i="5"/>
  <c r="F50" i="5"/>
  <c r="E50" i="5"/>
  <c r="D50" i="5"/>
  <c r="Z49" i="5"/>
  <c r="Y49" i="5"/>
  <c r="X49" i="5"/>
  <c r="W49" i="5"/>
  <c r="V49" i="5"/>
  <c r="U49" i="5"/>
  <c r="T49" i="5"/>
  <c r="S49" i="5"/>
  <c r="R49" i="5"/>
  <c r="Q49" i="5"/>
  <c r="P49" i="5"/>
  <c r="O49" i="5"/>
  <c r="N49" i="5"/>
  <c r="M49" i="5"/>
  <c r="G57" i="5" s="1"/>
  <c r="L49" i="5"/>
  <c r="F57" i="5" s="1"/>
  <c r="K49" i="5"/>
  <c r="J49" i="5"/>
  <c r="E57" i="5" s="1"/>
  <c r="H49" i="5"/>
  <c r="G49" i="5"/>
  <c r="F49" i="5"/>
  <c r="E49" i="5"/>
  <c r="D49" i="5"/>
  <c r="Z48" i="5"/>
  <c r="Y48" i="5"/>
  <c r="X48" i="5"/>
  <c r="W48" i="5"/>
  <c r="V48" i="5"/>
  <c r="U48" i="5"/>
  <c r="T48" i="5"/>
  <c r="S48" i="5"/>
  <c r="R48" i="5"/>
  <c r="Q48" i="5"/>
  <c r="P48" i="5"/>
  <c r="O48" i="5"/>
  <c r="N48" i="5"/>
  <c r="M48" i="5"/>
  <c r="G56" i="5" s="1"/>
  <c r="L48" i="5"/>
  <c r="F56" i="5" s="1"/>
  <c r="K48" i="5"/>
  <c r="J48" i="5"/>
  <c r="E56" i="5" s="1"/>
  <c r="H48" i="5"/>
  <c r="G48" i="5"/>
  <c r="F48" i="5"/>
  <c r="E48" i="5"/>
  <c r="D48" i="5"/>
  <c r="O43" i="5"/>
  <c r="AB42" i="5"/>
  <c r="AA42" i="5"/>
  <c r="V40" i="5"/>
  <c r="Z23" i="5"/>
  <c r="Y23" i="5"/>
  <c r="X23" i="5"/>
  <c r="W23" i="5"/>
  <c r="V23" i="5"/>
  <c r="U23" i="5"/>
  <c r="T23" i="5"/>
  <c r="S23" i="5"/>
  <c r="R23" i="5"/>
  <c r="Q23" i="5"/>
  <c r="P23" i="5"/>
  <c r="N23" i="5"/>
  <c r="M23" i="5"/>
  <c r="G31" i="5" s="1"/>
  <c r="L23" i="5"/>
  <c r="F31" i="5" s="1"/>
  <c r="K23" i="5"/>
  <c r="J23" i="5"/>
  <c r="E31" i="5" s="1"/>
  <c r="H23" i="5"/>
  <c r="G23" i="5"/>
  <c r="F23" i="5"/>
  <c r="E23" i="5"/>
  <c r="D23" i="5"/>
  <c r="D31" i="5" s="1"/>
  <c r="Z22" i="5"/>
  <c r="Y22" i="5"/>
  <c r="X22" i="5"/>
  <c r="H30" i="5" s="1"/>
  <c r="W22" i="5"/>
  <c r="V22" i="5"/>
  <c r="U22" i="5"/>
  <c r="T22" i="5"/>
  <c r="S22" i="5"/>
  <c r="R22" i="5"/>
  <c r="Q22" i="5"/>
  <c r="P22" i="5"/>
  <c r="O22" i="5"/>
  <c r="N22" i="5"/>
  <c r="M22" i="5"/>
  <c r="G30" i="5" s="1"/>
  <c r="L22" i="5"/>
  <c r="F30" i="5" s="1"/>
  <c r="K22" i="5"/>
  <c r="J22" i="5"/>
  <c r="E30" i="5" s="1"/>
  <c r="H22" i="5"/>
  <c r="G22" i="5"/>
  <c r="F22" i="5"/>
  <c r="E22" i="5"/>
  <c r="D22" i="5"/>
  <c r="D30" i="5" s="1"/>
  <c r="Z21" i="5"/>
  <c r="Y21" i="5"/>
  <c r="X21" i="5"/>
  <c r="W21" i="5"/>
  <c r="V21" i="5"/>
  <c r="U21" i="5"/>
  <c r="T21" i="5"/>
  <c r="S21" i="5"/>
  <c r="R21" i="5"/>
  <c r="Q21" i="5"/>
  <c r="P21" i="5"/>
  <c r="O21" i="5"/>
  <c r="N21" i="5"/>
  <c r="M21" i="5"/>
  <c r="G29" i="5" s="1"/>
  <c r="L21" i="5"/>
  <c r="F29" i="5" s="1"/>
  <c r="K21" i="5"/>
  <c r="J21" i="5"/>
  <c r="E29" i="5" s="1"/>
  <c r="H21" i="5"/>
  <c r="G21" i="5"/>
  <c r="F21" i="5"/>
  <c r="E21" i="5"/>
  <c r="D21" i="5"/>
  <c r="D29" i="5" s="1"/>
  <c r="Z20" i="5"/>
  <c r="Y20" i="5"/>
  <c r="X20" i="5"/>
  <c r="W20" i="5"/>
  <c r="U20" i="5"/>
  <c r="T20" i="5"/>
  <c r="S20" i="5"/>
  <c r="R20" i="5"/>
  <c r="Q20" i="5"/>
  <c r="P20" i="5"/>
  <c r="O20" i="5"/>
  <c r="N20" i="5"/>
  <c r="M20" i="5"/>
  <c r="L20" i="5"/>
  <c r="F28" i="5" s="1"/>
  <c r="K20" i="5"/>
  <c r="J20" i="5"/>
  <c r="E28" i="5" s="1"/>
  <c r="H20" i="5"/>
  <c r="G20" i="5"/>
  <c r="F20" i="5"/>
  <c r="E20" i="5"/>
  <c r="D20" i="5"/>
  <c r="Z19" i="5"/>
  <c r="Y19" i="5"/>
  <c r="X19" i="5"/>
  <c r="W19" i="5"/>
  <c r="V19" i="5"/>
  <c r="U19" i="5"/>
  <c r="T19" i="5"/>
  <c r="S19" i="5"/>
  <c r="R19" i="5"/>
  <c r="Q19" i="5"/>
  <c r="P19" i="5"/>
  <c r="O19" i="5"/>
  <c r="N19" i="5"/>
  <c r="M19" i="5"/>
  <c r="L19" i="5"/>
  <c r="F27" i="5" s="1"/>
  <c r="K19" i="5"/>
  <c r="J19" i="5"/>
  <c r="E27" i="5" s="1"/>
  <c r="H19" i="5"/>
  <c r="G19" i="5"/>
  <c r="F19" i="5"/>
  <c r="E19" i="5"/>
  <c r="D19" i="5"/>
  <c r="Z18" i="5"/>
  <c r="Y18" i="5"/>
  <c r="X18" i="5"/>
  <c r="W18" i="5"/>
  <c r="V18" i="5"/>
  <c r="U18" i="5"/>
  <c r="T18" i="5"/>
  <c r="S18" i="5"/>
  <c r="R18" i="5"/>
  <c r="Q18" i="5"/>
  <c r="P18" i="5"/>
  <c r="O18" i="5"/>
  <c r="N18" i="5"/>
  <c r="M18" i="5"/>
  <c r="L18" i="5"/>
  <c r="F26" i="5" s="1"/>
  <c r="K18" i="5"/>
  <c r="J18" i="5"/>
  <c r="E26" i="5" s="1"/>
  <c r="H18" i="5"/>
  <c r="G18" i="5"/>
  <c r="F18" i="5"/>
  <c r="E18" i="5"/>
  <c r="D18" i="5"/>
  <c r="O13" i="5"/>
  <c r="AB12" i="5"/>
  <c r="AB83" i="5" s="1"/>
  <c r="AA12" i="5"/>
  <c r="V10" i="5"/>
  <c r="S10" i="4"/>
  <c r="T10" i="4"/>
  <c r="U10" i="4"/>
  <c r="F14" i="4"/>
  <c r="G14" i="4"/>
  <c r="H14" i="4"/>
  <c r="H20" i="4" s="1"/>
  <c r="I14" i="4"/>
  <c r="I19" i="4" s="1"/>
  <c r="Y14" i="4"/>
  <c r="Y19" i="4" s="1"/>
  <c r="Z14" i="4"/>
  <c r="AB14" i="4"/>
  <c r="AC14" i="4"/>
  <c r="D19" i="4"/>
  <c r="E19" i="4"/>
  <c r="F19" i="4"/>
  <c r="G19" i="4"/>
  <c r="J19" i="4"/>
  <c r="K19" i="4"/>
  <c r="L19" i="4"/>
  <c r="M19" i="4"/>
  <c r="N19" i="4"/>
  <c r="O19" i="4"/>
  <c r="P19" i="4"/>
  <c r="Q19" i="4"/>
  <c r="R19" i="4"/>
  <c r="S19" i="4"/>
  <c r="T19" i="4"/>
  <c r="U19" i="4"/>
  <c r="V19" i="4"/>
  <c r="W19" i="4"/>
  <c r="X19" i="4"/>
  <c r="Z19" i="4"/>
  <c r="AA19" i="4"/>
  <c r="AB19" i="4"/>
  <c r="AC19" i="4"/>
  <c r="D20" i="4"/>
  <c r="E20" i="4"/>
  <c r="F20" i="4"/>
  <c r="G20" i="4"/>
  <c r="J20" i="4"/>
  <c r="K20" i="4"/>
  <c r="L20" i="4"/>
  <c r="F29" i="4" s="1"/>
  <c r="M20" i="4"/>
  <c r="N20" i="4"/>
  <c r="O20" i="4"/>
  <c r="P20" i="4"/>
  <c r="Q20" i="4"/>
  <c r="R20" i="4"/>
  <c r="S20" i="4"/>
  <c r="T20" i="4"/>
  <c r="U20" i="4"/>
  <c r="V20" i="4"/>
  <c r="W20" i="4"/>
  <c r="X20" i="4"/>
  <c r="Z20" i="4"/>
  <c r="AA20" i="4"/>
  <c r="AB20" i="4"/>
  <c r="AC20" i="4"/>
  <c r="D21" i="4"/>
  <c r="E21" i="4"/>
  <c r="F21" i="4"/>
  <c r="G21" i="4"/>
  <c r="I21" i="4"/>
  <c r="J21" i="4"/>
  <c r="K21" i="4"/>
  <c r="L21" i="4"/>
  <c r="M21" i="4"/>
  <c r="N21" i="4"/>
  <c r="O21" i="4"/>
  <c r="P21" i="4"/>
  <c r="Q21" i="4"/>
  <c r="R21" i="4"/>
  <c r="V21" i="4"/>
  <c r="W21" i="4"/>
  <c r="X21" i="4"/>
  <c r="Y21" i="4"/>
  <c r="Z21" i="4"/>
  <c r="AA21" i="4"/>
  <c r="AB21" i="4"/>
  <c r="AC21" i="4"/>
  <c r="H30" i="4" s="1"/>
  <c r="D22" i="4"/>
  <c r="E22" i="4"/>
  <c r="F22" i="4"/>
  <c r="G22" i="4"/>
  <c r="I22" i="4"/>
  <c r="J22" i="4"/>
  <c r="K22" i="4"/>
  <c r="E31" i="4" s="1"/>
  <c r="L22" i="4"/>
  <c r="M22" i="4"/>
  <c r="N22" i="4"/>
  <c r="O22" i="4"/>
  <c r="P22" i="4"/>
  <c r="Q22" i="4"/>
  <c r="R22" i="4"/>
  <c r="S22" i="4"/>
  <c r="T22" i="4"/>
  <c r="U22" i="4"/>
  <c r="V22" i="4"/>
  <c r="W22" i="4"/>
  <c r="X22" i="4"/>
  <c r="Y22" i="4"/>
  <c r="Z22" i="4"/>
  <c r="AA22" i="4"/>
  <c r="AB22" i="4"/>
  <c r="AC22" i="4"/>
  <c r="D23" i="4"/>
  <c r="E23" i="4"/>
  <c r="F23" i="4"/>
  <c r="G23" i="4"/>
  <c r="I23" i="4"/>
  <c r="J23" i="4"/>
  <c r="K23" i="4"/>
  <c r="L23" i="4"/>
  <c r="M23" i="4"/>
  <c r="N23" i="4"/>
  <c r="O23" i="4"/>
  <c r="P23" i="4"/>
  <c r="Q23" i="4"/>
  <c r="R23" i="4"/>
  <c r="S23" i="4"/>
  <c r="T23" i="4"/>
  <c r="U23" i="4"/>
  <c r="V23" i="4"/>
  <c r="W23" i="4"/>
  <c r="X23" i="4"/>
  <c r="Y23" i="4"/>
  <c r="Z23" i="4"/>
  <c r="AA23" i="4"/>
  <c r="AB23" i="4"/>
  <c r="AC23" i="4"/>
  <c r="D24" i="4"/>
  <c r="E24" i="4"/>
  <c r="F24" i="4"/>
  <c r="G24" i="4"/>
  <c r="I24" i="4"/>
  <c r="J24" i="4"/>
  <c r="K24" i="4"/>
  <c r="L24" i="4"/>
  <c r="M24" i="4"/>
  <c r="N24" i="4"/>
  <c r="O24" i="4"/>
  <c r="P24" i="4"/>
  <c r="Q24" i="4"/>
  <c r="R24" i="4"/>
  <c r="S24" i="4"/>
  <c r="T24" i="4"/>
  <c r="U24" i="4"/>
  <c r="V24" i="4"/>
  <c r="W24" i="4"/>
  <c r="X24" i="4"/>
  <c r="Y24" i="4"/>
  <c r="Z24" i="4"/>
  <c r="AA24" i="4"/>
  <c r="AB24" i="4"/>
  <c r="AC24" i="4"/>
  <c r="D25" i="4"/>
  <c r="E25" i="4"/>
  <c r="D34" i="4" s="1"/>
  <c r="J25" i="4"/>
  <c r="K25" i="4"/>
  <c r="L25" i="4"/>
  <c r="M25" i="4"/>
  <c r="N25" i="4"/>
  <c r="O25" i="4"/>
  <c r="P25" i="4"/>
  <c r="Q25" i="4"/>
  <c r="R25" i="4"/>
  <c r="S25" i="4"/>
  <c r="T25" i="4"/>
  <c r="U25" i="4"/>
  <c r="V25" i="4"/>
  <c r="W25" i="4"/>
  <c r="X25" i="4"/>
  <c r="AA25" i="4"/>
  <c r="H34" i="4" s="1"/>
  <c r="E28" i="4"/>
  <c r="F28" i="4"/>
  <c r="E29" i="4"/>
  <c r="F30" i="4"/>
  <c r="F31" i="4"/>
  <c r="E32" i="4"/>
  <c r="F32" i="4"/>
  <c r="E33" i="4"/>
  <c r="F33" i="4"/>
  <c r="H33" i="4"/>
  <c r="E34" i="4"/>
  <c r="F34" i="4"/>
  <c r="S43" i="4"/>
  <c r="S52" i="4" s="1"/>
  <c r="T43" i="4"/>
  <c r="T52" i="4" s="1"/>
  <c r="U43" i="4"/>
  <c r="F47" i="4"/>
  <c r="F52" i="4" s="1"/>
  <c r="G47" i="4"/>
  <c r="H47" i="4"/>
  <c r="I47" i="4"/>
  <c r="Y47" i="4"/>
  <c r="Y52" i="4" s="1"/>
  <c r="Z47" i="4"/>
  <c r="AB47" i="4"/>
  <c r="AC47" i="4"/>
  <c r="D52" i="4"/>
  <c r="E52" i="4"/>
  <c r="G52" i="4"/>
  <c r="H52" i="4"/>
  <c r="I52" i="4"/>
  <c r="J52" i="4"/>
  <c r="K52" i="4"/>
  <c r="L52" i="4"/>
  <c r="M52" i="4"/>
  <c r="N52" i="4"/>
  <c r="O52" i="4"/>
  <c r="P52" i="4"/>
  <c r="Q52" i="4"/>
  <c r="R52" i="4"/>
  <c r="U52" i="4"/>
  <c r="V52" i="4"/>
  <c r="W52" i="4"/>
  <c r="X52" i="4"/>
  <c r="Z52" i="4"/>
  <c r="AA52" i="4"/>
  <c r="AB52" i="4"/>
  <c r="AC52" i="4"/>
  <c r="D53" i="4"/>
  <c r="E53" i="4"/>
  <c r="F53" i="4"/>
  <c r="G53" i="4"/>
  <c r="H53" i="4"/>
  <c r="I53" i="4"/>
  <c r="J53" i="4"/>
  <c r="K53" i="4"/>
  <c r="L53" i="4"/>
  <c r="M53" i="4"/>
  <c r="N53" i="4"/>
  <c r="O53" i="4"/>
  <c r="P53" i="4"/>
  <c r="Q53" i="4"/>
  <c r="R53" i="4"/>
  <c r="U53" i="4"/>
  <c r="V53" i="4"/>
  <c r="W53" i="4"/>
  <c r="X53" i="4"/>
  <c r="Y53" i="4"/>
  <c r="Z53" i="4"/>
  <c r="AA53" i="4"/>
  <c r="AB53" i="4"/>
  <c r="AC53" i="4"/>
  <c r="D54" i="4"/>
  <c r="E54" i="4"/>
  <c r="F54" i="4"/>
  <c r="G54" i="4"/>
  <c r="H54" i="4"/>
  <c r="I54" i="4"/>
  <c r="J54" i="4"/>
  <c r="K54" i="4"/>
  <c r="L54" i="4"/>
  <c r="F63" i="4" s="1"/>
  <c r="M54" i="4"/>
  <c r="N54" i="4"/>
  <c r="O54" i="4"/>
  <c r="P54" i="4"/>
  <c r="Q54" i="4"/>
  <c r="R54" i="4"/>
  <c r="V54" i="4"/>
  <c r="W54" i="4"/>
  <c r="X54" i="4"/>
  <c r="Y54" i="4"/>
  <c r="Z54" i="4"/>
  <c r="AA54" i="4"/>
  <c r="AB54" i="4"/>
  <c r="AC54" i="4"/>
  <c r="D55" i="4"/>
  <c r="E55" i="4"/>
  <c r="F55" i="4"/>
  <c r="G55" i="4"/>
  <c r="H55" i="4"/>
  <c r="I55" i="4"/>
  <c r="J55" i="4"/>
  <c r="K55" i="4"/>
  <c r="L55" i="4"/>
  <c r="M55" i="4"/>
  <c r="N55" i="4"/>
  <c r="O55" i="4"/>
  <c r="P55" i="4"/>
  <c r="Q55" i="4"/>
  <c r="R55" i="4"/>
  <c r="S55" i="4"/>
  <c r="U55" i="4"/>
  <c r="V55" i="4"/>
  <c r="W55" i="4"/>
  <c r="X55" i="4"/>
  <c r="Y55" i="4"/>
  <c r="Z55" i="4"/>
  <c r="AA55" i="4"/>
  <c r="AB55" i="4"/>
  <c r="AC55" i="4"/>
  <c r="H64" i="4" s="1"/>
  <c r="D56" i="4"/>
  <c r="E56" i="4"/>
  <c r="F56" i="4"/>
  <c r="G56" i="4"/>
  <c r="H56" i="4"/>
  <c r="I56" i="4"/>
  <c r="J56" i="4"/>
  <c r="K56" i="4"/>
  <c r="L56" i="4"/>
  <c r="M56" i="4"/>
  <c r="N56" i="4"/>
  <c r="O56" i="4"/>
  <c r="P56" i="4"/>
  <c r="Q56" i="4"/>
  <c r="R56" i="4"/>
  <c r="S56" i="4"/>
  <c r="T56" i="4"/>
  <c r="U56" i="4"/>
  <c r="V56" i="4"/>
  <c r="W56" i="4"/>
  <c r="X56" i="4"/>
  <c r="Y56" i="4"/>
  <c r="Z56" i="4"/>
  <c r="AA56" i="4"/>
  <c r="AB56" i="4"/>
  <c r="AC56" i="4"/>
  <c r="D57" i="4"/>
  <c r="E57" i="4"/>
  <c r="F57" i="4"/>
  <c r="G57" i="4"/>
  <c r="H57" i="4"/>
  <c r="I57" i="4"/>
  <c r="D66" i="4" s="1"/>
  <c r="J57" i="4"/>
  <c r="K57" i="4"/>
  <c r="L57" i="4"/>
  <c r="M57" i="4"/>
  <c r="N57" i="4"/>
  <c r="O57" i="4"/>
  <c r="P57" i="4"/>
  <c r="Q57" i="4"/>
  <c r="R57" i="4"/>
  <c r="S57" i="4"/>
  <c r="T57" i="4"/>
  <c r="U57" i="4"/>
  <c r="V57" i="4"/>
  <c r="W57" i="4"/>
  <c r="X57" i="4"/>
  <c r="Y57" i="4"/>
  <c r="Z57" i="4"/>
  <c r="AA57" i="4"/>
  <c r="AB57" i="4"/>
  <c r="AC57" i="4"/>
  <c r="D58" i="4"/>
  <c r="E58" i="4"/>
  <c r="J58" i="4"/>
  <c r="K58" i="4"/>
  <c r="L58" i="4"/>
  <c r="M58" i="4"/>
  <c r="N58" i="4"/>
  <c r="O58" i="4"/>
  <c r="P58" i="4"/>
  <c r="Q58" i="4"/>
  <c r="R58" i="4"/>
  <c r="S58" i="4"/>
  <c r="T58" i="4"/>
  <c r="U58" i="4"/>
  <c r="V58" i="4"/>
  <c r="W58" i="4"/>
  <c r="X58" i="4"/>
  <c r="AA58" i="4"/>
  <c r="E61" i="4"/>
  <c r="F61" i="4"/>
  <c r="E62" i="4"/>
  <c r="F62" i="4"/>
  <c r="H62" i="4"/>
  <c r="E63" i="4"/>
  <c r="H63" i="4"/>
  <c r="E64" i="4"/>
  <c r="F64" i="4"/>
  <c r="D65" i="4"/>
  <c r="E65" i="4"/>
  <c r="F65" i="4"/>
  <c r="E66" i="4"/>
  <c r="F66" i="4"/>
  <c r="D67" i="4"/>
  <c r="E67" i="4"/>
  <c r="F67" i="4"/>
  <c r="K67" i="4" s="1"/>
  <c r="H67" i="4"/>
  <c r="S76" i="4"/>
  <c r="T76" i="4"/>
  <c r="T86" i="4" s="1"/>
  <c r="U76" i="4"/>
  <c r="F80" i="4"/>
  <c r="F85" i="4" s="1"/>
  <c r="G80" i="4"/>
  <c r="G85" i="4" s="1"/>
  <c r="H80" i="4"/>
  <c r="I80" i="4"/>
  <c r="Y80" i="4"/>
  <c r="Z80" i="4"/>
  <c r="AB80" i="4"/>
  <c r="AC80" i="4"/>
  <c r="D85" i="4"/>
  <c r="E85" i="4"/>
  <c r="H85" i="4"/>
  <c r="I85" i="4"/>
  <c r="J85" i="4"/>
  <c r="K85" i="4"/>
  <c r="L85" i="4"/>
  <c r="M85" i="4"/>
  <c r="N85" i="4"/>
  <c r="O85" i="4"/>
  <c r="P85" i="4"/>
  <c r="Q85" i="4"/>
  <c r="R85" i="4"/>
  <c r="S85" i="4"/>
  <c r="U85" i="4"/>
  <c r="V85" i="4"/>
  <c r="W85" i="4"/>
  <c r="X85" i="4"/>
  <c r="Y85" i="4"/>
  <c r="Z85" i="4"/>
  <c r="AA85" i="4"/>
  <c r="AB85" i="4"/>
  <c r="AC85" i="4"/>
  <c r="D86" i="4"/>
  <c r="E86" i="4"/>
  <c r="G86" i="4"/>
  <c r="H86" i="4"/>
  <c r="I86" i="4"/>
  <c r="J86" i="4"/>
  <c r="K86" i="4"/>
  <c r="L86" i="4"/>
  <c r="M86" i="4"/>
  <c r="N86" i="4"/>
  <c r="O86" i="4"/>
  <c r="P86" i="4"/>
  <c r="Q86" i="4"/>
  <c r="R86" i="4"/>
  <c r="S86" i="4"/>
  <c r="U86" i="4"/>
  <c r="V86" i="4"/>
  <c r="W86" i="4"/>
  <c r="X86" i="4"/>
  <c r="Y86" i="4"/>
  <c r="Z86" i="4"/>
  <c r="AA86" i="4"/>
  <c r="AB86" i="4"/>
  <c r="AC86" i="4"/>
  <c r="D87" i="4"/>
  <c r="E87" i="4"/>
  <c r="F87" i="4"/>
  <c r="G87" i="4"/>
  <c r="H87" i="4"/>
  <c r="I87" i="4"/>
  <c r="J87" i="4"/>
  <c r="K87" i="4"/>
  <c r="L87" i="4"/>
  <c r="M87" i="4"/>
  <c r="N87" i="4"/>
  <c r="O87" i="4"/>
  <c r="P87" i="4"/>
  <c r="Q87" i="4"/>
  <c r="R87" i="4"/>
  <c r="V87" i="4"/>
  <c r="W87" i="4"/>
  <c r="X87" i="4"/>
  <c r="Y87" i="4"/>
  <c r="Z87" i="4"/>
  <c r="AA87" i="4"/>
  <c r="AB87" i="4"/>
  <c r="AC87" i="4"/>
  <c r="D88" i="4"/>
  <c r="E88" i="4"/>
  <c r="G88" i="4"/>
  <c r="H88" i="4"/>
  <c r="I88" i="4"/>
  <c r="J88" i="4"/>
  <c r="K88" i="4"/>
  <c r="L88" i="4"/>
  <c r="M88" i="4"/>
  <c r="N88" i="4"/>
  <c r="O88" i="4"/>
  <c r="P88" i="4"/>
  <c r="Q88" i="4"/>
  <c r="R88" i="4"/>
  <c r="S88" i="4"/>
  <c r="U88" i="4"/>
  <c r="V88" i="4"/>
  <c r="W88" i="4"/>
  <c r="X88" i="4"/>
  <c r="Y88" i="4"/>
  <c r="Z88" i="4"/>
  <c r="AA88" i="4"/>
  <c r="AB88" i="4"/>
  <c r="AC88" i="4"/>
  <c r="D89" i="4"/>
  <c r="E89" i="4"/>
  <c r="F89" i="4"/>
  <c r="G89" i="4"/>
  <c r="H89" i="4"/>
  <c r="I89" i="4"/>
  <c r="J89" i="4"/>
  <c r="K89" i="4"/>
  <c r="L89" i="4"/>
  <c r="M89" i="4"/>
  <c r="N89" i="4"/>
  <c r="O89" i="4"/>
  <c r="P89" i="4"/>
  <c r="Q89" i="4"/>
  <c r="R89" i="4"/>
  <c r="S89" i="4"/>
  <c r="U89" i="4"/>
  <c r="V89" i="4"/>
  <c r="W89" i="4"/>
  <c r="X89" i="4"/>
  <c r="Y89" i="4"/>
  <c r="Z89" i="4"/>
  <c r="AA89" i="4"/>
  <c r="AB89" i="4"/>
  <c r="AC89" i="4"/>
  <c r="H98" i="4" s="1"/>
  <c r="D90" i="4"/>
  <c r="E90" i="4"/>
  <c r="F90" i="4"/>
  <c r="G90" i="4"/>
  <c r="H90" i="4"/>
  <c r="I90" i="4"/>
  <c r="J90" i="4"/>
  <c r="K90" i="4"/>
  <c r="E99" i="4" s="1"/>
  <c r="L90" i="4"/>
  <c r="M90" i="4"/>
  <c r="N90" i="4"/>
  <c r="O90" i="4"/>
  <c r="P90" i="4"/>
  <c r="Q90" i="4"/>
  <c r="R90" i="4"/>
  <c r="S90" i="4"/>
  <c r="U90" i="4"/>
  <c r="V90" i="4"/>
  <c r="W90" i="4"/>
  <c r="X90" i="4"/>
  <c r="Y90" i="4"/>
  <c r="Z90" i="4"/>
  <c r="AA90" i="4"/>
  <c r="AB90" i="4"/>
  <c r="AC90" i="4"/>
  <c r="D91" i="4"/>
  <c r="E91" i="4"/>
  <c r="J91" i="4"/>
  <c r="K91" i="4"/>
  <c r="L91" i="4"/>
  <c r="M91" i="4"/>
  <c r="N91" i="4"/>
  <c r="O91" i="4"/>
  <c r="P91" i="4"/>
  <c r="Q91" i="4"/>
  <c r="R91" i="4"/>
  <c r="S91" i="4"/>
  <c r="U91" i="4"/>
  <c r="V91" i="4"/>
  <c r="W91" i="4"/>
  <c r="X91" i="4"/>
  <c r="AA91" i="4"/>
  <c r="F94" i="4"/>
  <c r="E95" i="4"/>
  <c r="F95" i="4"/>
  <c r="H95" i="4"/>
  <c r="E96" i="4"/>
  <c r="F96" i="4"/>
  <c r="G96" i="4"/>
  <c r="E97" i="4"/>
  <c r="F97" i="4"/>
  <c r="H97" i="4"/>
  <c r="E98" i="4"/>
  <c r="F98" i="4"/>
  <c r="D99" i="4"/>
  <c r="F99" i="4"/>
  <c r="D100" i="4"/>
  <c r="E100" i="4"/>
  <c r="F100" i="4"/>
  <c r="K99" i="4" s="1"/>
  <c r="H100" i="4"/>
  <c r="K100" i="4"/>
  <c r="AB91" i="3"/>
  <c r="AA91" i="3"/>
  <c r="Z91" i="3"/>
  <c r="Y91" i="3"/>
  <c r="X91" i="3"/>
  <c r="H100" i="3" s="1"/>
  <c r="W91" i="3"/>
  <c r="V91" i="3"/>
  <c r="U91" i="3"/>
  <c r="T91" i="3"/>
  <c r="R91" i="3"/>
  <c r="Q91" i="3"/>
  <c r="P91" i="3"/>
  <c r="O91" i="3"/>
  <c r="N91" i="3"/>
  <c r="M91" i="3"/>
  <c r="L91" i="3"/>
  <c r="F100" i="3" s="1"/>
  <c r="K91" i="3"/>
  <c r="J91" i="3"/>
  <c r="E100" i="3" s="1"/>
  <c r="I91" i="3"/>
  <c r="H91" i="3"/>
  <c r="G91" i="3"/>
  <c r="F91" i="3"/>
  <c r="E91" i="3"/>
  <c r="D91" i="3"/>
  <c r="D100" i="3" s="1"/>
  <c r="AB90" i="3"/>
  <c r="AA90" i="3"/>
  <c r="Z90" i="3"/>
  <c r="Y90" i="3"/>
  <c r="X90" i="3"/>
  <c r="H99" i="3" s="1"/>
  <c r="W90" i="3"/>
  <c r="V90" i="3"/>
  <c r="U90" i="3"/>
  <c r="R90" i="3"/>
  <c r="Q90" i="3"/>
  <c r="N90" i="3"/>
  <c r="M90" i="3"/>
  <c r="G99" i="3" s="1"/>
  <c r="L90" i="3"/>
  <c r="F99" i="3" s="1"/>
  <c r="K90" i="3"/>
  <c r="J90" i="3"/>
  <c r="E99" i="3" s="1"/>
  <c r="I90" i="3"/>
  <c r="H90" i="3"/>
  <c r="G90" i="3"/>
  <c r="F90" i="3"/>
  <c r="E90" i="3"/>
  <c r="D90" i="3"/>
  <c r="D99" i="3" s="1"/>
  <c r="AB89" i="3"/>
  <c r="AA89" i="3"/>
  <c r="Z89" i="3"/>
  <c r="Y89" i="3"/>
  <c r="X89" i="3"/>
  <c r="H98" i="3" s="1"/>
  <c r="W89" i="3"/>
  <c r="V89" i="3"/>
  <c r="U89" i="3"/>
  <c r="T89" i="3"/>
  <c r="Q89" i="3"/>
  <c r="P89" i="3"/>
  <c r="N89" i="3"/>
  <c r="M89" i="3"/>
  <c r="L89" i="3"/>
  <c r="F98" i="3" s="1"/>
  <c r="K89" i="3"/>
  <c r="J89" i="3"/>
  <c r="E98" i="3" s="1"/>
  <c r="I89" i="3"/>
  <c r="H89" i="3"/>
  <c r="G89" i="3"/>
  <c r="F89" i="3"/>
  <c r="E89" i="3"/>
  <c r="D89" i="3"/>
  <c r="D98" i="3" s="1"/>
  <c r="AB88" i="3"/>
  <c r="AA88" i="3"/>
  <c r="Z88" i="3"/>
  <c r="Y88" i="3"/>
  <c r="X88" i="3"/>
  <c r="H97" i="3" s="1"/>
  <c r="W88" i="3"/>
  <c r="V88" i="3"/>
  <c r="U88" i="3"/>
  <c r="R88" i="3"/>
  <c r="Q88" i="3"/>
  <c r="P88" i="3"/>
  <c r="O88" i="3"/>
  <c r="N88" i="3"/>
  <c r="M88" i="3"/>
  <c r="G97" i="3" s="1"/>
  <c r="L88" i="3"/>
  <c r="F97" i="3" s="1"/>
  <c r="K88" i="3"/>
  <c r="J88" i="3"/>
  <c r="E97" i="3" s="1"/>
  <c r="I88" i="3"/>
  <c r="H88" i="3"/>
  <c r="G88" i="3"/>
  <c r="F88" i="3"/>
  <c r="E88" i="3"/>
  <c r="D88" i="3"/>
  <c r="D97" i="3" s="1"/>
  <c r="AB87" i="3"/>
  <c r="AA87" i="3"/>
  <c r="Z87" i="3"/>
  <c r="Y87" i="3"/>
  <c r="X87" i="3"/>
  <c r="H96" i="3" s="1"/>
  <c r="T87" i="3"/>
  <c r="Q87" i="3"/>
  <c r="O87" i="3"/>
  <c r="N87" i="3"/>
  <c r="L87" i="3"/>
  <c r="F96" i="3" s="1"/>
  <c r="K87" i="3"/>
  <c r="J87" i="3"/>
  <c r="E96" i="3" s="1"/>
  <c r="I87" i="3"/>
  <c r="H87" i="3"/>
  <c r="G87" i="3"/>
  <c r="F87" i="3"/>
  <c r="E87" i="3"/>
  <c r="D87" i="3"/>
  <c r="D96" i="3" s="1"/>
  <c r="AB86" i="3"/>
  <c r="AA86" i="3"/>
  <c r="Z86" i="3"/>
  <c r="Y86" i="3"/>
  <c r="X86" i="3"/>
  <c r="H95" i="3" s="1"/>
  <c r="W86" i="3"/>
  <c r="T86" i="3"/>
  <c r="Q86" i="3"/>
  <c r="O86" i="3"/>
  <c r="N86" i="3"/>
  <c r="M86" i="3"/>
  <c r="L86" i="3"/>
  <c r="F95" i="3" s="1"/>
  <c r="K86" i="3"/>
  <c r="J86" i="3"/>
  <c r="E95" i="3" s="1"/>
  <c r="I86" i="3"/>
  <c r="H86" i="3"/>
  <c r="G86" i="3"/>
  <c r="F86" i="3"/>
  <c r="E86" i="3"/>
  <c r="D86" i="3"/>
  <c r="D95" i="3" s="1"/>
  <c r="AB85" i="3"/>
  <c r="AA85" i="3"/>
  <c r="Z85" i="3"/>
  <c r="Y85" i="3"/>
  <c r="X85" i="3"/>
  <c r="H94" i="3" s="1"/>
  <c r="M94" i="3" s="1"/>
  <c r="W85" i="3"/>
  <c r="V85" i="3"/>
  <c r="U85" i="3"/>
  <c r="R85" i="3"/>
  <c r="Q85" i="3"/>
  <c r="O85" i="3"/>
  <c r="N85" i="3"/>
  <c r="M85" i="3"/>
  <c r="L85" i="3"/>
  <c r="F94" i="3" s="1"/>
  <c r="K94" i="3" s="1"/>
  <c r="K85" i="3"/>
  <c r="J85" i="3"/>
  <c r="E94" i="3" s="1"/>
  <c r="I85" i="3"/>
  <c r="H85" i="3"/>
  <c r="G85" i="3"/>
  <c r="F85" i="3"/>
  <c r="E85" i="3"/>
  <c r="D85" i="3"/>
  <c r="D94" i="3" s="1"/>
  <c r="T79" i="3"/>
  <c r="S79" i="3"/>
  <c r="P79" i="3"/>
  <c r="O79" i="3"/>
  <c r="R78" i="3"/>
  <c r="O78" i="3"/>
  <c r="T77" i="3"/>
  <c r="S77" i="3"/>
  <c r="W76" i="3"/>
  <c r="V76" i="3"/>
  <c r="U76" i="3"/>
  <c r="R76" i="3"/>
  <c r="P76" i="3"/>
  <c r="M76" i="3"/>
  <c r="V75" i="3"/>
  <c r="U75" i="3"/>
  <c r="R75" i="3"/>
  <c r="P75" i="3"/>
  <c r="T74" i="3"/>
  <c r="P74" i="3"/>
  <c r="AB58" i="3"/>
  <c r="AA58" i="3"/>
  <c r="Z58" i="3"/>
  <c r="Y58" i="3"/>
  <c r="X58" i="3"/>
  <c r="H67" i="3" s="1"/>
  <c r="W58" i="3"/>
  <c r="V58" i="3"/>
  <c r="U58" i="3"/>
  <c r="T58" i="3"/>
  <c r="R58" i="3"/>
  <c r="Q58" i="3"/>
  <c r="P58" i="3"/>
  <c r="O58" i="3"/>
  <c r="N58" i="3"/>
  <c r="M58" i="3"/>
  <c r="L58" i="3"/>
  <c r="F67" i="3" s="1"/>
  <c r="K58" i="3"/>
  <c r="J58" i="3"/>
  <c r="E67" i="3" s="1"/>
  <c r="I58" i="3"/>
  <c r="H58" i="3"/>
  <c r="G58" i="3"/>
  <c r="F58" i="3"/>
  <c r="E58" i="3"/>
  <c r="D58" i="3"/>
  <c r="D67" i="3" s="1"/>
  <c r="AB57" i="3"/>
  <c r="AA57" i="3"/>
  <c r="Z57" i="3"/>
  <c r="Y57" i="3"/>
  <c r="X57" i="3"/>
  <c r="W57" i="3"/>
  <c r="V57" i="3"/>
  <c r="U57" i="3"/>
  <c r="R57" i="3"/>
  <c r="Q57" i="3"/>
  <c r="N57" i="3"/>
  <c r="M57" i="3"/>
  <c r="G66" i="3" s="1"/>
  <c r="L57" i="3"/>
  <c r="F66" i="3" s="1"/>
  <c r="K57" i="3"/>
  <c r="J57" i="3"/>
  <c r="E66" i="3" s="1"/>
  <c r="I57" i="3"/>
  <c r="H57" i="3"/>
  <c r="G57" i="3"/>
  <c r="F57" i="3"/>
  <c r="E57" i="3"/>
  <c r="D57" i="3"/>
  <c r="D66" i="3" s="1"/>
  <c r="AB56" i="3"/>
  <c r="AA56" i="3"/>
  <c r="Z56" i="3"/>
  <c r="Y56" i="3"/>
  <c r="X56" i="3"/>
  <c r="H65" i="3" s="1"/>
  <c r="W56" i="3"/>
  <c r="V56" i="3"/>
  <c r="U56" i="3"/>
  <c r="T56" i="3"/>
  <c r="Q56" i="3"/>
  <c r="P56" i="3"/>
  <c r="N56" i="3"/>
  <c r="M56" i="3"/>
  <c r="L56" i="3"/>
  <c r="F65" i="3" s="1"/>
  <c r="K56" i="3"/>
  <c r="J56" i="3"/>
  <c r="E65" i="3" s="1"/>
  <c r="I56" i="3"/>
  <c r="H56" i="3"/>
  <c r="G56" i="3"/>
  <c r="F56" i="3"/>
  <c r="E56" i="3"/>
  <c r="D56" i="3"/>
  <c r="D65" i="3" s="1"/>
  <c r="AB55" i="3"/>
  <c r="AA55" i="3"/>
  <c r="Z55" i="3"/>
  <c r="Y55" i="3"/>
  <c r="X55" i="3"/>
  <c r="W55" i="3"/>
  <c r="V55" i="3"/>
  <c r="U55" i="3"/>
  <c r="R55" i="3"/>
  <c r="Q55" i="3"/>
  <c r="P55" i="3"/>
  <c r="O55" i="3"/>
  <c r="N55" i="3"/>
  <c r="M55" i="3"/>
  <c r="L55" i="3"/>
  <c r="F64" i="3" s="1"/>
  <c r="K55" i="3"/>
  <c r="J55" i="3"/>
  <c r="E64" i="3" s="1"/>
  <c r="I55" i="3"/>
  <c r="H55" i="3"/>
  <c r="G55" i="3"/>
  <c r="F55" i="3"/>
  <c r="E55" i="3"/>
  <c r="D55" i="3"/>
  <c r="D64" i="3" s="1"/>
  <c r="AB54" i="3"/>
  <c r="AA54" i="3"/>
  <c r="Z54" i="3"/>
  <c r="Y54" i="3"/>
  <c r="X54" i="3"/>
  <c r="H63" i="3" s="1"/>
  <c r="T54" i="3"/>
  <c r="Q54" i="3"/>
  <c r="O54" i="3"/>
  <c r="N54" i="3"/>
  <c r="L54" i="3"/>
  <c r="F63" i="3" s="1"/>
  <c r="K54" i="3"/>
  <c r="J54" i="3"/>
  <c r="E63" i="3" s="1"/>
  <c r="I54" i="3"/>
  <c r="H54" i="3"/>
  <c r="G54" i="3"/>
  <c r="F54" i="3"/>
  <c r="E54" i="3"/>
  <c r="D54" i="3"/>
  <c r="D63" i="3" s="1"/>
  <c r="AB53" i="3"/>
  <c r="AA53" i="3"/>
  <c r="Z53" i="3"/>
  <c r="Y53" i="3"/>
  <c r="X53" i="3"/>
  <c r="H62" i="3" s="1"/>
  <c r="W53" i="3"/>
  <c r="T53" i="3"/>
  <c r="Q53" i="3"/>
  <c r="O53" i="3"/>
  <c r="N53" i="3"/>
  <c r="M53" i="3"/>
  <c r="L53" i="3"/>
  <c r="F62" i="3" s="1"/>
  <c r="K53" i="3"/>
  <c r="J53" i="3"/>
  <c r="E62" i="3" s="1"/>
  <c r="I53" i="3"/>
  <c r="H53" i="3"/>
  <c r="G53" i="3"/>
  <c r="F53" i="3"/>
  <c r="E53" i="3"/>
  <c r="D53" i="3"/>
  <c r="D62" i="3" s="1"/>
  <c r="AB52" i="3"/>
  <c r="AA52" i="3"/>
  <c r="Z52" i="3"/>
  <c r="Y52" i="3"/>
  <c r="X52" i="3"/>
  <c r="H61" i="3" s="1"/>
  <c r="W52" i="3"/>
  <c r="V52" i="3"/>
  <c r="U52" i="3"/>
  <c r="R52" i="3"/>
  <c r="Q52" i="3"/>
  <c r="O52" i="3"/>
  <c r="N52" i="3"/>
  <c r="M52" i="3"/>
  <c r="L52" i="3"/>
  <c r="F61" i="3" s="1"/>
  <c r="K52" i="3"/>
  <c r="J52" i="3"/>
  <c r="E61" i="3" s="1"/>
  <c r="J61" i="3" s="1"/>
  <c r="I52" i="3"/>
  <c r="H52" i="3"/>
  <c r="G52" i="3"/>
  <c r="F52" i="3"/>
  <c r="E52" i="3"/>
  <c r="D52" i="3"/>
  <c r="D61" i="3" s="1"/>
  <c r="T46" i="3"/>
  <c r="S46" i="3"/>
  <c r="P46" i="3"/>
  <c r="O46" i="3"/>
  <c r="R45" i="3"/>
  <c r="O45" i="3"/>
  <c r="T44" i="3"/>
  <c r="S44" i="3"/>
  <c r="S58" i="3" s="1"/>
  <c r="W43" i="3"/>
  <c r="V43" i="3"/>
  <c r="U43" i="3"/>
  <c r="R43" i="3"/>
  <c r="P43" i="3"/>
  <c r="M43" i="3"/>
  <c r="V42" i="3"/>
  <c r="U42" i="3"/>
  <c r="R42" i="3"/>
  <c r="P42" i="3"/>
  <c r="T41" i="3"/>
  <c r="P41" i="3"/>
  <c r="AB25" i="3"/>
  <c r="AA25" i="3"/>
  <c r="Z25" i="3"/>
  <c r="Y25" i="3"/>
  <c r="X25" i="3"/>
  <c r="W25" i="3"/>
  <c r="V25" i="3"/>
  <c r="U25" i="3"/>
  <c r="T25" i="3"/>
  <c r="R25" i="3"/>
  <c r="Q25" i="3"/>
  <c r="P25" i="3"/>
  <c r="O25" i="3"/>
  <c r="N25" i="3"/>
  <c r="M25" i="3"/>
  <c r="L25" i="3"/>
  <c r="F34" i="3" s="1"/>
  <c r="K25" i="3"/>
  <c r="J25" i="3"/>
  <c r="E34" i="3" s="1"/>
  <c r="I25" i="3"/>
  <c r="H25" i="3"/>
  <c r="G25" i="3"/>
  <c r="F25" i="3"/>
  <c r="E25" i="3"/>
  <c r="D25" i="3"/>
  <c r="D34" i="3" s="1"/>
  <c r="AB24" i="3"/>
  <c r="AA24" i="3"/>
  <c r="Z24" i="3"/>
  <c r="Y24" i="3"/>
  <c r="X24" i="3"/>
  <c r="H33" i="3" s="1"/>
  <c r="W24" i="3"/>
  <c r="V24" i="3"/>
  <c r="U24" i="3"/>
  <c r="R24" i="3"/>
  <c r="Q24" i="3"/>
  <c r="N24" i="3"/>
  <c r="M24" i="3"/>
  <c r="G33" i="3" s="1"/>
  <c r="L24" i="3"/>
  <c r="F33" i="3" s="1"/>
  <c r="K24" i="3"/>
  <c r="J24" i="3"/>
  <c r="E33" i="3" s="1"/>
  <c r="I24" i="3"/>
  <c r="H24" i="3"/>
  <c r="G24" i="3"/>
  <c r="F24" i="3"/>
  <c r="E24" i="3"/>
  <c r="D24" i="3"/>
  <c r="D33" i="3" s="1"/>
  <c r="AB23" i="3"/>
  <c r="AA23" i="3"/>
  <c r="Z23" i="3"/>
  <c r="Y23" i="3"/>
  <c r="X23" i="3"/>
  <c r="H32" i="3" s="1"/>
  <c r="W23" i="3"/>
  <c r="V23" i="3"/>
  <c r="U23" i="3"/>
  <c r="T23" i="3"/>
  <c r="Q23" i="3"/>
  <c r="P23" i="3"/>
  <c r="N23" i="3"/>
  <c r="M23" i="3"/>
  <c r="L23" i="3"/>
  <c r="F32" i="3" s="1"/>
  <c r="K23" i="3"/>
  <c r="J23" i="3"/>
  <c r="E32" i="3" s="1"/>
  <c r="I23" i="3"/>
  <c r="H23" i="3"/>
  <c r="G23" i="3"/>
  <c r="F23" i="3"/>
  <c r="E23" i="3"/>
  <c r="D23" i="3"/>
  <c r="D32" i="3" s="1"/>
  <c r="AB22" i="3"/>
  <c r="AA22" i="3"/>
  <c r="Z22" i="3"/>
  <c r="Y22" i="3"/>
  <c r="X22" i="3"/>
  <c r="W22" i="3"/>
  <c r="V22" i="3"/>
  <c r="U22" i="3"/>
  <c r="R22" i="3"/>
  <c r="Q22" i="3"/>
  <c r="P22" i="3"/>
  <c r="O22" i="3"/>
  <c r="N22" i="3"/>
  <c r="M22" i="3"/>
  <c r="G31" i="3" s="1"/>
  <c r="L22" i="3"/>
  <c r="F31" i="3" s="1"/>
  <c r="K22" i="3"/>
  <c r="J22" i="3"/>
  <c r="E31" i="3" s="1"/>
  <c r="I22" i="3"/>
  <c r="H22" i="3"/>
  <c r="G22" i="3"/>
  <c r="F22" i="3"/>
  <c r="E22" i="3"/>
  <c r="D22" i="3"/>
  <c r="D31" i="3" s="1"/>
  <c r="AB21" i="3"/>
  <c r="AA21" i="3"/>
  <c r="Z21" i="3"/>
  <c r="Y21" i="3"/>
  <c r="X21" i="3"/>
  <c r="T21" i="3"/>
  <c r="Q21" i="3"/>
  <c r="O21" i="3"/>
  <c r="N21" i="3"/>
  <c r="L21" i="3"/>
  <c r="F30" i="3" s="1"/>
  <c r="K21" i="3"/>
  <c r="J21" i="3"/>
  <c r="E30" i="3" s="1"/>
  <c r="I21" i="3"/>
  <c r="H21" i="3"/>
  <c r="G21" i="3"/>
  <c r="F21" i="3"/>
  <c r="E21" i="3"/>
  <c r="D21" i="3"/>
  <c r="D30" i="3" s="1"/>
  <c r="AB20" i="3"/>
  <c r="AA20" i="3"/>
  <c r="Z20" i="3"/>
  <c r="Y20" i="3"/>
  <c r="X20" i="3"/>
  <c r="H29" i="3" s="1"/>
  <c r="W20" i="3"/>
  <c r="T20" i="3"/>
  <c r="Q20" i="3"/>
  <c r="O20" i="3"/>
  <c r="N20" i="3"/>
  <c r="M20" i="3"/>
  <c r="L20" i="3"/>
  <c r="F29" i="3" s="1"/>
  <c r="K20" i="3"/>
  <c r="J20" i="3"/>
  <c r="E29" i="3" s="1"/>
  <c r="I20" i="3"/>
  <c r="H20" i="3"/>
  <c r="G20" i="3"/>
  <c r="F20" i="3"/>
  <c r="E20" i="3"/>
  <c r="D20" i="3"/>
  <c r="D29" i="3" s="1"/>
  <c r="AB19" i="3"/>
  <c r="AA19" i="3"/>
  <c r="Z19" i="3"/>
  <c r="Y19" i="3"/>
  <c r="X19" i="3"/>
  <c r="W19" i="3"/>
  <c r="V19" i="3"/>
  <c r="U19" i="3"/>
  <c r="R19" i="3"/>
  <c r="Q19" i="3"/>
  <c r="O19" i="3"/>
  <c r="N19" i="3"/>
  <c r="M19" i="3"/>
  <c r="L19" i="3"/>
  <c r="F28" i="3" s="1"/>
  <c r="K19" i="3"/>
  <c r="J19" i="3"/>
  <c r="E28" i="3" s="1"/>
  <c r="I19" i="3"/>
  <c r="H19" i="3"/>
  <c r="G19" i="3"/>
  <c r="F19" i="3"/>
  <c r="E19" i="3"/>
  <c r="D19" i="3"/>
  <c r="D28" i="3" s="1"/>
  <c r="T13" i="3"/>
  <c r="S13" i="3"/>
  <c r="P13" i="3"/>
  <c r="O13" i="3"/>
  <c r="R12" i="3"/>
  <c r="O12" i="3"/>
  <c r="T11" i="3"/>
  <c r="S11" i="3"/>
  <c r="W10" i="3"/>
  <c r="V10" i="3"/>
  <c r="U10" i="3"/>
  <c r="R10" i="3"/>
  <c r="P10" i="3"/>
  <c r="M10" i="3"/>
  <c r="V9" i="3"/>
  <c r="U9" i="3"/>
  <c r="R9" i="3"/>
  <c r="P9" i="3"/>
  <c r="T8" i="3"/>
  <c r="P8" i="3"/>
  <c r="BI14" i="1" l="1"/>
  <c r="AD38" i="1"/>
  <c r="AD46" i="1"/>
  <c r="AD54" i="1"/>
  <c r="AD19" i="1"/>
  <c r="BI15" i="1"/>
  <c r="AD15" i="1"/>
  <c r="AD55" i="1"/>
  <c r="AD18" i="1"/>
  <c r="BI16" i="1"/>
  <c r="BI25" i="1"/>
  <c r="AD40" i="1"/>
  <c r="AD48" i="1"/>
  <c r="AD14" i="1"/>
  <c r="AD25" i="1"/>
  <c r="AD17" i="1"/>
  <c r="BI24" i="1"/>
  <c r="AD26" i="1"/>
  <c r="BI9" i="1"/>
  <c r="BI17" i="1"/>
  <c r="BI26" i="1"/>
  <c r="AD41" i="1"/>
  <c r="AD49" i="1"/>
  <c r="AD13" i="1"/>
  <c r="AD24" i="1"/>
  <c r="AD16" i="1"/>
  <c r="AD39" i="1"/>
  <c r="BI10" i="1"/>
  <c r="BI18" i="1"/>
  <c r="BI27" i="1"/>
  <c r="AD42" i="1"/>
  <c r="AD50" i="1"/>
  <c r="AD12" i="1"/>
  <c r="AD23" i="1"/>
  <c r="BI11" i="1"/>
  <c r="BI19" i="1"/>
  <c r="BI8" i="1"/>
  <c r="AD43" i="1"/>
  <c r="AD51" i="1"/>
  <c r="AD11" i="1"/>
  <c r="AD22" i="1"/>
  <c r="AD47" i="1"/>
  <c r="BI12" i="1"/>
  <c r="BI20" i="1"/>
  <c r="AD44" i="1"/>
  <c r="AD52" i="1"/>
  <c r="AD10" i="1"/>
  <c r="AD21" i="1"/>
  <c r="BI22" i="1"/>
  <c r="BI13" i="1"/>
  <c r="BI21" i="1"/>
  <c r="AD37" i="1"/>
  <c r="AD45" i="1"/>
  <c r="AD53" i="1"/>
  <c r="AD9" i="1"/>
  <c r="AD20" i="1"/>
  <c r="S21" i="3"/>
  <c r="S25" i="3"/>
  <c r="S19" i="3"/>
  <c r="G28" i="3"/>
  <c r="H28" i="3"/>
  <c r="K29" i="3"/>
  <c r="J30" i="3"/>
  <c r="K30" i="3"/>
  <c r="H30" i="3"/>
  <c r="H31" i="3"/>
  <c r="K33" i="3"/>
  <c r="G34" i="3"/>
  <c r="H34" i="3"/>
  <c r="S52" i="3"/>
  <c r="G61" i="3" s="1"/>
  <c r="K62" i="3"/>
  <c r="G64" i="3"/>
  <c r="H64" i="3"/>
  <c r="H66" i="3"/>
  <c r="M65" i="3" s="1"/>
  <c r="S87" i="3"/>
  <c r="S91" i="3"/>
  <c r="J95" i="3"/>
  <c r="K95" i="3"/>
  <c r="K96" i="3"/>
  <c r="K97" i="3"/>
  <c r="K99" i="3"/>
  <c r="G100" i="3"/>
  <c r="K94" i="4"/>
  <c r="K98" i="4"/>
  <c r="K97" i="4"/>
  <c r="K96" i="4"/>
  <c r="K95" i="4"/>
  <c r="H99" i="4"/>
  <c r="D98" i="4"/>
  <c r="H96" i="4"/>
  <c r="D96" i="4"/>
  <c r="H94" i="4"/>
  <c r="M94" i="4" s="1"/>
  <c r="E94" i="4"/>
  <c r="G95" i="4"/>
  <c r="K66" i="4"/>
  <c r="J66" i="4"/>
  <c r="K65" i="4"/>
  <c r="K64" i="4"/>
  <c r="J64" i="4"/>
  <c r="J63" i="4"/>
  <c r="K62" i="4"/>
  <c r="J62" i="4"/>
  <c r="K61" i="4"/>
  <c r="J61" i="4"/>
  <c r="G67" i="4"/>
  <c r="P67" i="4" s="1"/>
  <c r="H66" i="4"/>
  <c r="G66" i="4"/>
  <c r="H65" i="4"/>
  <c r="G65" i="4"/>
  <c r="D64" i="4"/>
  <c r="G63" i="4"/>
  <c r="K63" i="4"/>
  <c r="D63" i="4"/>
  <c r="D62" i="4"/>
  <c r="G61" i="4"/>
  <c r="H61" i="4"/>
  <c r="D61" i="4"/>
  <c r="G34" i="4"/>
  <c r="G33" i="4"/>
  <c r="H32" i="4"/>
  <c r="G32" i="4"/>
  <c r="H31" i="4"/>
  <c r="G31" i="4"/>
  <c r="G30" i="4"/>
  <c r="E30" i="4"/>
  <c r="J31" i="4" s="1"/>
  <c r="G29" i="4"/>
  <c r="G28" i="4"/>
  <c r="H28" i="4"/>
  <c r="AA83" i="5"/>
  <c r="AA79" i="5"/>
  <c r="AA78" i="5"/>
  <c r="AA49" i="5"/>
  <c r="AA48" i="5"/>
  <c r="AA19" i="5"/>
  <c r="AA18" i="5"/>
  <c r="D26" i="5"/>
  <c r="G26" i="5"/>
  <c r="D27" i="5"/>
  <c r="G27" i="5"/>
  <c r="D28" i="5"/>
  <c r="G28" i="5"/>
  <c r="J29" i="5"/>
  <c r="I30" i="5"/>
  <c r="K30" i="5"/>
  <c r="D56" i="5"/>
  <c r="D57" i="5"/>
  <c r="D58" i="5"/>
  <c r="L60" i="5"/>
  <c r="E61" i="5"/>
  <c r="J60" i="5" s="1"/>
  <c r="K61" i="5"/>
  <c r="D86" i="5"/>
  <c r="D87" i="5"/>
  <c r="D88" i="5"/>
  <c r="J88" i="5"/>
  <c r="L89" i="5"/>
  <c r="K90" i="5"/>
  <c r="D91" i="5"/>
  <c r="AP11" i="6"/>
  <c r="AR33" i="6"/>
  <c r="BV38" i="6"/>
  <c r="BU38" i="6"/>
  <c r="BT38" i="6"/>
  <c r="BU37" i="6"/>
  <c r="BT37" i="6"/>
  <c r="BT36" i="6"/>
  <c r="BQ34" i="6"/>
  <c r="BW33" i="6"/>
  <c r="BV33" i="6"/>
  <c r="CE39" i="6"/>
  <c r="CC39" i="6"/>
  <c r="CD34" i="6"/>
  <c r="CN38" i="6"/>
  <c r="CO38" i="6"/>
  <c r="CO37" i="6"/>
  <c r="CL36" i="6"/>
  <c r="CL35" i="6"/>
  <c r="CK35" i="6"/>
  <c r="CN34" i="6"/>
  <c r="CL33" i="6"/>
  <c r="CK33" i="6"/>
  <c r="CR38" i="6"/>
  <c r="CT33" i="6"/>
  <c r="DF34" i="6"/>
  <c r="DF36" i="6"/>
  <c r="DD34" i="6"/>
  <c r="DD33" i="6"/>
  <c r="DC33" i="6"/>
  <c r="DM11" i="6"/>
  <c r="DL38" i="6"/>
  <c r="DT34" i="6"/>
  <c r="DS34" i="6"/>
  <c r="DX33" i="6"/>
  <c r="ED38" i="6"/>
  <c r="ED37" i="6"/>
  <c r="EC35" i="6"/>
  <c r="EH34" i="6"/>
  <c r="EC33" i="6"/>
  <c r="EO33" i="6"/>
  <c r="EN33" i="6"/>
  <c r="EM33" i="6"/>
  <c r="EW37" i="6"/>
  <c r="EU35" i="6"/>
  <c r="FH34" i="6"/>
  <c r="FG39" i="6"/>
  <c r="FC39" i="6"/>
  <c r="FG34" i="6"/>
  <c r="FF34" i="6"/>
  <c r="FH33" i="6"/>
  <c r="FG33" i="6"/>
  <c r="GG11" i="6"/>
  <c r="GM37" i="6"/>
  <c r="GM36" i="6"/>
  <c r="GM35" i="6"/>
  <c r="GR34" i="6"/>
  <c r="GW39" i="6"/>
  <c r="HB33" i="6"/>
  <c r="GW33" i="6"/>
  <c r="HO11" i="6"/>
  <c r="II11" i="6"/>
  <c r="IG33" i="6"/>
  <c r="IR33" i="6"/>
  <c r="IT36" i="6"/>
  <c r="IT35" i="6"/>
  <c r="IS35" i="6"/>
  <c r="IT34" i="6"/>
  <c r="IS34" i="6"/>
  <c r="IS33" i="6"/>
  <c r="F14" i="6"/>
  <c r="F16" i="6"/>
  <c r="DF35" i="6"/>
  <c r="IB38" i="6"/>
  <c r="IB37" i="6"/>
  <c r="IB33" i="6"/>
  <c r="EC37" i="6"/>
  <c r="AL37" i="7"/>
  <c r="AG36" i="7"/>
  <c r="AG35" i="7"/>
  <c r="AL33" i="7"/>
  <c r="AU37" i="7"/>
  <c r="AQ34" i="7"/>
  <c r="BV39" i="7"/>
  <c r="BT38" i="7"/>
  <c r="BV37" i="7"/>
  <c r="BQ36" i="7"/>
  <c r="BV35" i="7"/>
  <c r="BU35" i="7"/>
  <c r="BT35" i="7"/>
  <c r="BS35" i="7"/>
  <c r="BQ35" i="7"/>
  <c r="BU34" i="7"/>
  <c r="BT34" i="7"/>
  <c r="BS34" i="7"/>
  <c r="BR34" i="7"/>
  <c r="BW33" i="7"/>
  <c r="BT33" i="7"/>
  <c r="BS33" i="7"/>
  <c r="BR33" i="7"/>
  <c r="BQ33" i="7"/>
  <c r="CD39" i="7"/>
  <c r="CB37" i="7"/>
  <c r="CB36" i="7"/>
  <c r="CA36" i="7"/>
  <c r="BZ36" i="7"/>
  <c r="CF35" i="7"/>
  <c r="CE35" i="7"/>
  <c r="CD35" i="7"/>
  <c r="CC35" i="7"/>
  <c r="CA35" i="7"/>
  <c r="CE34" i="7"/>
  <c r="CD34" i="7"/>
  <c r="CC34" i="7"/>
  <c r="CB34" i="7"/>
  <c r="BZ34" i="7"/>
  <c r="CT35" i="7"/>
  <c r="CX38" i="7"/>
  <c r="CV38" i="7"/>
  <c r="CW37" i="7"/>
  <c r="CX36" i="7"/>
  <c r="CW36" i="7"/>
  <c r="CV36" i="7"/>
  <c r="CX35" i="7"/>
  <c r="CW35" i="7"/>
  <c r="CU35" i="7"/>
  <c r="CR35" i="7"/>
  <c r="CX34" i="7"/>
  <c r="CW34" i="7"/>
  <c r="CV34" i="7"/>
  <c r="CT34" i="7"/>
  <c r="CX33" i="7"/>
  <c r="CW33" i="7"/>
  <c r="CV33" i="7"/>
  <c r="CU33" i="7"/>
  <c r="CS33" i="7"/>
  <c r="DE35" i="7"/>
  <c r="DF36" i="7"/>
  <c r="DF34" i="7"/>
  <c r="DM33" i="7"/>
  <c r="DK35" i="7"/>
  <c r="DP33" i="7"/>
  <c r="DV9" i="7"/>
  <c r="EF39" i="7"/>
  <c r="EE36" i="7"/>
  <c r="EH35" i="7"/>
  <c r="EE35" i="7"/>
  <c r="EC35" i="7"/>
  <c r="EH34" i="7"/>
  <c r="EE34" i="7"/>
  <c r="EB34" i="7"/>
  <c r="EG33" i="7"/>
  <c r="ED33" i="7"/>
  <c r="EC33" i="7"/>
  <c r="EB33" i="7"/>
  <c r="EQ37" i="7"/>
  <c r="EP37" i="7"/>
  <c r="EO37" i="7"/>
  <c r="EK36" i="7"/>
  <c r="EQ35" i="7"/>
  <c r="EN35" i="7"/>
  <c r="EK35" i="7"/>
  <c r="EO34" i="7"/>
  <c r="EN34" i="7"/>
  <c r="EM34" i="7"/>
  <c r="EL34" i="7"/>
  <c r="EQ33" i="7"/>
  <c r="EN33" i="7"/>
  <c r="EM33" i="7"/>
  <c r="EL33" i="7"/>
  <c r="EK33" i="7"/>
  <c r="EZ39" i="7"/>
  <c r="EX38" i="7"/>
  <c r="EW38" i="7"/>
  <c r="ET38" i="7"/>
  <c r="EZ37" i="7"/>
  <c r="EX36" i="7"/>
  <c r="EV36" i="7"/>
  <c r="EU36" i="7"/>
  <c r="EY35" i="7"/>
  <c r="EV35" i="7"/>
  <c r="EU35" i="7"/>
  <c r="ET35" i="7"/>
  <c r="EY34" i="7"/>
  <c r="EX34" i="7"/>
  <c r="EW34" i="7"/>
  <c r="EV34" i="7"/>
  <c r="ET34" i="7"/>
  <c r="EX33" i="7"/>
  <c r="EW33" i="7"/>
  <c r="EV33" i="7"/>
  <c r="EU33" i="7"/>
  <c r="FF35" i="7"/>
  <c r="FF36" i="7"/>
  <c r="FE35" i="7"/>
  <c r="FG34" i="7"/>
  <c r="FD34" i="7"/>
  <c r="FH33" i="7"/>
  <c r="FG33" i="7"/>
  <c r="FC33" i="7"/>
  <c r="GD34" i="7"/>
  <c r="GD33" i="7"/>
  <c r="GQ33" i="7"/>
  <c r="GN36" i="7"/>
  <c r="HR38" i="7"/>
  <c r="HQ38" i="7"/>
  <c r="HS37" i="7"/>
  <c r="HO36" i="7"/>
  <c r="HO35" i="7"/>
  <c r="HS34" i="7"/>
  <c r="HR34" i="7"/>
  <c r="HQ34" i="7"/>
  <c r="HP34" i="7"/>
  <c r="HN34" i="7"/>
  <c r="HR33" i="7"/>
  <c r="HQ33" i="7"/>
  <c r="HP33" i="7"/>
  <c r="HO33" i="7"/>
  <c r="HX35" i="7"/>
  <c r="IB36" i="7"/>
  <c r="IA33" i="7"/>
  <c r="IT33" i="7"/>
  <c r="IT37" i="7"/>
  <c r="IP36" i="7"/>
  <c r="IU35" i="7"/>
  <c r="IT35" i="7"/>
  <c r="IU34" i="7"/>
  <c r="IT34" i="7"/>
  <c r="IR34" i="7"/>
  <c r="IU33" i="7"/>
  <c r="IS33" i="7"/>
  <c r="IQ33" i="7"/>
  <c r="BS38" i="7"/>
  <c r="J13" i="7"/>
  <c r="J16" i="7"/>
  <c r="L13" i="7"/>
  <c r="L16" i="7"/>
  <c r="BW39" i="8"/>
  <c r="BR38" i="8"/>
  <c r="BQ38" i="8"/>
  <c r="BW37" i="8"/>
  <c r="BU37" i="8"/>
  <c r="BT37" i="8"/>
  <c r="BQ37" i="8"/>
  <c r="BV36" i="8"/>
  <c r="BT36" i="8"/>
  <c r="BS36" i="8"/>
  <c r="BV35" i="8"/>
  <c r="BU35" i="8"/>
  <c r="BT35" i="8"/>
  <c r="BR35" i="8"/>
  <c r="BQ35" i="8"/>
  <c r="BW34" i="8"/>
  <c r="BU34" i="8"/>
  <c r="BT34" i="8"/>
  <c r="BS34" i="8"/>
  <c r="BQ34" i="8"/>
  <c r="BW33" i="8"/>
  <c r="BV33" i="8"/>
  <c r="BT33" i="8"/>
  <c r="BR33" i="8"/>
  <c r="DF38" i="8"/>
  <c r="DE38" i="8"/>
  <c r="DD38" i="8"/>
  <c r="DA38" i="8"/>
  <c r="DE37" i="8"/>
  <c r="DD37" i="8"/>
  <c r="DC37" i="8"/>
  <c r="DG36" i="8"/>
  <c r="DD36" i="8"/>
  <c r="DC36" i="8"/>
  <c r="DB36" i="8"/>
  <c r="DE35" i="8"/>
  <c r="DB35" i="8"/>
  <c r="DA35" i="8"/>
  <c r="DG34" i="8"/>
  <c r="DE34" i="8"/>
  <c r="DD34" i="8"/>
  <c r="DC34" i="8"/>
  <c r="DA34" i="8"/>
  <c r="DG33" i="8"/>
  <c r="DF33" i="8"/>
  <c r="DD33" i="8"/>
  <c r="DC33" i="8"/>
  <c r="DB33" i="8"/>
  <c r="EP39" i="8"/>
  <c r="EN37" i="8"/>
  <c r="EM37" i="8"/>
  <c r="EK37" i="8"/>
  <c r="EQ36" i="8"/>
  <c r="EP36" i="8"/>
  <c r="EM36" i="8"/>
  <c r="EL36" i="8"/>
  <c r="EQ35" i="8"/>
  <c r="EP35" i="8"/>
  <c r="EO35" i="8"/>
  <c r="EL35" i="8"/>
  <c r="EK35" i="8"/>
  <c r="EQ34" i="8"/>
  <c r="EO34" i="8"/>
  <c r="EN34" i="8"/>
  <c r="EM34" i="8"/>
  <c r="EK34" i="8"/>
  <c r="EQ33" i="8"/>
  <c r="EP33" i="8"/>
  <c r="EN33" i="8"/>
  <c r="EM33" i="8"/>
  <c r="EL33" i="8"/>
  <c r="GI37" i="8"/>
  <c r="GH36" i="8"/>
  <c r="GG36" i="8"/>
  <c r="GG35" i="8"/>
  <c r="GF35" i="8"/>
  <c r="GE35" i="8"/>
  <c r="GI34" i="8"/>
  <c r="GH34" i="8"/>
  <c r="GG34" i="8"/>
  <c r="GD34" i="8"/>
  <c r="GH33" i="8"/>
  <c r="GG33" i="8"/>
  <c r="GF33" i="8"/>
  <c r="BS33" i="8"/>
  <c r="DF35" i="8"/>
  <c r="AG38" i="9"/>
  <c r="AG33" i="9"/>
  <c r="AS38" i="9"/>
  <c r="AQ34" i="9"/>
  <c r="AQ33" i="9"/>
  <c r="AY34" i="9"/>
  <c r="BC34" i="9"/>
  <c r="BA33" i="9"/>
  <c r="BN36" i="9"/>
  <c r="BL35" i="9"/>
  <c r="BK33" i="9"/>
  <c r="CE34" i="9"/>
  <c r="CE33" i="9"/>
  <c r="CN33" i="9"/>
  <c r="CO33" i="9"/>
  <c r="CR33" i="9"/>
  <c r="CX34" i="9"/>
  <c r="DB34" i="9"/>
  <c r="DA33" i="9"/>
  <c r="DN33" i="9"/>
  <c r="DK33" i="9"/>
  <c r="DY33" i="9"/>
  <c r="DT34" i="9"/>
  <c r="DU33" i="9"/>
  <c r="EF35" i="9"/>
  <c r="EE33" i="9"/>
  <c r="EL37" i="9"/>
  <c r="EN34" i="9"/>
  <c r="EO33" i="9"/>
  <c r="EY33" i="9"/>
  <c r="ET36" i="9"/>
  <c r="FC34" i="9"/>
  <c r="FF37" i="9"/>
  <c r="FH34" i="9"/>
  <c r="FI33" i="9"/>
  <c r="FZ37" i="9"/>
  <c r="FU33" i="9"/>
  <c r="GJ37" i="9"/>
  <c r="GI39" i="9"/>
  <c r="GD34" i="9"/>
  <c r="GE33" i="9"/>
  <c r="GN34" i="9"/>
  <c r="GO33" i="9"/>
  <c r="GX34" i="9"/>
  <c r="GY33" i="9"/>
  <c r="HK34" i="9"/>
  <c r="HJ35" i="9"/>
  <c r="HZ37" i="9"/>
  <c r="HX36" i="9"/>
  <c r="IA33" i="9"/>
  <c r="IH36" i="9"/>
  <c r="IJ37" i="9"/>
  <c r="IR36" i="9"/>
  <c r="IO33" i="9"/>
  <c r="JB36" i="9"/>
  <c r="IX34" i="9"/>
  <c r="JC33" i="9"/>
  <c r="AM37" i="10"/>
  <c r="AJ39" i="10"/>
  <c r="AK38" i="10"/>
  <c r="AL37" i="10"/>
  <c r="AI37" i="10"/>
  <c r="AL34" i="10"/>
  <c r="AI34" i="10"/>
  <c r="AH34" i="10"/>
  <c r="AM33" i="10"/>
  <c r="AG33" i="10"/>
  <c r="AT39" i="10"/>
  <c r="AR39" i="10"/>
  <c r="AQ39" i="10"/>
  <c r="AU38" i="10"/>
  <c r="AR38" i="10"/>
  <c r="AQ38" i="10"/>
  <c r="AP38" i="10"/>
  <c r="AV37" i="10"/>
  <c r="AR37" i="10"/>
  <c r="AV36" i="10"/>
  <c r="AS36" i="10"/>
  <c r="AQ36" i="10"/>
  <c r="AS35" i="10"/>
  <c r="AR35" i="10"/>
  <c r="AQ35" i="10"/>
  <c r="AV34" i="10"/>
  <c r="AS34" i="10"/>
  <c r="AR34" i="10"/>
  <c r="AQ34" i="10"/>
  <c r="AV33" i="10"/>
  <c r="AT33" i="10"/>
  <c r="AS33" i="10"/>
  <c r="AQ33" i="10"/>
  <c r="AP33" i="10"/>
  <c r="BK34" i="10"/>
  <c r="CD11" i="10"/>
  <c r="DA39" i="10"/>
  <c r="DF37" i="10"/>
  <c r="DF36" i="10"/>
  <c r="DE36" i="10"/>
  <c r="DA36" i="10"/>
  <c r="DF35" i="10"/>
  <c r="DD35" i="10"/>
  <c r="DB35" i="10"/>
  <c r="DF34" i="10"/>
  <c r="DB34" i="10"/>
  <c r="DA34" i="10"/>
  <c r="DF33" i="10"/>
  <c r="DD33" i="10"/>
  <c r="DK39" i="10"/>
  <c r="DN39" i="10"/>
  <c r="DL39" i="10"/>
  <c r="DO38" i="10"/>
  <c r="DJ38" i="10"/>
  <c r="DP37" i="10"/>
  <c r="DM37" i="10"/>
  <c r="DP36" i="10"/>
  <c r="DN36" i="10"/>
  <c r="DJ36" i="10"/>
  <c r="DN35" i="10"/>
  <c r="DK35" i="10"/>
  <c r="DP34" i="10"/>
  <c r="DM34" i="10"/>
  <c r="DL34" i="10"/>
  <c r="DK34" i="10"/>
  <c r="DJ34" i="10"/>
  <c r="DP33" i="10"/>
  <c r="DN33" i="10"/>
  <c r="DM33" i="10"/>
  <c r="DK33" i="10"/>
  <c r="DJ33" i="10"/>
  <c r="DW34" i="10"/>
  <c r="DT34" i="10"/>
  <c r="DX33" i="10"/>
  <c r="EB37" i="10"/>
  <c r="EG39" i="10"/>
  <c r="EF39" i="10"/>
  <c r="EE38" i="10"/>
  <c r="EG37" i="10"/>
  <c r="ED37" i="10"/>
  <c r="EH36" i="10"/>
  <c r="EG36" i="10"/>
  <c r="EE36" i="10"/>
  <c r="EB36" i="10"/>
  <c r="EH35" i="10"/>
  <c r="EC35" i="10"/>
  <c r="EG34" i="10"/>
  <c r="EF34" i="10"/>
  <c r="EE34" i="10"/>
  <c r="ED34" i="10"/>
  <c r="EH33" i="10"/>
  <c r="ED33" i="10"/>
  <c r="EC33" i="10"/>
  <c r="EO11" i="10"/>
  <c r="EQ37" i="10"/>
  <c r="EO34" i="10"/>
  <c r="EN33" i="10"/>
  <c r="EY38" i="10"/>
  <c r="EY39" i="10"/>
  <c r="EW37" i="10"/>
  <c r="ET36" i="10"/>
  <c r="EW35" i="10"/>
  <c r="EY34" i="10"/>
  <c r="FI39" i="10"/>
  <c r="FC39" i="10"/>
  <c r="FG38" i="10"/>
  <c r="FE38" i="10"/>
  <c r="FH37" i="10"/>
  <c r="FG37" i="10"/>
  <c r="FF37" i="10"/>
  <c r="FC37" i="10"/>
  <c r="FI36" i="10"/>
  <c r="FH36" i="10"/>
  <c r="FF36" i="10"/>
  <c r="FD36" i="10"/>
  <c r="FG35" i="10"/>
  <c r="FI34" i="10"/>
  <c r="FH34" i="10"/>
  <c r="FF34" i="10"/>
  <c r="FC34" i="10"/>
  <c r="FH33" i="10"/>
  <c r="FD33" i="10"/>
  <c r="FC33" i="10"/>
  <c r="FR38" i="10"/>
  <c r="FL37" i="10"/>
  <c r="FM36" i="10"/>
  <c r="FR33" i="10"/>
  <c r="GS38" i="10"/>
  <c r="GN38" i="10"/>
  <c r="GM37" i="10"/>
  <c r="GR36" i="10"/>
  <c r="GN36" i="10"/>
  <c r="GO35" i="10"/>
  <c r="GM35" i="10"/>
  <c r="GQ34" i="10"/>
  <c r="GP34" i="10"/>
  <c r="GN34" i="10"/>
  <c r="GO33" i="10"/>
  <c r="GW37" i="10"/>
  <c r="GY38" i="10"/>
  <c r="HK39" i="10"/>
  <c r="HJ39" i="10"/>
  <c r="HI38" i="10"/>
  <c r="HG37" i="10"/>
  <c r="HF37" i="10"/>
  <c r="HE37" i="10"/>
  <c r="HK36" i="10"/>
  <c r="HF36" i="10"/>
  <c r="HK35" i="10"/>
  <c r="HJ35" i="10"/>
  <c r="HG35" i="10"/>
  <c r="HK34" i="10"/>
  <c r="HJ34" i="10"/>
  <c r="HI34" i="10"/>
  <c r="HH34" i="10"/>
  <c r="HI33" i="10"/>
  <c r="HG33" i="10"/>
  <c r="HF33" i="10"/>
  <c r="HS34" i="10"/>
  <c r="HQ33" i="10"/>
  <c r="IC38" i="10"/>
  <c r="IA38" i="10"/>
  <c r="IB37" i="10"/>
  <c r="HY37" i="10"/>
  <c r="HW37" i="10"/>
  <c r="IB36" i="10"/>
  <c r="HZ36" i="10"/>
  <c r="HY36" i="10"/>
  <c r="HX36" i="10"/>
  <c r="IC35" i="10"/>
  <c r="IA35" i="10"/>
  <c r="HZ35" i="10"/>
  <c r="HX35" i="10"/>
  <c r="IC34" i="10"/>
  <c r="IB34" i="10"/>
  <c r="HZ34" i="10"/>
  <c r="HW34" i="10"/>
  <c r="IC33" i="10"/>
  <c r="IB33" i="10"/>
  <c r="IA33" i="10"/>
  <c r="HZ33" i="10"/>
  <c r="HX33" i="10"/>
  <c r="IF10" i="10"/>
  <c r="JA33" i="10"/>
  <c r="JB39" i="10"/>
  <c r="IZ39" i="10"/>
  <c r="IX39" i="10"/>
  <c r="IZ38" i="10"/>
  <c r="IY38" i="10"/>
  <c r="IX38" i="10"/>
  <c r="JD37" i="10"/>
  <c r="JC37" i="10"/>
  <c r="JA37" i="10"/>
  <c r="IX37" i="10"/>
  <c r="JC36" i="10"/>
  <c r="JB36" i="10"/>
  <c r="JA36" i="10"/>
  <c r="IY36" i="10"/>
  <c r="JD35" i="10"/>
  <c r="JB35" i="10"/>
  <c r="JA35" i="10"/>
  <c r="IZ35" i="10"/>
  <c r="JC34" i="10"/>
  <c r="JB34" i="10"/>
  <c r="IZ34" i="10"/>
  <c r="IX34" i="10"/>
  <c r="JD33" i="10"/>
  <c r="JB33" i="10"/>
  <c r="IY33" i="10"/>
  <c r="IX33" i="10"/>
  <c r="G13" i="10"/>
  <c r="G16" i="10"/>
  <c r="BN35" i="10" s="1"/>
  <c r="DG33" i="10"/>
  <c r="U14" i="10"/>
  <c r="U16" i="10"/>
  <c r="HY39" i="10"/>
  <c r="EV33" i="10"/>
  <c r="FI35" i="10"/>
  <c r="AT34" i="11"/>
  <c r="AP36" i="11"/>
  <c r="AR35" i="11"/>
  <c r="AU34" i="11"/>
  <c r="AQ33" i="11"/>
  <c r="CB33" i="11"/>
  <c r="CB36" i="11"/>
  <c r="CD35" i="11"/>
  <c r="CC35" i="11"/>
  <c r="CD34" i="11"/>
  <c r="CC34" i="11"/>
  <c r="DF37" i="11"/>
  <c r="DL35" i="11"/>
  <c r="DJ36" i="11"/>
  <c r="DM34" i="11"/>
  <c r="DJ34" i="11"/>
  <c r="DP33" i="11"/>
  <c r="DK33" i="11"/>
  <c r="DU10" i="11"/>
  <c r="EE39" i="11"/>
  <c r="ED38" i="11"/>
  <c r="EC37" i="11"/>
  <c r="EC35" i="11"/>
  <c r="EB35" i="11"/>
  <c r="EE33" i="11"/>
  <c r="EQ38" i="11"/>
  <c r="EL37" i="11"/>
  <c r="EN36" i="11"/>
  <c r="EM35" i="11"/>
  <c r="EP34" i="11"/>
  <c r="EK34" i="11"/>
  <c r="EO33" i="11"/>
  <c r="EN33" i="11"/>
  <c r="EX38" i="11"/>
  <c r="EY37" i="11"/>
  <c r="EY36" i="11"/>
  <c r="EX34" i="11"/>
  <c r="EX33" i="11"/>
  <c r="FF33" i="11"/>
  <c r="FF37" i="11"/>
  <c r="FE37" i="11"/>
  <c r="FF36" i="11"/>
  <c r="FD36" i="11"/>
  <c r="FH35" i="11"/>
  <c r="FD34" i="11"/>
  <c r="FC34" i="11"/>
  <c r="FH33" i="11"/>
  <c r="GG38" i="11"/>
  <c r="GF34" i="11"/>
  <c r="GD34" i="11"/>
  <c r="GS9" i="11"/>
  <c r="GZ37" i="11"/>
  <c r="GY33" i="11"/>
  <c r="GX33" i="11"/>
  <c r="GV33" i="11"/>
  <c r="HF33" i="11"/>
  <c r="HF37" i="11"/>
  <c r="HI36" i="11"/>
  <c r="HG36" i="11"/>
  <c r="HG35" i="11"/>
  <c r="HF35" i="11"/>
  <c r="HH34" i="11"/>
  <c r="HI33" i="11"/>
  <c r="HN38" i="11"/>
  <c r="HN36" i="11"/>
  <c r="HT35" i="11"/>
  <c r="HT34" i="11"/>
  <c r="HS33" i="11"/>
  <c r="HR33" i="11"/>
  <c r="IA36" i="11"/>
  <c r="IB38" i="11"/>
  <c r="IC37" i="11"/>
  <c r="HZ34" i="11"/>
  <c r="HY34" i="11"/>
  <c r="IB33" i="11"/>
  <c r="HZ33" i="11"/>
  <c r="IX36" i="11"/>
  <c r="JB36" i="11"/>
  <c r="JB35" i="11"/>
  <c r="IX35" i="11"/>
  <c r="JD33" i="11"/>
  <c r="IX33" i="11"/>
  <c r="G14" i="11"/>
  <c r="G16" i="11"/>
  <c r="L13" i="11"/>
  <c r="L16" i="11"/>
  <c r="Y13" i="11"/>
  <c r="Y16" i="11"/>
  <c r="FD35" i="11"/>
  <c r="AG34" i="13"/>
  <c r="AJ10" i="13"/>
  <c r="GS9" i="13"/>
  <c r="CM10" i="13"/>
  <c r="EO10" i="14"/>
  <c r="FJ35" i="14"/>
  <c r="FH33" i="14"/>
  <c r="D12" i="14"/>
  <c r="D15" i="14"/>
  <c r="AT5" i="14"/>
  <c r="DS5" i="14"/>
  <c r="GD5" i="14"/>
  <c r="HI5" i="14"/>
  <c r="AO6" i="14"/>
  <c r="DT6" i="14"/>
  <c r="GD6" i="14"/>
  <c r="HI6" i="14"/>
  <c r="DV7" i="14"/>
  <c r="EH7" i="14"/>
  <c r="AQ8" i="14"/>
  <c r="DT8" i="14"/>
  <c r="GD8" i="14"/>
  <c r="HM8" i="14"/>
  <c r="AT9" i="14"/>
  <c r="EI9" i="14"/>
  <c r="HK9" i="14"/>
  <c r="DQ10" i="14"/>
  <c r="GW10" i="14"/>
  <c r="FY34" i="14"/>
  <c r="DT5" i="14"/>
  <c r="GE5" i="14"/>
  <c r="HK5" i="14"/>
  <c r="AP6" i="14"/>
  <c r="DU6" i="14"/>
  <c r="EG6" i="14"/>
  <c r="GE6" i="14"/>
  <c r="HK6" i="14"/>
  <c r="AO7" i="14"/>
  <c r="EI7" i="14"/>
  <c r="GC7" i="14"/>
  <c r="HK7" i="14"/>
  <c r="AR8" i="14"/>
  <c r="DU8" i="14"/>
  <c r="EG8" i="14"/>
  <c r="GE8" i="14"/>
  <c r="EK9" i="14"/>
  <c r="GC9" i="14"/>
  <c r="HN9" i="14"/>
  <c r="DS10" i="14"/>
  <c r="EG10" i="14"/>
  <c r="GC10" i="14"/>
  <c r="DZ35" i="14"/>
  <c r="DU5" i="14"/>
  <c r="EG5" i="14"/>
  <c r="GF5" i="14"/>
  <c r="AQ6" i="14"/>
  <c r="DV6" i="14"/>
  <c r="EH6" i="14"/>
  <c r="GF6" i="14"/>
  <c r="HL6" i="14"/>
  <c r="AP7" i="14"/>
  <c r="EJ7" i="14"/>
  <c r="GD7" i="14"/>
  <c r="AS8" i="14"/>
  <c r="DV8" i="14"/>
  <c r="EH8" i="14"/>
  <c r="GF8" i="14"/>
  <c r="DQ9" i="14"/>
  <c r="EL9" i="14"/>
  <c r="GD9" i="14"/>
  <c r="DT10" i="14"/>
  <c r="EH10" i="14"/>
  <c r="GE10" i="14"/>
  <c r="AO32" i="14"/>
  <c r="GG35" i="14"/>
  <c r="AO5" i="14"/>
  <c r="DV5" i="14"/>
  <c r="EH5" i="14"/>
  <c r="GG5" i="14"/>
  <c r="AR6" i="14"/>
  <c r="EI6" i="14"/>
  <c r="GG6" i="14"/>
  <c r="AQ7" i="14"/>
  <c r="DQ7" i="14"/>
  <c r="GE7" i="14"/>
  <c r="AT8" i="14"/>
  <c r="EI8" i="14"/>
  <c r="GG8" i="14"/>
  <c r="DR9" i="14"/>
  <c r="GE9" i="14"/>
  <c r="DU10" i="14"/>
  <c r="EI10" i="14"/>
  <c r="GG10" i="14"/>
  <c r="DR32" i="14"/>
  <c r="DY36" i="14"/>
  <c r="EI5" i="14"/>
  <c r="GH5" i="14"/>
  <c r="AS6" i="14"/>
  <c r="EJ6" i="14"/>
  <c r="GH6" i="14"/>
  <c r="AR7" i="14"/>
  <c r="DR7" i="14"/>
  <c r="EL7" i="14"/>
  <c r="GF7" i="14"/>
  <c r="EJ8" i="14"/>
  <c r="GH8" i="14"/>
  <c r="DS9" i="14"/>
  <c r="GF9" i="14"/>
  <c r="EJ10" i="14"/>
  <c r="EK32" i="14"/>
  <c r="FQ36" i="14"/>
  <c r="EJ5" i="14"/>
  <c r="AT6" i="14"/>
  <c r="DQ6" i="14"/>
  <c r="AS7" i="14"/>
  <c r="DS7" i="14"/>
  <c r="GG7" i="14"/>
  <c r="DQ8" i="14"/>
  <c r="DT9" i="14"/>
  <c r="GG9" i="14"/>
  <c r="DV10" i="14"/>
  <c r="GH10" i="14"/>
  <c r="GC32" i="14"/>
  <c r="DD37" i="14"/>
  <c r="DQ5" i="14"/>
  <c r="DR6" i="14"/>
  <c r="EL6" i="14"/>
  <c r="AT7" i="14"/>
  <c r="DT7" i="14"/>
  <c r="GH7" i="14"/>
  <c r="DR8" i="14"/>
  <c r="EL8" i="14"/>
  <c r="DU9" i="14"/>
  <c r="GH9" i="14"/>
  <c r="DN33" i="14"/>
  <c r="BQ32" i="14"/>
  <c r="BO33" i="14"/>
  <c r="BR34" i="14"/>
  <c r="CU5" i="14"/>
  <c r="FH5" i="14"/>
  <c r="BQ7" i="14"/>
  <c r="EQ7" i="14"/>
  <c r="FE8" i="14"/>
  <c r="BR5" i="14"/>
  <c r="BO32" i="14"/>
  <c r="DN32" i="14"/>
  <c r="EC32" i="14"/>
  <c r="FX32" i="14"/>
  <c r="BM33" i="14"/>
  <c r="DK33" i="14"/>
  <c r="ED33" i="14"/>
  <c r="BP34" i="14"/>
  <c r="ED34" i="14"/>
  <c r="BR35" i="14"/>
  <c r="FV35" i="14"/>
  <c r="DI36" i="14"/>
  <c r="EH36" i="14"/>
  <c r="BQ37" i="14"/>
  <c r="BM5" i="14"/>
  <c r="CV5" i="14"/>
  <c r="FJ5" i="14"/>
  <c r="ER7" i="14"/>
  <c r="BN8" i="14"/>
  <c r="FF8" i="14"/>
  <c r="CU9" i="14"/>
  <c r="HK10" i="14"/>
  <c r="BP32" i="14"/>
  <c r="DQ32" i="14"/>
  <c r="EH32" i="14"/>
  <c r="FZ32" i="14"/>
  <c r="BN33" i="14"/>
  <c r="DM33" i="14"/>
  <c r="EI33" i="14"/>
  <c r="BQ34" i="14"/>
  <c r="FN34" i="14"/>
  <c r="DY35" i="14"/>
  <c r="FW35" i="14"/>
  <c r="DS36" i="14"/>
  <c r="FE36" i="14"/>
  <c r="BR37" i="14"/>
  <c r="BP5" i="14"/>
  <c r="CX5" i="14"/>
  <c r="EP5" i="14"/>
  <c r="CU6" i="14"/>
  <c r="FI6" i="14"/>
  <c r="CS8" i="14"/>
  <c r="CX9" i="14"/>
  <c r="FA8" i="14"/>
  <c r="AQ32" i="14"/>
  <c r="DA32" i="14"/>
  <c r="DU32" i="14"/>
  <c r="EL32" i="14"/>
  <c r="GD32" i="14"/>
  <c r="BP33" i="14"/>
  <c r="DY33" i="14"/>
  <c r="FR33" i="14"/>
  <c r="DR34" i="14"/>
  <c r="AR35" i="14"/>
  <c r="EA35" i="14"/>
  <c r="HR35" i="14"/>
  <c r="DZ36" i="14"/>
  <c r="FR36" i="14"/>
  <c r="DZ37" i="14"/>
  <c r="BQ5" i="14"/>
  <c r="CW6" i="14"/>
  <c r="EO6" i="14"/>
  <c r="BM9" i="14"/>
  <c r="EP9" i="14"/>
  <c r="BO10" i="14"/>
  <c r="AR32" i="14"/>
  <c r="DB32" i="14"/>
  <c r="DY32" i="14"/>
  <c r="FA32" i="14"/>
  <c r="GE32" i="14"/>
  <c r="BQ33" i="14"/>
  <c r="DZ33" i="14"/>
  <c r="DY34" i="14"/>
  <c r="BM35" i="14"/>
  <c r="EC35" i="14"/>
  <c r="BM36" i="14"/>
  <c r="EA36" i="14"/>
  <c r="GG36" i="14"/>
  <c r="EB37" i="14"/>
  <c r="CS5" i="14"/>
  <c r="BO6" i="14"/>
  <c r="CX6" i="14"/>
  <c r="EP6" i="14"/>
  <c r="BN9" i="14"/>
  <c r="ES9" i="14"/>
  <c r="BR10" i="14"/>
  <c r="EP10" i="14"/>
  <c r="DI32" i="14"/>
  <c r="DZ32" i="14"/>
  <c r="FI32" i="14"/>
  <c r="GH32" i="14"/>
  <c r="BR33" i="14"/>
  <c r="EA33" i="14"/>
  <c r="GE33" i="14"/>
  <c r="EA34" i="14"/>
  <c r="BN35" i="14"/>
  <c r="ED35" i="14"/>
  <c r="BP36" i="14"/>
  <c r="EB36" i="14"/>
  <c r="GH36" i="14"/>
  <c r="ED37" i="14"/>
  <c r="FE5" i="14"/>
  <c r="BQ6" i="14"/>
  <c r="EQ6" i="14"/>
  <c r="BO9" i="14"/>
  <c r="FG9" i="14"/>
  <c r="EB10" i="14"/>
  <c r="BM32" i="14"/>
  <c r="DL32" i="14"/>
  <c r="EA32" i="14"/>
  <c r="FN32" i="14"/>
  <c r="AQ33" i="14"/>
  <c r="DA33" i="14"/>
  <c r="EB33" i="14"/>
  <c r="BM34" i="14"/>
  <c r="EB34" i="14"/>
  <c r="BO35" i="14"/>
  <c r="EJ35" i="14"/>
  <c r="BQ36" i="14"/>
  <c r="EC36" i="14"/>
  <c r="BN37" i="14"/>
  <c r="GE37" i="14"/>
  <c r="FG5" i="14"/>
  <c r="BR6" i="14"/>
  <c r="EO7" i="14"/>
  <c r="ES8" i="14"/>
  <c r="BP9" i="14"/>
  <c r="CS10" i="14"/>
  <c r="BN32" i="14"/>
  <c r="DM32" i="14"/>
  <c r="EB32" i="14"/>
  <c r="FO32" i="14"/>
  <c r="AS33" i="14"/>
  <c r="EC33" i="14"/>
  <c r="BO34" i="14"/>
  <c r="BQ35" i="14"/>
  <c r="DF36" i="14"/>
  <c r="EG36" i="14"/>
  <c r="EA8" i="13"/>
  <c r="BJ5" i="13"/>
  <c r="EK5" i="13"/>
  <c r="GH5" i="13"/>
  <c r="BG6" i="13"/>
  <c r="CP6" i="13"/>
  <c r="EI6" i="13"/>
  <c r="HN6" i="13"/>
  <c r="CL7" i="13"/>
  <c r="EA7" i="13"/>
  <c r="HK7" i="13"/>
  <c r="CL8" i="13"/>
  <c r="EG8" i="13"/>
  <c r="HL8" i="13"/>
  <c r="BI9" i="13"/>
  <c r="CP9" i="13"/>
  <c r="EK9" i="13"/>
  <c r="HI9" i="13"/>
  <c r="BJ10" i="13"/>
  <c r="CP10" i="13"/>
  <c r="CK5" i="13"/>
  <c r="EL5" i="13"/>
  <c r="HI5" i="13"/>
  <c r="BH6" i="13"/>
  <c r="EJ6" i="13"/>
  <c r="CM7" i="13"/>
  <c r="EG7" i="13"/>
  <c r="HL7" i="13"/>
  <c r="CM8" i="13"/>
  <c r="EH8" i="13"/>
  <c r="HM8" i="13"/>
  <c r="BJ9" i="13"/>
  <c r="EL9" i="13"/>
  <c r="HJ9" i="13"/>
  <c r="GT10" i="13"/>
  <c r="AZ5" i="13"/>
  <c r="CL5" i="13"/>
  <c r="DV5" i="13"/>
  <c r="HJ5" i="13"/>
  <c r="BJ6" i="13"/>
  <c r="EK6" i="13"/>
  <c r="GH6" i="13"/>
  <c r="CN7" i="13"/>
  <c r="EH7" i="13"/>
  <c r="HM7" i="13"/>
  <c r="CN8" i="13"/>
  <c r="EI8" i="13"/>
  <c r="HN8" i="13"/>
  <c r="HK9" i="13"/>
  <c r="HL10" i="13"/>
  <c r="HJ10" i="13"/>
  <c r="EO33" i="13"/>
  <c r="BE5" i="13"/>
  <c r="ED5" i="13"/>
  <c r="HK5" i="13"/>
  <c r="CK6" i="13"/>
  <c r="EL6" i="13"/>
  <c r="HI6" i="13"/>
  <c r="CO7" i="13"/>
  <c r="EI7" i="13"/>
  <c r="HN7" i="13"/>
  <c r="CO8" i="13"/>
  <c r="EJ8" i="13"/>
  <c r="GD8" i="13"/>
  <c r="CK9" i="13"/>
  <c r="DV9" i="13"/>
  <c r="HL9" i="13"/>
  <c r="CK10" i="13"/>
  <c r="DY10" i="13"/>
  <c r="HN10" i="13"/>
  <c r="BE8" i="13"/>
  <c r="AZ6" i="13"/>
  <c r="BB9" i="13"/>
  <c r="BF5" i="13"/>
  <c r="EG5" i="13"/>
  <c r="HL5" i="13"/>
  <c r="CL6" i="13"/>
  <c r="HJ6" i="13"/>
  <c r="AW7" i="13"/>
  <c r="CP7" i="13"/>
  <c r="EJ7" i="13"/>
  <c r="CP8" i="13"/>
  <c r="EK8" i="13"/>
  <c r="GX8" i="13"/>
  <c r="CL9" i="13"/>
  <c r="EG9" i="13"/>
  <c r="HM9" i="13"/>
  <c r="CL10" i="13"/>
  <c r="EG10" i="13"/>
  <c r="GT9" i="13"/>
  <c r="BG5" i="13"/>
  <c r="CO5" i="13"/>
  <c r="EH5" i="13"/>
  <c r="HM5" i="13"/>
  <c r="CM6" i="13"/>
  <c r="ED6" i="13"/>
  <c r="HK6" i="13"/>
  <c r="BE7" i="13"/>
  <c r="EK7" i="13"/>
  <c r="GW7" i="13"/>
  <c r="BF8" i="13"/>
  <c r="EL8" i="13"/>
  <c r="HI8" i="13"/>
  <c r="CM9" i="13"/>
  <c r="EH9" i="13"/>
  <c r="HN9" i="13"/>
  <c r="EH10" i="13"/>
  <c r="DV10" i="13"/>
  <c r="GH10" i="13"/>
  <c r="BA5" i="13"/>
  <c r="CE5" i="13"/>
  <c r="DL5" i="13"/>
  <c r="FA5" i="13"/>
  <c r="FM5" i="13"/>
  <c r="GS5" i="13"/>
  <c r="BA6" i="13"/>
  <c r="CE6" i="13"/>
  <c r="DL6" i="13"/>
  <c r="FA6" i="13"/>
  <c r="FM6" i="13"/>
  <c r="GS6" i="13"/>
  <c r="AX7" i="13"/>
  <c r="BH7" i="13"/>
  <c r="DD7" i="13"/>
  <c r="EB7" i="13"/>
  <c r="EX7" i="13"/>
  <c r="FH7" i="13"/>
  <c r="FR7" i="13"/>
  <c r="GX7" i="13"/>
  <c r="AW8" i="13"/>
  <c r="BG8" i="13"/>
  <c r="DC8" i="13"/>
  <c r="EB8" i="13"/>
  <c r="EX8" i="13"/>
  <c r="FH8" i="13"/>
  <c r="FR8" i="13"/>
  <c r="BE9" i="13"/>
  <c r="CG9" i="13"/>
  <c r="DA9" i="13"/>
  <c r="DY9" i="13"/>
  <c r="FE9" i="13"/>
  <c r="FO9" i="13"/>
  <c r="GU9" i="13"/>
  <c r="BE10" i="13"/>
  <c r="DA10" i="13"/>
  <c r="DZ10" i="13"/>
  <c r="FE10" i="13"/>
  <c r="GU10" i="13"/>
  <c r="EP34" i="13"/>
  <c r="AX34" i="13"/>
  <c r="BB5" i="13"/>
  <c r="FB5" i="13"/>
  <c r="FN5" i="13"/>
  <c r="GT5" i="13"/>
  <c r="BB6" i="13"/>
  <c r="FB6" i="13"/>
  <c r="FN6" i="13"/>
  <c r="GT6" i="13"/>
  <c r="AY7" i="13"/>
  <c r="BI7" i="13"/>
  <c r="CC7" i="13"/>
  <c r="DE7" i="13"/>
  <c r="EC7" i="13"/>
  <c r="EY7" i="13"/>
  <c r="FI7" i="13"/>
  <c r="FU7" i="13"/>
  <c r="AX8" i="13"/>
  <c r="BH8" i="13"/>
  <c r="DD8" i="13"/>
  <c r="EC8" i="13"/>
  <c r="EY8" i="13"/>
  <c r="FI8" i="13"/>
  <c r="BF9" i="13"/>
  <c r="CH9" i="13"/>
  <c r="DB9" i="13"/>
  <c r="DZ9" i="13"/>
  <c r="FF9" i="13"/>
  <c r="FP9" i="13"/>
  <c r="GV9" i="13"/>
  <c r="BF10" i="13"/>
  <c r="CH10" i="13"/>
  <c r="DB10" i="13"/>
  <c r="EB10" i="13"/>
  <c r="FH10" i="13"/>
  <c r="GX10" i="13"/>
  <c r="EA10" i="13"/>
  <c r="BN35" i="13"/>
  <c r="CG5" i="13"/>
  <c r="DA5" i="13"/>
  <c r="DY5" i="13"/>
  <c r="FE5" i="13"/>
  <c r="FO5" i="13"/>
  <c r="GU5" i="13"/>
  <c r="BE6" i="13"/>
  <c r="CG6" i="13"/>
  <c r="DA6" i="13"/>
  <c r="DY6" i="13"/>
  <c r="FE6" i="13"/>
  <c r="FO6" i="13"/>
  <c r="GU6" i="13"/>
  <c r="AZ7" i="13"/>
  <c r="BJ7" i="13"/>
  <c r="CD7" i="13"/>
  <c r="DF7" i="13"/>
  <c r="ED7" i="13"/>
  <c r="EZ7" i="13"/>
  <c r="FJ7" i="13"/>
  <c r="AY8" i="13"/>
  <c r="BI8" i="13"/>
  <c r="CC8" i="13"/>
  <c r="DE8" i="13"/>
  <c r="ED8" i="13"/>
  <c r="EZ8" i="13"/>
  <c r="FJ8" i="13"/>
  <c r="GS8" i="13"/>
  <c r="AW9" i="13"/>
  <c r="BG9" i="13"/>
  <c r="DC9" i="13"/>
  <c r="EA9" i="13"/>
  <c r="EW9" i="13"/>
  <c r="FG9" i="13"/>
  <c r="FQ9" i="13"/>
  <c r="GW9" i="13"/>
  <c r="AW10" i="13"/>
  <c r="BG10" i="13"/>
  <c r="DC10" i="13"/>
  <c r="EC10" i="13"/>
  <c r="FJ10" i="13"/>
  <c r="FN35" i="13"/>
  <c r="CH5" i="13"/>
  <c r="DB5" i="13"/>
  <c r="DZ5" i="13"/>
  <c r="FF5" i="13"/>
  <c r="FP5" i="13"/>
  <c r="GV5" i="13"/>
  <c r="BF6" i="13"/>
  <c r="CH6" i="13"/>
  <c r="DB6" i="13"/>
  <c r="DZ6" i="13"/>
  <c r="FF6" i="13"/>
  <c r="FP6" i="13"/>
  <c r="GV6" i="13"/>
  <c r="BA7" i="13"/>
  <c r="CE7" i="13"/>
  <c r="DI7" i="13"/>
  <c r="FA7" i="13"/>
  <c r="FM7" i="13"/>
  <c r="GS7" i="13"/>
  <c r="AZ8" i="13"/>
  <c r="BJ8" i="13"/>
  <c r="CD8" i="13"/>
  <c r="DF8" i="13"/>
  <c r="FA8" i="13"/>
  <c r="FM8" i="13"/>
  <c r="GT8" i="13"/>
  <c r="AX9" i="13"/>
  <c r="BH9" i="13"/>
  <c r="DD9" i="13"/>
  <c r="EB9" i="13"/>
  <c r="EX9" i="13"/>
  <c r="FH9" i="13"/>
  <c r="FR9" i="13"/>
  <c r="GX9" i="13"/>
  <c r="AX10" i="13"/>
  <c r="BH10" i="13"/>
  <c r="DD10" i="13"/>
  <c r="ED10" i="13"/>
  <c r="FN10" i="13"/>
  <c r="BN33" i="13"/>
  <c r="ED37" i="13"/>
  <c r="AW5" i="13"/>
  <c r="EA5" i="13"/>
  <c r="GW5" i="13"/>
  <c r="AW6" i="13"/>
  <c r="EA6" i="13"/>
  <c r="GW6" i="13"/>
  <c r="BB7" i="13"/>
  <c r="GT7" i="13"/>
  <c r="BA8" i="13"/>
  <c r="GU8" i="13"/>
  <c r="AY9" i="13"/>
  <c r="EC9" i="13"/>
  <c r="FX9" i="13"/>
  <c r="AY10" i="13"/>
  <c r="DD33" i="13"/>
  <c r="AX5" i="13"/>
  <c r="EB5" i="13"/>
  <c r="GX5" i="13"/>
  <c r="AX6" i="13"/>
  <c r="EB6" i="13"/>
  <c r="GX6" i="13"/>
  <c r="DY7" i="13"/>
  <c r="GU7" i="13"/>
  <c r="BB8" i="13"/>
  <c r="DY8" i="13"/>
  <c r="GV8" i="13"/>
  <c r="AZ9" i="13"/>
  <c r="ED9" i="13"/>
  <c r="AZ10" i="13"/>
  <c r="AY5" i="13"/>
  <c r="CC5" i="13"/>
  <c r="DE5" i="13"/>
  <c r="EC5" i="13"/>
  <c r="EY5" i="13"/>
  <c r="FI5" i="13"/>
  <c r="FX5" i="13"/>
  <c r="AY6" i="13"/>
  <c r="BI6" i="13"/>
  <c r="CC6" i="13"/>
  <c r="DE6" i="13"/>
  <c r="EC6" i="13"/>
  <c r="EY6" i="13"/>
  <c r="FI6" i="13"/>
  <c r="FX6" i="13"/>
  <c r="BF7" i="13"/>
  <c r="CH7" i="13"/>
  <c r="DB7" i="13"/>
  <c r="DZ7" i="13"/>
  <c r="FF7" i="13"/>
  <c r="FP7" i="13"/>
  <c r="GV7" i="13"/>
  <c r="CG8" i="13"/>
  <c r="DA8" i="13"/>
  <c r="DZ8" i="13"/>
  <c r="FP8" i="13"/>
  <c r="GW8" i="13"/>
  <c r="BA9" i="13"/>
  <c r="CE9" i="13"/>
  <c r="DL9" i="13"/>
  <c r="FA9" i="13"/>
  <c r="FM9" i="13"/>
  <c r="BA10" i="13"/>
  <c r="DL10" i="13"/>
  <c r="FV10" i="13"/>
  <c r="FU33" i="13"/>
  <c r="ED5" i="12"/>
  <c r="DY7" i="12"/>
  <c r="DY9" i="12"/>
  <c r="EK5" i="12"/>
  <c r="DZ7" i="12"/>
  <c r="DZ9" i="12"/>
  <c r="ED7" i="12"/>
  <c r="FO6" i="12"/>
  <c r="EK7" i="12"/>
  <c r="EG9" i="12"/>
  <c r="DM6" i="12"/>
  <c r="GG5" i="12"/>
  <c r="DK5" i="12"/>
  <c r="DN6" i="12"/>
  <c r="DZ8" i="12"/>
  <c r="DY10" i="12"/>
  <c r="DL5" i="12"/>
  <c r="EA8" i="12"/>
  <c r="DZ10" i="12"/>
  <c r="CO5" i="12"/>
  <c r="EC5" i="12"/>
  <c r="ED6" i="12"/>
  <c r="DY8" i="12"/>
  <c r="EP7" i="12"/>
  <c r="GC7" i="12"/>
  <c r="DY5" i="12"/>
  <c r="ER5" i="12"/>
  <c r="DZ6" i="12"/>
  <c r="EA7" i="12"/>
  <c r="CK8" i="12"/>
  <c r="EC8" i="12"/>
  <c r="EB9" i="12"/>
  <c r="EB10" i="12"/>
  <c r="ET5" i="12"/>
  <c r="EA6" i="12"/>
  <c r="EB7" i="12"/>
  <c r="DI8" i="12"/>
  <c r="ED8" i="12"/>
  <c r="EC9" i="12"/>
  <c r="EC10" i="12"/>
  <c r="EA35" i="12"/>
  <c r="EA5" i="12"/>
  <c r="EB6" i="12"/>
  <c r="EC7" i="12"/>
  <c r="EK8" i="12"/>
  <c r="ED9" i="12"/>
  <c r="ED10" i="12"/>
  <c r="EB5" i="12"/>
  <c r="CK6" i="12"/>
  <c r="EC6" i="12"/>
  <c r="EO8" i="12"/>
  <c r="ER9" i="12"/>
  <c r="CK37" i="14"/>
  <c r="CO37" i="14"/>
  <c r="CN36" i="14"/>
  <c r="CL35" i="14"/>
  <c r="CP33" i="14"/>
  <c r="CN32" i="14"/>
  <c r="CP37" i="14"/>
  <c r="CM35" i="14"/>
  <c r="CP34" i="14"/>
  <c r="CK33" i="14"/>
  <c r="CN37" i="14"/>
  <c r="CK35" i="14"/>
  <c r="CO34" i="14"/>
  <c r="CM37" i="14"/>
  <c r="CP36" i="14"/>
  <c r="CN34" i="14"/>
  <c r="CL37" i="14"/>
  <c r="CO36" i="14"/>
  <c r="CM34" i="14"/>
  <c r="CM36" i="14"/>
  <c r="CL34" i="14"/>
  <c r="CL36" i="14"/>
  <c r="CP35" i="14"/>
  <c r="CK34" i="14"/>
  <c r="CN35" i="14"/>
  <c r="CL33" i="14"/>
  <c r="CM32" i="14"/>
  <c r="CL32" i="14"/>
  <c r="CK36" i="14"/>
  <c r="CK32" i="14"/>
  <c r="CP5" i="14"/>
  <c r="CO33" i="14"/>
  <c r="CN33" i="14"/>
  <c r="CP32" i="14"/>
  <c r="CN9" i="14"/>
  <c r="ES5" i="14"/>
  <c r="FI5" i="14"/>
  <c r="HJ5" i="14"/>
  <c r="ER6" i="14"/>
  <c r="FJ6" i="14"/>
  <c r="HM6" i="14"/>
  <c r="FA7" i="14"/>
  <c r="CE8" i="14"/>
  <c r="EQ8" i="14"/>
  <c r="ER9" i="14"/>
  <c r="HM9" i="14"/>
  <c r="CC10" i="14"/>
  <c r="FI10" i="14"/>
  <c r="BE37" i="14"/>
  <c r="BI37" i="14"/>
  <c r="BJ37" i="14"/>
  <c r="BH36" i="14"/>
  <c r="BF35" i="14"/>
  <c r="BJ33" i="14"/>
  <c r="BI36" i="14"/>
  <c r="BG34" i="14"/>
  <c r="BG36" i="14"/>
  <c r="BF34" i="14"/>
  <c r="BI33" i="14"/>
  <c r="BF36" i="14"/>
  <c r="BJ35" i="14"/>
  <c r="BE34" i="14"/>
  <c r="BH33" i="14"/>
  <c r="BH37" i="14"/>
  <c r="BE36" i="14"/>
  <c r="BI35" i="14"/>
  <c r="BG33" i="14"/>
  <c r="BG37" i="14"/>
  <c r="BH35" i="14"/>
  <c r="BF37" i="14"/>
  <c r="BG35" i="14"/>
  <c r="BJ34" i="14"/>
  <c r="BE35" i="14"/>
  <c r="BI34" i="14"/>
  <c r="BJ36" i="14"/>
  <c r="BH34" i="14"/>
  <c r="BF33" i="14"/>
  <c r="BJ5" i="14"/>
  <c r="BE33" i="14"/>
  <c r="BI5" i="14"/>
  <c r="L15" i="14"/>
  <c r="CM5" i="14"/>
  <c r="CN6" i="14"/>
  <c r="BP10" i="14"/>
  <c r="BQ10" i="14"/>
  <c r="BR7" i="14"/>
  <c r="BP6" i="14"/>
  <c r="BN5" i="14"/>
  <c r="BN10" i="14"/>
  <c r="BR8" i="14"/>
  <c r="BP7" i="14"/>
  <c r="BN6" i="14"/>
  <c r="BM10" i="14"/>
  <c r="BQ8" i="14"/>
  <c r="BO7" i="14"/>
  <c r="BM6" i="14"/>
  <c r="BR9" i="14"/>
  <c r="BP8" i="14"/>
  <c r="BN7" i="14"/>
  <c r="BQ9" i="14"/>
  <c r="BO8" i="14"/>
  <c r="BM7" i="14"/>
  <c r="BA37" i="14"/>
  <c r="AY37" i="14"/>
  <c r="AZ37" i="14"/>
  <c r="AX36" i="14"/>
  <c r="BB34" i="14"/>
  <c r="AZ33" i="14"/>
  <c r="AW37" i="14"/>
  <c r="AW36" i="14"/>
  <c r="BA35" i="14"/>
  <c r="AZ35" i="14"/>
  <c r="AX33" i="14"/>
  <c r="AY35" i="14"/>
  <c r="AW33" i="14"/>
  <c r="AX35" i="14"/>
  <c r="BA34" i="14"/>
  <c r="BB36" i="14"/>
  <c r="AW35" i="14"/>
  <c r="AZ34" i="14"/>
  <c r="BA36" i="14"/>
  <c r="AY34" i="14"/>
  <c r="AX37" i="14"/>
  <c r="BB35" i="14"/>
  <c r="BB5" i="14"/>
  <c r="AZ36" i="14"/>
  <c r="AX34" i="14"/>
  <c r="AY36" i="14"/>
  <c r="AW34" i="14"/>
  <c r="AZ5" i="14"/>
  <c r="AW32" i="14"/>
  <c r="AY5" i="14"/>
  <c r="BB33" i="14"/>
  <c r="BA33" i="14"/>
  <c r="CN5" i="14"/>
  <c r="EX5" i="14"/>
  <c r="HL5" i="14"/>
  <c r="EY6" i="14"/>
  <c r="CE7" i="14"/>
  <c r="FI7" i="14"/>
  <c r="HM7" i="14"/>
  <c r="CH8" i="14"/>
  <c r="ET8" i="14"/>
  <c r="FA9" i="14"/>
  <c r="CF10" i="14"/>
  <c r="HI10" i="14"/>
  <c r="AB12" i="14"/>
  <c r="I12" i="14"/>
  <c r="I13" i="14"/>
  <c r="I15" i="14"/>
  <c r="HE36" i="14"/>
  <c r="HE37" i="14"/>
  <c r="HC36" i="14"/>
  <c r="HD37" i="14"/>
  <c r="HC37" i="14"/>
  <c r="HA36" i="14"/>
  <c r="HD36" i="14"/>
  <c r="HF34" i="14"/>
  <c r="HD33" i="14"/>
  <c r="HB32" i="14"/>
  <c r="HF37" i="14"/>
  <c r="HD35" i="14"/>
  <c r="HB33" i="14"/>
  <c r="HB37" i="14"/>
  <c r="HC35" i="14"/>
  <c r="HA33" i="14"/>
  <c r="HE32" i="14"/>
  <c r="HA37" i="14"/>
  <c r="HB35" i="14"/>
  <c r="HE34" i="14"/>
  <c r="HD32" i="14"/>
  <c r="HA35" i="14"/>
  <c r="HD34" i="14"/>
  <c r="HC34" i="14"/>
  <c r="HF36" i="14"/>
  <c r="HB34" i="14"/>
  <c r="HF33" i="14"/>
  <c r="HF35" i="14"/>
  <c r="HA34" i="14"/>
  <c r="HE33" i="14"/>
  <c r="HC32" i="14"/>
  <c r="HE35" i="14"/>
  <c r="HC33" i="14"/>
  <c r="HA32" i="14"/>
  <c r="HB36" i="14"/>
  <c r="HF32" i="14"/>
  <c r="BB37" i="14"/>
  <c r="EY5" i="14"/>
  <c r="HQ5" i="14"/>
  <c r="CC6" i="14"/>
  <c r="EZ6" i="14"/>
  <c r="HU6" i="14"/>
  <c r="CF7" i="14"/>
  <c r="HN7" i="14"/>
  <c r="BM8" i="14"/>
  <c r="K12" i="14"/>
  <c r="CM10" i="14" s="1"/>
  <c r="GW37" i="14"/>
  <c r="GU36" i="14"/>
  <c r="GU37" i="14"/>
  <c r="GS36" i="14"/>
  <c r="GT37" i="14"/>
  <c r="GS37" i="14"/>
  <c r="GX37" i="14"/>
  <c r="GV37" i="14"/>
  <c r="GX35" i="14"/>
  <c r="GV34" i="14"/>
  <c r="GT33" i="14"/>
  <c r="GX10" i="14"/>
  <c r="GV9" i="14"/>
  <c r="GW36" i="14"/>
  <c r="GS35" i="14"/>
  <c r="GW34" i="14"/>
  <c r="GV36" i="14"/>
  <c r="GU34" i="14"/>
  <c r="GT32" i="14"/>
  <c r="GT36" i="14"/>
  <c r="GT34" i="14"/>
  <c r="GX33" i="14"/>
  <c r="GS34" i="14"/>
  <c r="GW33" i="14"/>
  <c r="GW35" i="14"/>
  <c r="GV33" i="14"/>
  <c r="GV35" i="14"/>
  <c r="GU33" i="14"/>
  <c r="GX34" i="14"/>
  <c r="GU10" i="14"/>
  <c r="GT8" i="14"/>
  <c r="GX6" i="14"/>
  <c r="GV5" i="14"/>
  <c r="GU35" i="14"/>
  <c r="GS33" i="14"/>
  <c r="GX32" i="14"/>
  <c r="GT35" i="14"/>
  <c r="GW32" i="14"/>
  <c r="GS10" i="14"/>
  <c r="GW9" i="14"/>
  <c r="GX7" i="14"/>
  <c r="GV6" i="14"/>
  <c r="GT5" i="14"/>
  <c r="GX36" i="14"/>
  <c r="GV32" i="14"/>
  <c r="GU9" i="14"/>
  <c r="GW7" i="14"/>
  <c r="GU6" i="14"/>
  <c r="GS5" i="14"/>
  <c r="GU32" i="14"/>
  <c r="GT9" i="14"/>
  <c r="GX8" i="14"/>
  <c r="GV7" i="14"/>
  <c r="GS32" i="14"/>
  <c r="GS9" i="14"/>
  <c r="GW8" i="14"/>
  <c r="GU7" i="14"/>
  <c r="FH6" i="14"/>
  <c r="FF5" i="14"/>
  <c r="FF6" i="14"/>
  <c r="FG7" i="14"/>
  <c r="FE6" i="14"/>
  <c r="FE10" i="14"/>
  <c r="FI9" i="14"/>
  <c r="FH8" i="14"/>
  <c r="FF7" i="14"/>
  <c r="FH9" i="14"/>
  <c r="FG8" i="14"/>
  <c r="FE7" i="14"/>
  <c r="HI37" i="14"/>
  <c r="HM36" i="14"/>
  <c r="HN37" i="14"/>
  <c r="HM37" i="14"/>
  <c r="HK36" i="14"/>
  <c r="HL37" i="14"/>
  <c r="HK37" i="14"/>
  <c r="HJ35" i="14"/>
  <c r="HN33" i="14"/>
  <c r="HL32" i="14"/>
  <c r="HJ10" i="14"/>
  <c r="HJ34" i="14"/>
  <c r="HM33" i="14"/>
  <c r="HN36" i="14"/>
  <c r="HN35" i="14"/>
  <c r="HI34" i="14"/>
  <c r="HL33" i="14"/>
  <c r="HL36" i="14"/>
  <c r="HM35" i="14"/>
  <c r="HK33" i="14"/>
  <c r="HJ36" i="14"/>
  <c r="HL35" i="14"/>
  <c r="HJ33" i="14"/>
  <c r="HI36" i="14"/>
  <c r="HK35" i="14"/>
  <c r="HN34" i="14"/>
  <c r="HI33" i="14"/>
  <c r="HI35" i="14"/>
  <c r="HM34" i="14"/>
  <c r="HJ37" i="14"/>
  <c r="HL9" i="14"/>
  <c r="HN8" i="14"/>
  <c r="HL7" i="14"/>
  <c r="HJ6" i="14"/>
  <c r="HN32" i="14"/>
  <c r="HM32" i="14"/>
  <c r="HJ9" i="14"/>
  <c r="HL8" i="14"/>
  <c r="HJ7" i="14"/>
  <c r="HN5" i="14"/>
  <c r="HK32" i="14"/>
  <c r="HN10" i="14"/>
  <c r="HI9" i="14"/>
  <c r="HK8" i="14"/>
  <c r="HI7" i="14"/>
  <c r="HM5" i="14"/>
  <c r="HJ32" i="14"/>
  <c r="HM10" i="14"/>
  <c r="HJ8" i="14"/>
  <c r="HL34" i="14"/>
  <c r="HI32" i="14"/>
  <c r="HL10" i="14"/>
  <c r="HI8" i="14"/>
  <c r="CC32" i="14"/>
  <c r="CO35" i="14"/>
  <c r="CO7" i="14"/>
  <c r="ES37" i="14"/>
  <c r="ER37" i="14"/>
  <c r="EQ37" i="14"/>
  <c r="EP36" i="14"/>
  <c r="ET34" i="14"/>
  <c r="ER33" i="14"/>
  <c r="EP32" i="14"/>
  <c r="ET9" i="14"/>
  <c r="EQ36" i="14"/>
  <c r="ET35" i="14"/>
  <c r="EO34" i="14"/>
  <c r="ES33" i="14"/>
  <c r="EO36" i="14"/>
  <c r="ES35" i="14"/>
  <c r="EQ33" i="14"/>
  <c r="ER35" i="14"/>
  <c r="EP33" i="14"/>
  <c r="EQ35" i="14"/>
  <c r="EO33" i="14"/>
  <c r="ET37" i="14"/>
  <c r="EP35" i="14"/>
  <c r="ES34" i="14"/>
  <c r="EP37" i="14"/>
  <c r="ET36" i="14"/>
  <c r="EO35" i="14"/>
  <c r="ER34" i="14"/>
  <c r="EQ9" i="14"/>
  <c r="ER8" i="14"/>
  <c r="EP7" i="14"/>
  <c r="ET5" i="14"/>
  <c r="EQ34" i="14"/>
  <c r="ET32" i="14"/>
  <c r="ES36" i="14"/>
  <c r="EP34" i="14"/>
  <c r="ET33" i="14"/>
  <c r="ES32" i="14"/>
  <c r="ET10" i="14"/>
  <c r="EO9" i="14"/>
  <c r="EP8" i="14"/>
  <c r="ET6" i="14"/>
  <c r="ER5" i="14"/>
  <c r="EO37" i="14"/>
  <c r="ER36" i="14"/>
  <c r="ER32" i="14"/>
  <c r="ES10" i="14"/>
  <c r="EO8" i="14"/>
  <c r="ES6" i="14"/>
  <c r="EQ5" i="14"/>
  <c r="EQ32" i="14"/>
  <c r="ER10" i="14"/>
  <c r="ET7" i="14"/>
  <c r="EO32" i="14"/>
  <c r="EQ10" i="14"/>
  <c r="ES7" i="14"/>
  <c r="HS37" i="14"/>
  <c r="HQ36" i="14"/>
  <c r="HQ37" i="14"/>
  <c r="HU36" i="14"/>
  <c r="HT37" i="14"/>
  <c r="HR37" i="14"/>
  <c r="HT36" i="14"/>
  <c r="HT35" i="14"/>
  <c r="HR34" i="14"/>
  <c r="HV32" i="14"/>
  <c r="HT10" i="14"/>
  <c r="HR9" i="14"/>
  <c r="HR36" i="14"/>
  <c r="HQ35" i="14"/>
  <c r="HU34" i="14"/>
  <c r="HT34" i="14"/>
  <c r="HR32" i="14"/>
  <c r="HS34" i="14"/>
  <c r="HV33" i="14"/>
  <c r="HQ32" i="14"/>
  <c r="HQ34" i="14"/>
  <c r="HU33" i="14"/>
  <c r="HV35" i="14"/>
  <c r="HT33" i="14"/>
  <c r="HV37" i="14"/>
  <c r="HU35" i="14"/>
  <c r="HS33" i="14"/>
  <c r="HU37" i="14"/>
  <c r="HT32" i="14"/>
  <c r="HV36" i="14"/>
  <c r="HS32" i="14"/>
  <c r="HS10" i="14"/>
  <c r="HV7" i="14"/>
  <c r="HT6" i="14"/>
  <c r="HR5" i="14"/>
  <c r="HS36" i="14"/>
  <c r="HQ10" i="14"/>
  <c r="HU9" i="14"/>
  <c r="HV8" i="14"/>
  <c r="HT7" i="14"/>
  <c r="HR6" i="14"/>
  <c r="HT9" i="14"/>
  <c r="HU8" i="14"/>
  <c r="HS7" i="14"/>
  <c r="HQ6" i="14"/>
  <c r="HV34" i="14"/>
  <c r="HS9" i="14"/>
  <c r="HT8" i="14"/>
  <c r="HR7" i="14"/>
  <c r="HS35" i="14"/>
  <c r="HR33" i="14"/>
  <c r="HQ9" i="14"/>
  <c r="HS8" i="14"/>
  <c r="HQ7" i="14"/>
  <c r="CU37" i="14"/>
  <c r="CX37" i="14"/>
  <c r="CW37" i="14"/>
  <c r="CV37" i="14"/>
  <c r="CT37" i="14"/>
  <c r="CX36" i="14"/>
  <c r="CV35" i="14"/>
  <c r="CT34" i="14"/>
  <c r="CX32" i="14"/>
  <c r="CV10" i="14"/>
  <c r="CT9" i="14"/>
  <c r="CT36" i="14"/>
  <c r="CV33" i="14"/>
  <c r="CS36" i="14"/>
  <c r="CU33" i="14"/>
  <c r="CU35" i="14"/>
  <c r="CT33" i="14"/>
  <c r="CX34" i="14"/>
  <c r="CS33" i="14"/>
  <c r="CW34" i="14"/>
  <c r="CW36" i="14"/>
  <c r="CV34" i="14"/>
  <c r="CV36" i="14"/>
  <c r="CU36" i="14"/>
  <c r="CW32" i="14"/>
  <c r="CV9" i="14"/>
  <c r="CX7" i="14"/>
  <c r="CV6" i="14"/>
  <c r="CT5" i="14"/>
  <c r="CV32" i="14"/>
  <c r="CX33" i="14"/>
  <c r="CU32" i="14"/>
  <c r="CX10" i="14"/>
  <c r="CS9" i="14"/>
  <c r="CX8" i="14"/>
  <c r="CV7" i="14"/>
  <c r="CT6" i="14"/>
  <c r="CW33" i="14"/>
  <c r="CT32" i="14"/>
  <c r="CW10" i="14"/>
  <c r="CW8" i="14"/>
  <c r="CU7" i="14"/>
  <c r="CS6" i="14"/>
  <c r="CU34" i="14"/>
  <c r="CS32" i="14"/>
  <c r="CU10" i="14"/>
  <c r="CV8" i="14"/>
  <c r="CT7" i="14"/>
  <c r="CT10" i="14"/>
  <c r="CU8" i="14"/>
  <c r="CS7" i="14"/>
  <c r="CO32" i="14"/>
  <c r="CM33" i="14"/>
  <c r="HK34" i="14"/>
  <c r="AX5" i="14"/>
  <c r="CG37" i="14"/>
  <c r="CE37" i="14"/>
  <c r="CH37" i="14"/>
  <c r="CF37" i="14"/>
  <c r="CD37" i="14"/>
  <c r="CC37" i="14"/>
  <c r="CD36" i="14"/>
  <c r="CH34" i="14"/>
  <c r="CF33" i="14"/>
  <c r="CD32" i="14"/>
  <c r="CH9" i="14"/>
  <c r="CG36" i="14"/>
  <c r="CE34" i="14"/>
  <c r="CF36" i="14"/>
  <c r="CD34" i="14"/>
  <c r="CH33" i="14"/>
  <c r="CE36" i="14"/>
  <c r="CH35" i="14"/>
  <c r="CC34" i="14"/>
  <c r="CG33" i="14"/>
  <c r="CC36" i="14"/>
  <c r="CG35" i="14"/>
  <c r="CE33" i="14"/>
  <c r="CF35" i="14"/>
  <c r="CE35" i="14"/>
  <c r="CF34" i="14"/>
  <c r="CD35" i="14"/>
  <c r="CD33" i="14"/>
  <c r="CD10" i="14"/>
  <c r="CF8" i="14"/>
  <c r="CD7" i="14"/>
  <c r="CH5" i="14"/>
  <c r="CC35" i="14"/>
  <c r="CC33" i="14"/>
  <c r="CH36" i="14"/>
  <c r="CH32" i="14"/>
  <c r="CF9" i="14"/>
  <c r="CD8" i="14"/>
  <c r="CH6" i="14"/>
  <c r="CF5" i="14"/>
  <c r="CG32" i="14"/>
  <c r="CE9" i="14"/>
  <c r="CC8" i="14"/>
  <c r="CG6" i="14"/>
  <c r="CE5" i="14"/>
  <c r="CF32" i="14"/>
  <c r="CH10" i="14"/>
  <c r="CD9" i="14"/>
  <c r="CH7" i="14"/>
  <c r="CE32" i="14"/>
  <c r="CG10" i="14"/>
  <c r="CC9" i="14"/>
  <c r="CG7" i="14"/>
  <c r="EW37" i="14"/>
  <c r="FB37" i="14"/>
  <c r="FA37" i="14"/>
  <c r="EZ37" i="14"/>
  <c r="EY37" i="14"/>
  <c r="EZ36" i="14"/>
  <c r="EX35" i="14"/>
  <c r="FB33" i="14"/>
  <c r="EZ32" i="14"/>
  <c r="EX10" i="14"/>
  <c r="FB36" i="14"/>
  <c r="EZ34" i="14"/>
  <c r="FA36" i="14"/>
  <c r="EY34" i="14"/>
  <c r="EW32" i="14"/>
  <c r="EY36" i="14"/>
  <c r="EX34" i="14"/>
  <c r="FA33" i="14"/>
  <c r="EX37" i="14"/>
  <c r="EX36" i="14"/>
  <c r="FB35" i="14"/>
  <c r="EW34" i="14"/>
  <c r="EZ33" i="14"/>
  <c r="EW36" i="14"/>
  <c r="FA35" i="14"/>
  <c r="EY33" i="14"/>
  <c r="EZ35" i="14"/>
  <c r="EX33" i="14"/>
  <c r="FB34" i="14"/>
  <c r="EY32" i="14"/>
  <c r="FA34" i="14"/>
  <c r="EX32" i="14"/>
  <c r="EY10" i="14"/>
  <c r="FB9" i="14"/>
  <c r="FB8" i="14"/>
  <c r="EZ7" i="14"/>
  <c r="EX6" i="14"/>
  <c r="EY35" i="14"/>
  <c r="EW33" i="14"/>
  <c r="EW35" i="14"/>
  <c r="EZ9" i="14"/>
  <c r="EZ8" i="14"/>
  <c r="EX7" i="14"/>
  <c r="FB5" i="14"/>
  <c r="EY9" i="14"/>
  <c r="EY8" i="14"/>
  <c r="EW7" i="14"/>
  <c r="FA5" i="14"/>
  <c r="EX9" i="14"/>
  <c r="EX8" i="14"/>
  <c r="FB32" i="14"/>
  <c r="FB10" i="14"/>
  <c r="EW9" i="14"/>
  <c r="EW8" i="14"/>
  <c r="AY33" i="14"/>
  <c r="HQ33" i="14"/>
  <c r="AI37" i="14"/>
  <c r="AG37" i="14"/>
  <c r="AJ37" i="14"/>
  <c r="AL36" i="14"/>
  <c r="AJ35" i="14"/>
  <c r="AH34" i="14"/>
  <c r="AL32" i="14"/>
  <c r="AJ10" i="14"/>
  <c r="AJ36" i="14"/>
  <c r="AI34" i="14"/>
  <c r="AI36" i="14"/>
  <c r="AG34" i="14"/>
  <c r="AK33" i="14"/>
  <c r="AH36" i="14"/>
  <c r="AL35" i="14"/>
  <c r="AJ33" i="14"/>
  <c r="AL37" i="14"/>
  <c r="AG36" i="14"/>
  <c r="AK35" i="14"/>
  <c r="AI33" i="14"/>
  <c r="AK37" i="14"/>
  <c r="AI35" i="14"/>
  <c r="AH37" i="14"/>
  <c r="AH35" i="14"/>
  <c r="AL34" i="14"/>
  <c r="FG37" i="14"/>
  <c r="FE37" i="14"/>
  <c r="FH37" i="14"/>
  <c r="FF37" i="14"/>
  <c r="FJ36" i="14"/>
  <c r="FH35" i="14"/>
  <c r="FF34" i="14"/>
  <c r="FJ32" i="14"/>
  <c r="FH10" i="14"/>
  <c r="FF9" i="14"/>
  <c r="FG35" i="14"/>
  <c r="FF33" i="14"/>
  <c r="FJ37" i="14"/>
  <c r="FF35" i="14"/>
  <c r="FJ34" i="14"/>
  <c r="FE33" i="14"/>
  <c r="FH32" i="14"/>
  <c r="FI37" i="14"/>
  <c r="FE35" i="14"/>
  <c r="FI34" i="14"/>
  <c r="FI36" i="14"/>
  <c r="FH34" i="14"/>
  <c r="FH36" i="14"/>
  <c r="FG34" i="14"/>
  <c r="FJ33" i="14"/>
  <c r="FG36" i="14"/>
  <c r="FE34" i="14"/>
  <c r="FI33" i="14"/>
  <c r="AH32" i="14"/>
  <c r="DC32" i="14"/>
  <c r="FP32" i="14"/>
  <c r="AG33" i="14"/>
  <c r="AS37" i="14"/>
  <c r="AQ37" i="14"/>
  <c r="AO37" i="14"/>
  <c r="AT37" i="14"/>
  <c r="AT35" i="14"/>
  <c r="AR34" i="14"/>
  <c r="AP33" i="14"/>
  <c r="AT10" i="14"/>
  <c r="AP35" i="14"/>
  <c r="AT34" i="14"/>
  <c r="AR37" i="14"/>
  <c r="AT36" i="14"/>
  <c r="AO35" i="14"/>
  <c r="AS34" i="14"/>
  <c r="AP37" i="14"/>
  <c r="AS36" i="14"/>
  <c r="AQ34" i="14"/>
  <c r="AR36" i="14"/>
  <c r="AP34" i="14"/>
  <c r="AT33" i="14"/>
  <c r="AQ36" i="14"/>
  <c r="AO34" i="14"/>
  <c r="AP36" i="14"/>
  <c r="AS35" i="14"/>
  <c r="DE37" i="14"/>
  <c r="DC37" i="14"/>
  <c r="DA37" i="14"/>
  <c r="DF35" i="14"/>
  <c r="DD34" i="14"/>
  <c r="DB33" i="14"/>
  <c r="DF10" i="14"/>
  <c r="DD9" i="14"/>
  <c r="DE36" i="14"/>
  <c r="DC34" i="14"/>
  <c r="DD36" i="14"/>
  <c r="DB34" i="14"/>
  <c r="DF33" i="14"/>
  <c r="DC36" i="14"/>
  <c r="DA34" i="14"/>
  <c r="DE33" i="14"/>
  <c r="DB36" i="14"/>
  <c r="DE35" i="14"/>
  <c r="DD33" i="14"/>
  <c r="DA36" i="14"/>
  <c r="DD35" i="14"/>
  <c r="DF37" i="14"/>
  <c r="DC35" i="14"/>
  <c r="FQ37" i="14"/>
  <c r="FO36" i="14"/>
  <c r="FO37" i="14"/>
  <c r="FN37" i="14"/>
  <c r="FM37" i="14"/>
  <c r="FR35" i="14"/>
  <c r="FP34" i="14"/>
  <c r="FN33" i="14"/>
  <c r="FR10" i="14"/>
  <c r="FP9" i="14"/>
  <c r="FP37" i="14"/>
  <c r="FP36" i="14"/>
  <c r="FM34" i="14"/>
  <c r="FQ33" i="14"/>
  <c r="FN36" i="14"/>
  <c r="FQ35" i="14"/>
  <c r="FP33" i="14"/>
  <c r="FM36" i="14"/>
  <c r="FP35" i="14"/>
  <c r="FO33" i="14"/>
  <c r="FO35" i="14"/>
  <c r="FM33" i="14"/>
  <c r="FN35" i="14"/>
  <c r="FR34" i="14"/>
  <c r="FM35" i="14"/>
  <c r="FQ34" i="14"/>
  <c r="F15" i="14"/>
  <c r="BA32" i="14" s="1"/>
  <c r="AI32" i="14"/>
  <c r="AT32" i="14"/>
  <c r="DD32" i="14"/>
  <c r="FE32" i="14"/>
  <c r="FQ32" i="14"/>
  <c r="AH33" i="14"/>
  <c r="AJ34" i="14"/>
  <c r="DB35" i="14"/>
  <c r="AK36" i="14"/>
  <c r="DI8" i="14"/>
  <c r="FI8" i="14"/>
  <c r="FU8" i="14"/>
  <c r="AO9" i="14"/>
  <c r="DC9" i="14"/>
  <c r="FJ9" i="14"/>
  <c r="FW9" i="14"/>
  <c r="DJ10" i="14"/>
  <c r="FF10" i="14"/>
  <c r="FQ10" i="14"/>
  <c r="F12" i="14"/>
  <c r="AY7" i="14" s="1"/>
  <c r="DM37" i="14"/>
  <c r="DK37" i="14"/>
  <c r="DN37" i="14"/>
  <c r="DL37" i="14"/>
  <c r="DJ37" i="14"/>
  <c r="DJ36" i="14"/>
  <c r="DN34" i="14"/>
  <c r="DL33" i="14"/>
  <c r="DJ32" i="14"/>
  <c r="DN9" i="14"/>
  <c r="DK35" i="14"/>
  <c r="DI33" i="14"/>
  <c r="DJ35" i="14"/>
  <c r="DM34" i="14"/>
  <c r="DN36" i="14"/>
  <c r="DI35" i="14"/>
  <c r="DL34" i="14"/>
  <c r="DM36" i="14"/>
  <c r="DK34" i="14"/>
  <c r="DI37" i="14"/>
  <c r="DL36" i="14"/>
  <c r="DJ34" i="14"/>
  <c r="DK36" i="14"/>
  <c r="DN35" i="14"/>
  <c r="DI34" i="14"/>
  <c r="FY36" i="14"/>
  <c r="FY37" i="14"/>
  <c r="FX37" i="14"/>
  <c r="FW37" i="14"/>
  <c r="FU36" i="14"/>
  <c r="FZ37" i="14"/>
  <c r="FV37" i="14"/>
  <c r="FU37" i="14"/>
  <c r="FX36" i="14"/>
  <c r="FZ34" i="14"/>
  <c r="FX33" i="14"/>
  <c r="FV32" i="14"/>
  <c r="FZ9" i="14"/>
  <c r="FU35" i="14"/>
  <c r="FX34" i="14"/>
  <c r="FW34" i="14"/>
  <c r="FU32" i="14"/>
  <c r="FV34" i="14"/>
  <c r="FZ33" i="14"/>
  <c r="FZ36" i="14"/>
  <c r="FZ35" i="14"/>
  <c r="FU34" i="14"/>
  <c r="FY33" i="14"/>
  <c r="FW36" i="14"/>
  <c r="FY35" i="14"/>
  <c r="FW33" i="14"/>
  <c r="FV36" i="14"/>
  <c r="FX35" i="14"/>
  <c r="FV33" i="14"/>
  <c r="X15" i="14"/>
  <c r="X13" i="14"/>
  <c r="G15" i="14"/>
  <c r="BI32" i="14" s="1"/>
  <c r="AJ32" i="14"/>
  <c r="DE32" i="14"/>
  <c r="FF32" i="14"/>
  <c r="FR32" i="14"/>
  <c r="AL33" i="14"/>
  <c r="DU33" i="14"/>
  <c r="EJ33" i="14"/>
  <c r="GF33" i="14"/>
  <c r="AK34" i="14"/>
  <c r="DE34" i="14"/>
  <c r="GC34" i="14"/>
  <c r="AG35" i="14"/>
  <c r="DL35" i="14"/>
  <c r="EK35" i="14"/>
  <c r="AO36" i="14"/>
  <c r="DF7" i="14"/>
  <c r="FH7" i="14"/>
  <c r="FR7" i="14"/>
  <c r="AL8" i="14"/>
  <c r="DJ8" i="14"/>
  <c r="FJ8" i="14"/>
  <c r="FV8" i="14"/>
  <c r="AP9" i="14"/>
  <c r="DE9" i="14"/>
  <c r="FM9" i="14"/>
  <c r="FX9" i="14"/>
  <c r="AP10" i="14"/>
  <c r="DK10" i="14"/>
  <c r="FG10" i="14"/>
  <c r="FU10" i="14"/>
  <c r="GF10" i="14"/>
  <c r="G12" i="14"/>
  <c r="X12" i="14"/>
  <c r="DQ37" i="14"/>
  <c r="DV37" i="14"/>
  <c r="DU37" i="14"/>
  <c r="DR37" i="14"/>
  <c r="DT36" i="14"/>
  <c r="DR35" i="14"/>
  <c r="DV33" i="14"/>
  <c r="DT32" i="14"/>
  <c r="DR10" i="14"/>
  <c r="DR36" i="14"/>
  <c r="DV35" i="14"/>
  <c r="DQ34" i="14"/>
  <c r="DT33" i="14"/>
  <c r="DQ36" i="14"/>
  <c r="DU35" i="14"/>
  <c r="DS33" i="14"/>
  <c r="DT37" i="14"/>
  <c r="DT35" i="14"/>
  <c r="DR33" i="14"/>
  <c r="DS37" i="14"/>
  <c r="DS35" i="14"/>
  <c r="DV34" i="14"/>
  <c r="DQ33" i="14"/>
  <c r="DQ35" i="14"/>
  <c r="DU34" i="14"/>
  <c r="DV36" i="14"/>
  <c r="DT34" i="14"/>
  <c r="GC37" i="14"/>
  <c r="GH37" i="14"/>
  <c r="GG37" i="14"/>
  <c r="GE36" i="14"/>
  <c r="GD37" i="14"/>
  <c r="GD35" i="14"/>
  <c r="GH33" i="14"/>
  <c r="GF32" i="14"/>
  <c r="GD10" i="14"/>
  <c r="GF36" i="14"/>
  <c r="GF35" i="14"/>
  <c r="GD33" i="14"/>
  <c r="GD36" i="14"/>
  <c r="GE35" i="14"/>
  <c r="GH34" i="14"/>
  <c r="GC33" i="14"/>
  <c r="GG32" i="14"/>
  <c r="GC36" i="14"/>
  <c r="GC35" i="14"/>
  <c r="GG34" i="14"/>
  <c r="GF34" i="14"/>
  <c r="GE34" i="14"/>
  <c r="GF37" i="14"/>
  <c r="GD34" i="14"/>
  <c r="GG33" i="14"/>
  <c r="BO36" i="14"/>
  <c r="BN36" i="14"/>
  <c r="Z15" i="14"/>
  <c r="AK32" i="14"/>
  <c r="DF32" i="14"/>
  <c r="DS32" i="14"/>
  <c r="FG32" i="14"/>
  <c r="FW32" i="14"/>
  <c r="AO33" i="14"/>
  <c r="DF34" i="14"/>
  <c r="AQ35" i="14"/>
  <c r="DM35" i="14"/>
  <c r="FR37" i="14"/>
  <c r="DJ7" i="14"/>
  <c r="FJ7" i="14"/>
  <c r="FV7" i="14"/>
  <c r="AP8" i="14"/>
  <c r="DB8" i="14"/>
  <c r="DL8" i="14"/>
  <c r="FN8" i="14"/>
  <c r="AH9" i="14"/>
  <c r="AR9" i="14"/>
  <c r="FO9" i="14"/>
  <c r="AG10" i="14"/>
  <c r="AR10" i="14"/>
  <c r="DB10" i="14"/>
  <c r="DM10" i="14"/>
  <c r="FJ10" i="14"/>
  <c r="FW10" i="14"/>
  <c r="Z12" i="14"/>
  <c r="EK37" i="14"/>
  <c r="EI37" i="14"/>
  <c r="EH37" i="14"/>
  <c r="EG37" i="14"/>
  <c r="EL37" i="14"/>
  <c r="EJ37" i="14"/>
  <c r="EL35" i="14"/>
  <c r="EJ34" i="14"/>
  <c r="EH33" i="14"/>
  <c r="EL10" i="14"/>
  <c r="EJ9" i="14"/>
  <c r="EI35" i="14"/>
  <c r="EG33" i="14"/>
  <c r="EH35" i="14"/>
  <c r="EL34" i="14"/>
  <c r="EJ32" i="14"/>
  <c r="EL36" i="14"/>
  <c r="EG35" i="14"/>
  <c r="EK34" i="14"/>
  <c r="EK36" i="14"/>
  <c r="EI34" i="14"/>
  <c r="EJ36" i="14"/>
  <c r="EH34" i="14"/>
  <c r="EL33" i="14"/>
  <c r="EI36" i="14"/>
  <c r="EG34" i="14"/>
  <c r="EK33" i="14"/>
  <c r="AP32" i="14"/>
  <c r="DK32" i="14"/>
  <c r="DV32" i="14"/>
  <c r="EI32" i="14"/>
  <c r="FM32" i="14"/>
  <c r="FY32" i="14"/>
  <c r="AR33" i="14"/>
  <c r="DC33" i="14"/>
  <c r="FG33" i="14"/>
  <c r="DS34" i="14"/>
  <c r="FI35" i="14"/>
  <c r="FF36" i="14"/>
  <c r="DB37" i="14"/>
  <c r="BO37" i="14"/>
  <c r="BM37" i="14"/>
  <c r="EA37" i="14"/>
  <c r="DY37" i="14"/>
  <c r="BR32" i="14"/>
  <c r="ED32" i="14"/>
  <c r="BN34" i="14"/>
  <c r="DZ34" i="14"/>
  <c r="BP35" i="14"/>
  <c r="EB35" i="14"/>
  <c r="BR36" i="14"/>
  <c r="ED36" i="14"/>
  <c r="EC37" i="14"/>
  <c r="DM5" i="13"/>
  <c r="FY5" i="13"/>
  <c r="DM6" i="13"/>
  <c r="FY6" i="13"/>
  <c r="AR7" i="13"/>
  <c r="DJ7" i="13"/>
  <c r="DT7" i="13"/>
  <c r="FV7" i="13"/>
  <c r="GF7" i="13"/>
  <c r="AQ8" i="13"/>
  <c r="DI8" i="13"/>
  <c r="DS8" i="13"/>
  <c r="FU8" i="13"/>
  <c r="GE8" i="13"/>
  <c r="DM9" i="13"/>
  <c r="FY9" i="13"/>
  <c r="DM10" i="13"/>
  <c r="FW10" i="13"/>
  <c r="BQ33" i="13"/>
  <c r="DI33" i="13"/>
  <c r="EQ33" i="13"/>
  <c r="FW33" i="13"/>
  <c r="BB34" i="13"/>
  <c r="ER34" i="13"/>
  <c r="CF35" i="13"/>
  <c r="FQ35" i="13"/>
  <c r="FQ37" i="13"/>
  <c r="DN5" i="13"/>
  <c r="FZ5" i="13"/>
  <c r="DN6" i="13"/>
  <c r="FZ6" i="13"/>
  <c r="AS7" i="13"/>
  <c r="DK7" i="13"/>
  <c r="DU7" i="13"/>
  <c r="FW7" i="13"/>
  <c r="GG7" i="13"/>
  <c r="AR8" i="13"/>
  <c r="DJ8" i="13"/>
  <c r="DT8" i="13"/>
  <c r="FV8" i="13"/>
  <c r="GF8" i="13"/>
  <c r="DN9" i="13"/>
  <c r="FZ9" i="13"/>
  <c r="DN10" i="13"/>
  <c r="FX10" i="13"/>
  <c r="CC33" i="13"/>
  <c r="DK33" i="13"/>
  <c r="ES33" i="13"/>
  <c r="FY33" i="13"/>
  <c r="CH34" i="13"/>
  <c r="FP34" i="13"/>
  <c r="CH35" i="13"/>
  <c r="AZ36" i="13"/>
  <c r="FV37" i="13"/>
  <c r="DQ5" i="13"/>
  <c r="GC5" i="13"/>
  <c r="DQ6" i="13"/>
  <c r="GC6" i="13"/>
  <c r="AT7" i="13"/>
  <c r="DL7" i="13"/>
  <c r="DV7" i="13"/>
  <c r="FX7" i="13"/>
  <c r="GH7" i="13"/>
  <c r="AS8" i="13"/>
  <c r="DK8" i="13"/>
  <c r="DU8" i="13"/>
  <c r="FW8" i="13"/>
  <c r="GG8" i="13"/>
  <c r="DQ9" i="13"/>
  <c r="GC9" i="13"/>
  <c r="DR10" i="13"/>
  <c r="FY10" i="13"/>
  <c r="AO33" i="13"/>
  <c r="CE33" i="13"/>
  <c r="DM33" i="13"/>
  <c r="ET33" i="13"/>
  <c r="FZ33" i="13"/>
  <c r="DB34" i="13"/>
  <c r="FW34" i="13"/>
  <c r="DB35" i="13"/>
  <c r="BB36" i="13"/>
  <c r="CE38" i="13"/>
  <c r="AP5" i="13"/>
  <c r="DR5" i="13"/>
  <c r="GD5" i="13"/>
  <c r="AP6" i="13"/>
  <c r="DR6" i="13"/>
  <c r="GD6" i="13"/>
  <c r="DM7" i="13"/>
  <c r="FY7" i="13"/>
  <c r="AT8" i="13"/>
  <c r="DL8" i="13"/>
  <c r="DV8" i="13"/>
  <c r="FX8" i="13"/>
  <c r="GH8" i="13"/>
  <c r="AP9" i="13"/>
  <c r="DR9" i="13"/>
  <c r="GD9" i="13"/>
  <c r="AP10" i="13"/>
  <c r="DS10" i="13"/>
  <c r="FZ10" i="13"/>
  <c r="AQ33" i="13"/>
  <c r="CG33" i="13"/>
  <c r="DN33" i="13"/>
  <c r="FE33" i="13"/>
  <c r="GG33" i="13"/>
  <c r="DL34" i="13"/>
  <c r="GH34" i="13"/>
  <c r="DD35" i="13"/>
  <c r="CG36" i="13"/>
  <c r="DV38" i="13"/>
  <c r="AQ5" i="13"/>
  <c r="DI5" i="13"/>
  <c r="DS5" i="13"/>
  <c r="FU5" i="13"/>
  <c r="GE5" i="13"/>
  <c r="AQ6" i="13"/>
  <c r="DI6" i="13"/>
  <c r="DS6" i="13"/>
  <c r="FU6" i="13"/>
  <c r="GE6" i="13"/>
  <c r="DN7" i="13"/>
  <c r="FZ7" i="13"/>
  <c r="DM8" i="13"/>
  <c r="FY8" i="13"/>
  <c r="AQ9" i="13"/>
  <c r="DI9" i="13"/>
  <c r="DS9" i="13"/>
  <c r="FU9" i="13"/>
  <c r="GE9" i="13"/>
  <c r="AQ10" i="13"/>
  <c r="DI10" i="13"/>
  <c r="DT10" i="13"/>
  <c r="GD10" i="13"/>
  <c r="BB33" i="13"/>
  <c r="K16" i="13"/>
  <c r="CN37" i="13" s="1"/>
  <c r="AR33" i="13"/>
  <c r="DY33" i="13"/>
  <c r="FM33" i="13"/>
  <c r="DN34" i="13"/>
  <c r="AQ35" i="13"/>
  <c r="DZ35" i="13"/>
  <c r="DN36" i="13"/>
  <c r="AR5" i="13"/>
  <c r="DJ5" i="13"/>
  <c r="DT5" i="13"/>
  <c r="FV5" i="13"/>
  <c r="GF5" i="13"/>
  <c r="AR6" i="13"/>
  <c r="DJ6" i="13"/>
  <c r="DT6" i="13"/>
  <c r="FV6" i="13"/>
  <c r="GF6" i="13"/>
  <c r="DQ7" i="13"/>
  <c r="GC7" i="13"/>
  <c r="DN8" i="13"/>
  <c r="FZ8" i="13"/>
  <c r="AR9" i="13"/>
  <c r="DJ9" i="13"/>
  <c r="DT9" i="13"/>
  <c r="FV9" i="13"/>
  <c r="GF9" i="13"/>
  <c r="AR10" i="13"/>
  <c r="DJ10" i="13"/>
  <c r="DU10" i="13"/>
  <c r="GF10" i="13"/>
  <c r="AW33" i="13"/>
  <c r="DA33" i="13"/>
  <c r="DZ33" i="13"/>
  <c r="FO33" i="13"/>
  <c r="AP34" i="13"/>
  <c r="DZ34" i="13"/>
  <c r="AS35" i="13"/>
  <c r="ER35" i="13"/>
  <c r="GF36" i="13"/>
  <c r="AS5" i="13"/>
  <c r="DK5" i="13"/>
  <c r="DU5" i="13"/>
  <c r="FW5" i="13"/>
  <c r="GG5" i="13"/>
  <c r="AS6" i="13"/>
  <c r="DK6" i="13"/>
  <c r="DU6" i="13"/>
  <c r="FW6" i="13"/>
  <c r="GG6" i="13"/>
  <c r="AP7" i="13"/>
  <c r="DR7" i="13"/>
  <c r="GD7" i="13"/>
  <c r="DQ8" i="13"/>
  <c r="GC8" i="13"/>
  <c r="AS9" i="13"/>
  <c r="DK9" i="13"/>
  <c r="DU9" i="13"/>
  <c r="FW9" i="13"/>
  <c r="GG9" i="13"/>
  <c r="AS10" i="13"/>
  <c r="AH33" i="13"/>
  <c r="BM33" i="13"/>
  <c r="DC33" i="13"/>
  <c r="EC33" i="13"/>
  <c r="FP33" i="13"/>
  <c r="AR34" i="13"/>
  <c r="ED34" i="13"/>
  <c r="EA37" i="13"/>
  <c r="EP37" i="12"/>
  <c r="EI5" i="12"/>
  <c r="EL6" i="12"/>
  <c r="FQ6" i="12"/>
  <c r="EL7" i="12"/>
  <c r="FM8" i="12"/>
  <c r="EH9" i="12"/>
  <c r="AA13" i="12"/>
  <c r="EI33" i="12"/>
  <c r="FV34" i="12"/>
  <c r="DV5" i="12"/>
  <c r="AO6" i="12"/>
  <c r="EO6" i="12"/>
  <c r="DQ7" i="12"/>
  <c r="FO7" i="12"/>
  <c r="DT8" i="12"/>
  <c r="CL9" i="12"/>
  <c r="ES9" i="12"/>
  <c r="DR10" i="12"/>
  <c r="F13" i="12"/>
  <c r="EP5" i="12"/>
  <c r="EP6" i="12"/>
  <c r="DR7" i="12"/>
  <c r="FR7" i="12"/>
  <c r="DU8" i="12"/>
  <c r="ET9" i="12"/>
  <c r="DS10" i="12"/>
  <c r="EH33" i="12"/>
  <c r="DQ6" i="12"/>
  <c r="DS7" i="12"/>
  <c r="DV8" i="12"/>
  <c r="AO10" i="12"/>
  <c r="DT10" i="12"/>
  <c r="F14" i="12"/>
  <c r="DQ5" i="12"/>
  <c r="DR6" i="12"/>
  <c r="DT7" i="12"/>
  <c r="DU10" i="12"/>
  <c r="FN7" i="12"/>
  <c r="AO5" i="12"/>
  <c r="DR5" i="12"/>
  <c r="ES5" i="12"/>
  <c r="CM6" i="12"/>
  <c r="DS6" i="12"/>
  <c r="AO7" i="12"/>
  <c r="DU7" i="12"/>
  <c r="AO8" i="12"/>
  <c r="FQ8" i="12"/>
  <c r="DQ9" i="12"/>
  <c r="EQ10" i="12"/>
  <c r="L13" i="12"/>
  <c r="L14" i="12"/>
  <c r="CV8" i="12" s="1"/>
  <c r="DU35" i="12"/>
  <c r="DS5" i="12"/>
  <c r="DT6" i="12"/>
  <c r="CP7" i="12"/>
  <c r="DV7" i="12"/>
  <c r="DQ8" i="12"/>
  <c r="DR9" i="12"/>
  <c r="DC6" i="12"/>
  <c r="GG8" i="12"/>
  <c r="DT5" i="12"/>
  <c r="FM5" i="12"/>
  <c r="DU6" i="12"/>
  <c r="EO7" i="12"/>
  <c r="DR8" i="12"/>
  <c r="DS9" i="12"/>
  <c r="ES10" i="12"/>
  <c r="EH37" i="12"/>
  <c r="CL35" i="12"/>
  <c r="FP38" i="12"/>
  <c r="CP5" i="12"/>
  <c r="EJ5" i="12"/>
  <c r="GH5" i="12"/>
  <c r="CL6" i="12"/>
  <c r="FP6" i="12"/>
  <c r="FQ7" i="12"/>
  <c r="GD7" i="12"/>
  <c r="EL8" i="12"/>
  <c r="FP8" i="12"/>
  <c r="CK9" i="12"/>
  <c r="EI9" i="12"/>
  <c r="EG10" i="12"/>
  <c r="J13" i="12"/>
  <c r="FW34" i="12"/>
  <c r="GC38" i="12"/>
  <c r="EL5" i="12"/>
  <c r="FN5" i="12"/>
  <c r="CN6" i="12"/>
  <c r="EG6" i="12"/>
  <c r="EQ6" i="12"/>
  <c r="FY6" i="12"/>
  <c r="CK7" i="12"/>
  <c r="EG7" i="12"/>
  <c r="EQ7" i="12"/>
  <c r="FU7" i="12"/>
  <c r="CL8" i="12"/>
  <c r="EP8" i="12"/>
  <c r="FU8" i="12"/>
  <c r="CM9" i="12"/>
  <c r="EK9" i="12"/>
  <c r="FR9" i="12"/>
  <c r="CL10" i="12"/>
  <c r="EI10" i="12"/>
  <c r="FZ8" i="12"/>
  <c r="X14" i="12"/>
  <c r="CN34" i="12"/>
  <c r="FR33" i="12"/>
  <c r="CO34" i="12"/>
  <c r="EP35" i="12"/>
  <c r="FV37" i="12"/>
  <c r="EJ9" i="12"/>
  <c r="CK5" i="12"/>
  <c r="EO5" i="12"/>
  <c r="FO5" i="12"/>
  <c r="CO6" i="12"/>
  <c r="EH6" i="12"/>
  <c r="ER6" i="12"/>
  <c r="FZ6" i="12"/>
  <c r="CL7" i="12"/>
  <c r="EH7" i="12"/>
  <c r="ER7" i="12"/>
  <c r="FV7" i="12"/>
  <c r="CM8" i="12"/>
  <c r="EG8" i="12"/>
  <c r="EQ8" i="12"/>
  <c r="FV8" i="12"/>
  <c r="CN9" i="12"/>
  <c r="EL9" i="12"/>
  <c r="FY9" i="12"/>
  <c r="CM10" i="12"/>
  <c r="EJ10" i="12"/>
  <c r="ET10" i="12"/>
  <c r="GD8" i="12"/>
  <c r="G14" i="12"/>
  <c r="Y14" i="12"/>
  <c r="GS38" i="12" s="1"/>
  <c r="CX36" i="12"/>
  <c r="CL33" i="12"/>
  <c r="GF33" i="12"/>
  <c r="DU34" i="12"/>
  <c r="AW35" i="12"/>
  <c r="ER35" i="12"/>
  <c r="CL5" i="12"/>
  <c r="FR5" i="12"/>
  <c r="CP6" i="12"/>
  <c r="EI6" i="12"/>
  <c r="ES6" i="12"/>
  <c r="GC6" i="12"/>
  <c r="CM7" i="12"/>
  <c r="EI7" i="12"/>
  <c r="ES7" i="12"/>
  <c r="FX7" i="12"/>
  <c r="CN8" i="12"/>
  <c r="EH8" i="12"/>
  <c r="ER8" i="12"/>
  <c r="GE8" i="12"/>
  <c r="CO9" i="12"/>
  <c r="EO9" i="12"/>
  <c r="GC9" i="12"/>
  <c r="CN10" i="12"/>
  <c r="FP10" i="12"/>
  <c r="H14" i="12"/>
  <c r="GH33" i="12"/>
  <c r="DV34" i="12"/>
  <c r="GD35" i="12"/>
  <c r="EC36" i="12"/>
  <c r="CK10" i="12"/>
  <c r="EH10" i="12"/>
  <c r="CM5" i="12"/>
  <c r="EG5" i="12"/>
  <c r="FW5" i="12"/>
  <c r="EJ6" i="12"/>
  <c r="ET6" i="12"/>
  <c r="CN7" i="12"/>
  <c r="EJ7" i="12"/>
  <c r="ET7" i="12"/>
  <c r="FY7" i="12"/>
  <c r="CO8" i="12"/>
  <c r="EI8" i="12"/>
  <c r="ES8" i="12"/>
  <c r="GF8" i="12"/>
  <c r="CP9" i="12"/>
  <c r="EP9" i="12"/>
  <c r="GD9" i="12"/>
  <c r="CO10" i="12"/>
  <c r="EL10" i="12"/>
  <c r="Y13" i="12"/>
  <c r="I14" i="12"/>
  <c r="BU37" i="12" s="1"/>
  <c r="DR33" i="12"/>
  <c r="EK34" i="12"/>
  <c r="GE35" i="12"/>
  <c r="EL36" i="12"/>
  <c r="DN38" i="12"/>
  <c r="FO33" i="12"/>
  <c r="CN5" i="12"/>
  <c r="EH5" i="12"/>
  <c r="FX5" i="12"/>
  <c r="FM6" i="12"/>
  <c r="CO7" i="12"/>
  <c r="CP8" i="12"/>
  <c r="EJ8" i="12"/>
  <c r="ET8" i="12"/>
  <c r="EQ9" i="12"/>
  <c r="CP10" i="12"/>
  <c r="Z13" i="12"/>
  <c r="J14" i="12"/>
  <c r="CH36" i="12" s="1"/>
  <c r="EP34" i="12"/>
  <c r="CK35" i="12"/>
  <c r="EB38" i="12"/>
  <c r="CW38" i="13"/>
  <c r="CV38" i="13"/>
  <c r="CT37" i="13"/>
  <c r="CT38" i="13"/>
  <c r="CV36" i="13"/>
  <c r="CX37" i="13"/>
  <c r="CU36" i="13"/>
  <c r="CS37" i="13"/>
  <c r="CU38" i="13"/>
  <c r="CW34" i="13"/>
  <c r="CX35" i="13"/>
  <c r="CV34" i="13"/>
  <c r="CW37" i="13"/>
  <c r="CW35" i="13"/>
  <c r="CV37" i="13"/>
  <c r="CV35" i="13"/>
  <c r="CU35" i="13"/>
  <c r="CU34" i="13"/>
  <c r="CX33" i="13"/>
  <c r="CT35" i="13"/>
  <c r="CT34" i="13"/>
  <c r="CS34" i="13"/>
  <c r="CV33" i="13"/>
  <c r="CX38" i="13"/>
  <c r="CU33" i="13"/>
  <c r="CU37" i="13"/>
  <c r="CT33" i="13"/>
  <c r="CX10" i="13"/>
  <c r="CV9" i="13"/>
  <c r="CT8" i="13"/>
  <c r="CX6" i="13"/>
  <c r="CV5" i="13"/>
  <c r="CW10" i="13"/>
  <c r="CU9" i="13"/>
  <c r="CS8" i="13"/>
  <c r="CW6" i="13"/>
  <c r="CU5" i="13"/>
  <c r="CW33" i="13"/>
  <c r="CV10" i="13"/>
  <c r="CT9" i="13"/>
  <c r="CX7" i="13"/>
  <c r="CV6" i="13"/>
  <c r="CT5" i="13"/>
  <c r="CX34" i="13"/>
  <c r="CS33" i="13"/>
  <c r="CU10" i="13"/>
  <c r="CS9" i="13"/>
  <c r="CW7" i="13"/>
  <c r="CU6" i="13"/>
  <c r="CS5" i="13"/>
  <c r="CT10" i="13"/>
  <c r="CX8" i="13"/>
  <c r="CV7" i="13"/>
  <c r="CT6" i="13"/>
  <c r="CS10" i="13"/>
  <c r="CW8" i="13"/>
  <c r="CU7" i="13"/>
  <c r="CS6" i="13"/>
  <c r="CW9" i="13"/>
  <c r="CS7" i="13"/>
  <c r="CW5" i="13"/>
  <c r="CX9" i="13"/>
  <c r="CV8" i="13"/>
  <c r="CT7" i="13"/>
  <c r="CX5" i="13"/>
  <c r="CU8" i="13"/>
  <c r="AJ8" i="13"/>
  <c r="BG38" i="13"/>
  <c r="BF38" i="13"/>
  <c r="BJ38" i="13"/>
  <c r="BH37" i="13"/>
  <c r="BF36" i="13"/>
  <c r="BI38" i="13"/>
  <c r="BG37" i="13"/>
  <c r="BE36" i="13"/>
  <c r="BI36" i="13"/>
  <c r="BI35" i="13"/>
  <c r="BG34" i="13"/>
  <c r="BH35" i="13"/>
  <c r="BF34" i="13"/>
  <c r="BJ36" i="13"/>
  <c r="BG35" i="13"/>
  <c r="BH38" i="13"/>
  <c r="BH36" i="13"/>
  <c r="BF35" i="13"/>
  <c r="BE38" i="13"/>
  <c r="BE35" i="13"/>
  <c r="BE34" i="13"/>
  <c r="BE33" i="13"/>
  <c r="BJ37" i="13"/>
  <c r="BG36" i="13"/>
  <c r="BF37" i="13"/>
  <c r="BI34" i="13"/>
  <c r="DS38" i="13"/>
  <c r="DR38" i="13"/>
  <c r="DR36" i="13"/>
  <c r="DV37" i="13"/>
  <c r="DQ36" i="13"/>
  <c r="DQ38" i="13"/>
  <c r="DR37" i="13"/>
  <c r="DU36" i="13"/>
  <c r="DU38" i="13"/>
  <c r="DU37" i="13"/>
  <c r="DU35" i="13"/>
  <c r="DS34" i="13"/>
  <c r="DT38" i="13"/>
  <c r="DT37" i="13"/>
  <c r="DT35" i="13"/>
  <c r="DR34" i="13"/>
  <c r="DS37" i="13"/>
  <c r="DS35" i="13"/>
  <c r="DQ37" i="13"/>
  <c r="DR35" i="13"/>
  <c r="DQ35" i="13"/>
  <c r="DT33" i="13"/>
  <c r="DV34" i="13"/>
  <c r="DS33" i="13"/>
  <c r="DU34" i="13"/>
  <c r="DR33" i="13"/>
  <c r="DQ10" i="13"/>
  <c r="DT34" i="13"/>
  <c r="DQ33" i="13"/>
  <c r="DV36" i="13"/>
  <c r="DQ34" i="13"/>
  <c r="DS36" i="13"/>
  <c r="DV33" i="13"/>
  <c r="GE38" i="13"/>
  <c r="GD38" i="13"/>
  <c r="GH37" i="13"/>
  <c r="GC37" i="13"/>
  <c r="GD36" i="13"/>
  <c r="GC36" i="13"/>
  <c r="GG38" i="13"/>
  <c r="GF37" i="13"/>
  <c r="GG36" i="13"/>
  <c r="GE36" i="13"/>
  <c r="GE34" i="13"/>
  <c r="GG37" i="13"/>
  <c r="GH35" i="13"/>
  <c r="GD34" i="13"/>
  <c r="GE37" i="13"/>
  <c r="GG35" i="13"/>
  <c r="GC34" i="13"/>
  <c r="GD37" i="13"/>
  <c r="GF35" i="13"/>
  <c r="GE35" i="13"/>
  <c r="GG34" i="13"/>
  <c r="GF33" i="13"/>
  <c r="GE10" i="13"/>
  <c r="GD35" i="13"/>
  <c r="GF34" i="13"/>
  <c r="GE33" i="13"/>
  <c r="GC35" i="13"/>
  <c r="GD33" i="13"/>
  <c r="GC10" i="13"/>
  <c r="GC33" i="13"/>
  <c r="GF38" i="13"/>
  <c r="GH36" i="13"/>
  <c r="GH33" i="13"/>
  <c r="GG10" i="13"/>
  <c r="Z16" i="13"/>
  <c r="Z14" i="13"/>
  <c r="L16" i="13"/>
  <c r="CX36" i="13" s="1"/>
  <c r="EG33" i="13"/>
  <c r="AI34" i="13"/>
  <c r="EG38" i="13"/>
  <c r="AG6" i="13"/>
  <c r="AI7" i="13"/>
  <c r="AK8" i="13"/>
  <c r="AG10" i="13"/>
  <c r="GX38" i="13"/>
  <c r="GV37" i="13"/>
  <c r="GV38" i="13"/>
  <c r="GT37" i="13"/>
  <c r="GS38" i="13"/>
  <c r="GX36" i="13"/>
  <c r="GV35" i="13"/>
  <c r="GW36" i="13"/>
  <c r="GW38" i="13"/>
  <c r="GU37" i="13"/>
  <c r="GS36" i="13"/>
  <c r="GU36" i="13"/>
  <c r="GW35" i="13"/>
  <c r="GU38" i="13"/>
  <c r="GT36" i="13"/>
  <c r="GU35" i="13"/>
  <c r="GX34" i="13"/>
  <c r="GT38" i="13"/>
  <c r="GT35" i="13"/>
  <c r="GW34" i="13"/>
  <c r="GX37" i="13"/>
  <c r="GS35" i="13"/>
  <c r="GW37" i="13"/>
  <c r="GV34" i="13"/>
  <c r="GS37" i="13"/>
  <c r="GU34" i="13"/>
  <c r="GT34" i="13"/>
  <c r="GX33" i="13"/>
  <c r="GW10" i="13"/>
  <c r="GV36" i="13"/>
  <c r="GX35" i="13"/>
  <c r="GS34" i="13"/>
  <c r="GW33" i="13"/>
  <c r="GV10" i="13"/>
  <c r="GV33" i="13"/>
  <c r="GT33" i="13"/>
  <c r="GS10" i="13"/>
  <c r="GS33" i="13"/>
  <c r="GC38" i="13"/>
  <c r="AH6" i="13"/>
  <c r="AL8" i="13"/>
  <c r="AH10" i="13"/>
  <c r="EO10" i="13"/>
  <c r="ET10" i="13"/>
  <c r="I14" i="13"/>
  <c r="EL38" i="13"/>
  <c r="EJ37" i="13"/>
  <c r="EJ38" i="13"/>
  <c r="EK37" i="13"/>
  <c r="EL36" i="13"/>
  <c r="EI37" i="13"/>
  <c r="EK36" i="13"/>
  <c r="EH38" i="13"/>
  <c r="EG36" i="13"/>
  <c r="EG35" i="13"/>
  <c r="EL34" i="13"/>
  <c r="EL37" i="13"/>
  <c r="EK38" i="13"/>
  <c r="EH37" i="13"/>
  <c r="EL35" i="13"/>
  <c r="EK35" i="13"/>
  <c r="EK34" i="13"/>
  <c r="EJ36" i="13"/>
  <c r="EJ35" i="13"/>
  <c r="EJ34" i="13"/>
  <c r="EI36" i="13"/>
  <c r="EI35" i="13"/>
  <c r="EI34" i="13"/>
  <c r="EL33" i="13"/>
  <c r="EK10" i="13"/>
  <c r="EH36" i="13"/>
  <c r="EH35" i="13"/>
  <c r="EH34" i="13"/>
  <c r="EK33" i="13"/>
  <c r="EJ10" i="13"/>
  <c r="EI38" i="13"/>
  <c r="EG37" i="13"/>
  <c r="EG34" i="13"/>
  <c r="EJ33" i="13"/>
  <c r="EH33" i="13"/>
  <c r="HK38" i="13"/>
  <c r="HI37" i="13"/>
  <c r="HJ38" i="13"/>
  <c r="HN37" i="13"/>
  <c r="HI38" i="13"/>
  <c r="HJ36" i="13"/>
  <c r="HI36" i="13"/>
  <c r="HN38" i="13"/>
  <c r="HK37" i="13"/>
  <c r="HM36" i="13"/>
  <c r="HJ37" i="13"/>
  <c r="HL36" i="13"/>
  <c r="HK35" i="13"/>
  <c r="HK34" i="13"/>
  <c r="HK36" i="13"/>
  <c r="HJ35" i="13"/>
  <c r="HJ34" i="13"/>
  <c r="HI35" i="13"/>
  <c r="HI34" i="13"/>
  <c r="HM38" i="13"/>
  <c r="HN34" i="13"/>
  <c r="HL33" i="13"/>
  <c r="HK10" i="13"/>
  <c r="HL38" i="13"/>
  <c r="HM34" i="13"/>
  <c r="HK33" i="13"/>
  <c r="HL34" i="13"/>
  <c r="HJ33" i="13"/>
  <c r="HI10" i="13"/>
  <c r="HI33" i="13"/>
  <c r="HM37" i="13"/>
  <c r="HM35" i="13"/>
  <c r="HN33" i="13"/>
  <c r="HM10" i="13"/>
  <c r="AY33" i="13"/>
  <c r="CO33" i="13"/>
  <c r="GU33" i="13"/>
  <c r="GH38" i="13"/>
  <c r="AG5" i="13"/>
  <c r="AI6" i="13"/>
  <c r="AK7" i="13"/>
  <c r="AG9" i="13"/>
  <c r="AI10" i="13"/>
  <c r="HU38" i="13"/>
  <c r="HS37" i="13"/>
  <c r="HT38" i="13"/>
  <c r="HR37" i="13"/>
  <c r="HR38" i="13"/>
  <c r="HU37" i="13"/>
  <c r="HT36" i="13"/>
  <c r="HR35" i="13"/>
  <c r="HT37" i="13"/>
  <c r="HS36" i="13"/>
  <c r="HQ35" i="13"/>
  <c r="HU34" i="13"/>
  <c r="HV38" i="13"/>
  <c r="HV35" i="13"/>
  <c r="HT34" i="13"/>
  <c r="HS38" i="13"/>
  <c r="HU35" i="13"/>
  <c r="HS34" i="13"/>
  <c r="HQ38" i="13"/>
  <c r="HV36" i="13"/>
  <c r="HT35" i="13"/>
  <c r="HV33" i="13"/>
  <c r="HU10" i="13"/>
  <c r="HU33" i="13"/>
  <c r="HT33" i="13"/>
  <c r="HS10" i="13"/>
  <c r="HS33" i="13"/>
  <c r="HR10" i="13"/>
  <c r="HV37" i="13"/>
  <c r="HU36" i="13"/>
  <c r="HS35" i="13"/>
  <c r="HR33" i="13"/>
  <c r="HQ36" i="13"/>
  <c r="HR34" i="13"/>
  <c r="AG33" i="13"/>
  <c r="BA33" i="13"/>
  <c r="HQ34" i="13"/>
  <c r="BE37" i="13"/>
  <c r="HL37" i="13"/>
  <c r="AJ6" i="13"/>
  <c r="AL7" i="13"/>
  <c r="CM38" i="13"/>
  <c r="CL38" i="13"/>
  <c r="CL36" i="13"/>
  <c r="CP38" i="13"/>
  <c r="CM37" i="13"/>
  <c r="CK36" i="13"/>
  <c r="CO36" i="13"/>
  <c r="CK37" i="13"/>
  <c r="CO35" i="13"/>
  <c r="CM34" i="13"/>
  <c r="CO38" i="13"/>
  <c r="CL34" i="13"/>
  <c r="CN38" i="13"/>
  <c r="CM35" i="13"/>
  <c r="CK38" i="13"/>
  <c r="CP36" i="13"/>
  <c r="CL35" i="13"/>
  <c r="CL33" i="13"/>
  <c r="CP35" i="13"/>
  <c r="CP34" i="13"/>
  <c r="CK33" i="13"/>
  <c r="CN36" i="13"/>
  <c r="CK35" i="13"/>
  <c r="CO34" i="13"/>
  <c r="CO37" i="13"/>
  <c r="CK34" i="13"/>
  <c r="EY38" i="13"/>
  <c r="EX38" i="13"/>
  <c r="FB37" i="13"/>
  <c r="EY37" i="13"/>
  <c r="EX36" i="13"/>
  <c r="EX37" i="13"/>
  <c r="EW36" i="13"/>
  <c r="EZ38" i="13"/>
  <c r="FA36" i="13"/>
  <c r="EW38" i="13"/>
  <c r="FA35" i="13"/>
  <c r="EY34" i="13"/>
  <c r="EZ35" i="13"/>
  <c r="EX34" i="13"/>
  <c r="EY35" i="13"/>
  <c r="EX35" i="13"/>
  <c r="FA37" i="13"/>
  <c r="FA34" i="13"/>
  <c r="EZ33" i="13"/>
  <c r="EY10" i="13"/>
  <c r="EZ37" i="13"/>
  <c r="EZ34" i="13"/>
  <c r="EY33" i="13"/>
  <c r="FB38" i="13"/>
  <c r="EW37" i="13"/>
  <c r="EW34" i="13"/>
  <c r="EX33" i="13"/>
  <c r="EW10" i="13"/>
  <c r="FA38" i="13"/>
  <c r="FB35" i="13"/>
  <c r="EW33" i="13"/>
  <c r="EW35" i="13"/>
  <c r="EZ36" i="13"/>
  <c r="FB33" i="13"/>
  <c r="DU33" i="13"/>
  <c r="HV34" i="13"/>
  <c r="DT36" i="13"/>
  <c r="BI37" i="13"/>
  <c r="HQ37" i="13"/>
  <c r="AK6" i="13"/>
  <c r="AG8" i="13"/>
  <c r="AI9" i="13"/>
  <c r="AK10" i="13"/>
  <c r="FQ10" i="13"/>
  <c r="FP10" i="13"/>
  <c r="FM10" i="13"/>
  <c r="AK38" i="13"/>
  <c r="AJ38" i="13"/>
  <c r="AH38" i="13"/>
  <c r="AL37" i="13"/>
  <c r="AJ36" i="13"/>
  <c r="AK37" i="13"/>
  <c r="AI36" i="13"/>
  <c r="AI38" i="13"/>
  <c r="AG37" i="13"/>
  <c r="AJ37" i="13"/>
  <c r="AG36" i="13"/>
  <c r="AI37" i="13"/>
  <c r="AL35" i="13"/>
  <c r="AJ34" i="13"/>
  <c r="AL38" i="13"/>
  <c r="AH37" i="13"/>
  <c r="AK35" i="13"/>
  <c r="AG38" i="13"/>
  <c r="AL33" i="13"/>
  <c r="AL36" i="13"/>
  <c r="AJ35" i="13"/>
  <c r="AK36" i="13"/>
  <c r="AI35" i="13"/>
  <c r="AJ33" i="13"/>
  <c r="AH36" i="13"/>
  <c r="AH35" i="13"/>
  <c r="AL34" i="13"/>
  <c r="AI33" i="13"/>
  <c r="AG35" i="13"/>
  <c r="AK34" i="13"/>
  <c r="AH34" i="13"/>
  <c r="FI38" i="13"/>
  <c r="FH38" i="13"/>
  <c r="FF37" i="13"/>
  <c r="FF38" i="13"/>
  <c r="FJ38" i="13"/>
  <c r="FH36" i="13"/>
  <c r="FG38" i="13"/>
  <c r="FJ37" i="13"/>
  <c r="FG36" i="13"/>
  <c r="FE37" i="13"/>
  <c r="FI34" i="13"/>
  <c r="FI37" i="13"/>
  <c r="FJ36" i="13"/>
  <c r="FJ35" i="13"/>
  <c r="FH34" i="13"/>
  <c r="FH37" i="13"/>
  <c r="FI36" i="13"/>
  <c r="FI35" i="13"/>
  <c r="FG37" i="13"/>
  <c r="FF36" i="13"/>
  <c r="FH35" i="13"/>
  <c r="FG35" i="13"/>
  <c r="FJ33" i="13"/>
  <c r="FI10" i="13"/>
  <c r="FE38" i="13"/>
  <c r="FF35" i="13"/>
  <c r="FI33" i="13"/>
  <c r="FE35" i="13"/>
  <c r="FH33" i="13"/>
  <c r="FG10" i="13"/>
  <c r="FJ34" i="13"/>
  <c r="FG33" i="13"/>
  <c r="FF10" i="13"/>
  <c r="FE36" i="13"/>
  <c r="FG34" i="13"/>
  <c r="FF33" i="13"/>
  <c r="FE34" i="13"/>
  <c r="G16" i="13"/>
  <c r="BH33" i="13" s="1"/>
  <c r="AK33" i="13"/>
  <c r="HM33" i="13"/>
  <c r="BH34" i="13"/>
  <c r="DV35" i="13"/>
  <c r="HL35" i="13"/>
  <c r="EY36" i="13"/>
  <c r="CL37" i="13"/>
  <c r="AL6" i="13"/>
  <c r="AH8" i="13"/>
  <c r="X16" i="13"/>
  <c r="X14" i="13"/>
  <c r="I16" i="13"/>
  <c r="FA33" i="13"/>
  <c r="HQ33" i="13"/>
  <c r="BJ34" i="13"/>
  <c r="HN35" i="13"/>
  <c r="FB36" i="13"/>
  <c r="CP37" i="13"/>
  <c r="CC38" i="13"/>
  <c r="CH38" i="13"/>
  <c r="CD38" i="13"/>
  <c r="CD37" i="13"/>
  <c r="CC37" i="13"/>
  <c r="CG38" i="13"/>
  <c r="CG37" i="13"/>
  <c r="CE36" i="13"/>
  <c r="CF36" i="13"/>
  <c r="CE35" i="13"/>
  <c r="CC34" i="13"/>
  <c r="CH37" i="13"/>
  <c r="CD36" i="13"/>
  <c r="CD35" i="13"/>
  <c r="CF37" i="13"/>
  <c r="CC36" i="13"/>
  <c r="CC35" i="13"/>
  <c r="CE37" i="13"/>
  <c r="EO38" i="13"/>
  <c r="ET37" i="13"/>
  <c r="ET38" i="13"/>
  <c r="ER37" i="13"/>
  <c r="ER38" i="13"/>
  <c r="EQ38" i="13"/>
  <c r="EP37" i="13"/>
  <c r="EQ36" i="13"/>
  <c r="EQ37" i="13"/>
  <c r="ET36" i="13"/>
  <c r="EQ35" i="13"/>
  <c r="EO34" i="13"/>
  <c r="ES38" i="13"/>
  <c r="EO37" i="13"/>
  <c r="ES36" i="13"/>
  <c r="EP35" i="13"/>
  <c r="EP38" i="13"/>
  <c r="ER36" i="13"/>
  <c r="EO35" i="13"/>
  <c r="EP36" i="13"/>
  <c r="AP33" i="13"/>
  <c r="AZ33" i="13"/>
  <c r="CF33" i="13"/>
  <c r="DB33" i="13"/>
  <c r="DL33" i="13"/>
  <c r="ER33" i="13"/>
  <c r="FN33" i="13"/>
  <c r="FX33" i="13"/>
  <c r="AS34" i="13"/>
  <c r="DA34" i="13"/>
  <c r="DM34" i="13"/>
  <c r="EA34" i="13"/>
  <c r="EQ34" i="13"/>
  <c r="FV34" i="13"/>
  <c r="AR35" i="13"/>
  <c r="BM35" i="13"/>
  <c r="CG35" i="13"/>
  <c r="DC35" i="13"/>
  <c r="DY35" i="13"/>
  <c r="ES35" i="13"/>
  <c r="FO35" i="13"/>
  <c r="BA36" i="13"/>
  <c r="CH36" i="13"/>
  <c r="EB37" i="13"/>
  <c r="FU37" i="13"/>
  <c r="ED38" i="13"/>
  <c r="AY34" i="13"/>
  <c r="BM34" i="13"/>
  <c r="DC34" i="13"/>
  <c r="ES34" i="13"/>
  <c r="FX34" i="13"/>
  <c r="BO35" i="13"/>
  <c r="EA35" i="13"/>
  <c r="FW37" i="13"/>
  <c r="CF38" i="13"/>
  <c r="AT38" i="13"/>
  <c r="AR38" i="13"/>
  <c r="AS38" i="13"/>
  <c r="AT36" i="13"/>
  <c r="AQ38" i="13"/>
  <c r="AS36" i="13"/>
  <c r="AQ37" i="13"/>
  <c r="AO36" i="13"/>
  <c r="AP38" i="13"/>
  <c r="AO35" i="13"/>
  <c r="AO38" i="13"/>
  <c r="AT34" i="13"/>
  <c r="AR36" i="13"/>
  <c r="AT37" i="13"/>
  <c r="AQ36" i="13"/>
  <c r="DF38" i="13"/>
  <c r="DD37" i="13"/>
  <c r="DD38" i="13"/>
  <c r="DA37" i="13"/>
  <c r="DF36" i="13"/>
  <c r="DE36" i="13"/>
  <c r="DA38" i="13"/>
  <c r="DE37" i="13"/>
  <c r="DA36" i="13"/>
  <c r="DC37" i="13"/>
  <c r="DA35" i="13"/>
  <c r="DB37" i="13"/>
  <c r="DF34" i="13"/>
  <c r="DF35" i="13"/>
  <c r="FR38" i="13"/>
  <c r="FP37" i="13"/>
  <c r="FP38" i="13"/>
  <c r="FN37" i="13"/>
  <c r="FM37" i="13"/>
  <c r="FR36" i="13"/>
  <c r="FP35" i="13"/>
  <c r="FQ36" i="13"/>
  <c r="FO38" i="13"/>
  <c r="FR37" i="13"/>
  <c r="FM36" i="13"/>
  <c r="FO37" i="13"/>
  <c r="FN36" i="13"/>
  <c r="FM35" i="13"/>
  <c r="FR34" i="13"/>
  <c r="FQ38" i="13"/>
  <c r="FQ34" i="13"/>
  <c r="FN38" i="13"/>
  <c r="AS33" i="13"/>
  <c r="BO33" i="13"/>
  <c r="DE33" i="13"/>
  <c r="EA33" i="13"/>
  <c r="FQ33" i="13"/>
  <c r="AZ34" i="13"/>
  <c r="BN34" i="13"/>
  <c r="CD34" i="13"/>
  <c r="DD34" i="13"/>
  <c r="ET34" i="13"/>
  <c r="FY34" i="13"/>
  <c r="AZ35" i="13"/>
  <c r="BQ36" i="13"/>
  <c r="FO36" i="13"/>
  <c r="AO37" i="13"/>
  <c r="DF37" i="13"/>
  <c r="ES37" i="13"/>
  <c r="AW38" i="13"/>
  <c r="BB38" i="13"/>
  <c r="AX37" i="13"/>
  <c r="AW37" i="13"/>
  <c r="AZ38" i="13"/>
  <c r="BA37" i="13"/>
  <c r="AY36" i="13"/>
  <c r="BB37" i="13"/>
  <c r="AX36" i="13"/>
  <c r="AY35" i="13"/>
  <c r="AW34" i="13"/>
  <c r="AZ37" i="13"/>
  <c r="AW36" i="13"/>
  <c r="AX35" i="13"/>
  <c r="AY37" i="13"/>
  <c r="AW35" i="13"/>
  <c r="DI38" i="13"/>
  <c r="DN37" i="13"/>
  <c r="DN38" i="13"/>
  <c r="DK38" i="13"/>
  <c r="DL37" i="13"/>
  <c r="DJ38" i="13"/>
  <c r="DK37" i="13"/>
  <c r="DK36" i="13"/>
  <c r="DM36" i="13"/>
  <c r="DK35" i="13"/>
  <c r="DI34" i="13"/>
  <c r="DL36" i="13"/>
  <c r="DJ35" i="13"/>
  <c r="DM38" i="13"/>
  <c r="DJ36" i="13"/>
  <c r="DI35" i="13"/>
  <c r="DL38" i="13"/>
  <c r="DI36" i="13"/>
  <c r="FU38" i="13"/>
  <c r="FZ37" i="13"/>
  <c r="FZ38" i="13"/>
  <c r="FX37" i="13"/>
  <c r="FY38" i="13"/>
  <c r="FZ35" i="13"/>
  <c r="FX38" i="13"/>
  <c r="FY37" i="13"/>
  <c r="FW36" i="13"/>
  <c r="FW38" i="13"/>
  <c r="FX35" i="13"/>
  <c r="FU34" i="13"/>
  <c r="FV38" i="13"/>
  <c r="FZ36" i="13"/>
  <c r="FW35" i="13"/>
  <c r="FY36" i="13"/>
  <c r="FV35" i="13"/>
  <c r="FX36" i="13"/>
  <c r="FU35" i="13"/>
  <c r="AT33" i="13"/>
  <c r="BP33" i="13"/>
  <c r="DF33" i="13"/>
  <c r="FR33" i="13"/>
  <c r="AO34" i="13"/>
  <c r="BA34" i="13"/>
  <c r="BO34" i="13"/>
  <c r="CE34" i="13"/>
  <c r="DE34" i="13"/>
  <c r="FM34" i="13"/>
  <c r="FZ34" i="13"/>
  <c r="BA35" i="13"/>
  <c r="DM35" i="13"/>
  <c r="BR36" i="13"/>
  <c r="DB36" i="13"/>
  <c r="FP36" i="13"/>
  <c r="AP37" i="13"/>
  <c r="DI37" i="13"/>
  <c r="AY38" i="13"/>
  <c r="DB38" i="13"/>
  <c r="CF34" i="13"/>
  <c r="DJ34" i="13"/>
  <c r="FN34" i="13"/>
  <c r="BB35" i="13"/>
  <c r="DN35" i="13"/>
  <c r="DC36" i="13"/>
  <c r="FU36" i="13"/>
  <c r="AR37" i="13"/>
  <c r="DJ37" i="13"/>
  <c r="BA38" i="13"/>
  <c r="DC38" i="13"/>
  <c r="BQ38" i="13"/>
  <c r="BP38" i="13"/>
  <c r="BN38" i="13"/>
  <c r="BR37" i="13"/>
  <c r="BP36" i="13"/>
  <c r="BQ37" i="13"/>
  <c r="BO36" i="13"/>
  <c r="BR38" i="13"/>
  <c r="BM37" i="13"/>
  <c r="BN36" i="13"/>
  <c r="BQ34" i="13"/>
  <c r="BO38" i="13"/>
  <c r="BP37" i="13"/>
  <c r="BM36" i="13"/>
  <c r="BR35" i="13"/>
  <c r="BP34" i="13"/>
  <c r="BM38" i="13"/>
  <c r="BO37" i="13"/>
  <c r="BQ35" i="13"/>
  <c r="BN37" i="13"/>
  <c r="BP35" i="13"/>
  <c r="EC38" i="13"/>
  <c r="EB38" i="13"/>
  <c r="DZ37" i="13"/>
  <c r="DZ38" i="13"/>
  <c r="EA38" i="13"/>
  <c r="DY37" i="13"/>
  <c r="EB36" i="13"/>
  <c r="DY38" i="13"/>
  <c r="EA36" i="13"/>
  <c r="EC37" i="13"/>
  <c r="ED36" i="13"/>
  <c r="EC34" i="13"/>
  <c r="EC36" i="13"/>
  <c r="ED35" i="13"/>
  <c r="EB34" i="13"/>
  <c r="DZ36" i="13"/>
  <c r="EC35" i="13"/>
  <c r="DY36" i="13"/>
  <c r="EB35" i="13"/>
  <c r="AX33" i="13"/>
  <c r="BR33" i="13"/>
  <c r="CD33" i="13"/>
  <c r="DJ33" i="13"/>
  <c r="ED33" i="13"/>
  <c r="EP33" i="13"/>
  <c r="FV33" i="13"/>
  <c r="AQ34" i="13"/>
  <c r="CG34" i="13"/>
  <c r="DK34" i="13"/>
  <c r="DY34" i="13"/>
  <c r="FO34" i="13"/>
  <c r="AP35" i="13"/>
  <c r="AP36" i="13"/>
  <c r="DD36" i="13"/>
  <c r="EO36" i="13"/>
  <c r="FV36" i="13"/>
  <c r="AS37" i="13"/>
  <c r="DM37" i="13"/>
  <c r="DE38" i="13"/>
  <c r="FM38" i="13"/>
  <c r="AP38" i="12"/>
  <c r="AO38" i="12"/>
  <c r="AS38" i="12"/>
  <c r="AS36" i="12"/>
  <c r="AQ35" i="12"/>
  <c r="AR38" i="12"/>
  <c r="AT37" i="12"/>
  <c r="AQ38" i="12"/>
  <c r="AS37" i="12"/>
  <c r="AQ37" i="12"/>
  <c r="AR37" i="12"/>
  <c r="AR35" i="12"/>
  <c r="AS33" i="12"/>
  <c r="AP37" i="12"/>
  <c r="AP35" i="12"/>
  <c r="AT34" i="12"/>
  <c r="AR36" i="12"/>
  <c r="AQ34" i="12"/>
  <c r="AP36" i="12"/>
  <c r="AT35" i="12"/>
  <c r="AO33" i="12"/>
  <c r="AQ10" i="12"/>
  <c r="AO36" i="12"/>
  <c r="AS35" i="12"/>
  <c r="AP10" i="12"/>
  <c r="AT38" i="12"/>
  <c r="AO35" i="12"/>
  <c r="AS34" i="12"/>
  <c r="AT33" i="12"/>
  <c r="AR34" i="12"/>
  <c r="AR33" i="12"/>
  <c r="AT10" i="12"/>
  <c r="AT36" i="12"/>
  <c r="AT9" i="12"/>
  <c r="AR8" i="12"/>
  <c r="AP7" i="12"/>
  <c r="AT5" i="12"/>
  <c r="AQ36" i="12"/>
  <c r="AS9" i="12"/>
  <c r="AQ8" i="12"/>
  <c r="AS5" i="12"/>
  <c r="AO37" i="12"/>
  <c r="AR9" i="12"/>
  <c r="AP8" i="12"/>
  <c r="AT6" i="12"/>
  <c r="AR5" i="12"/>
  <c r="AQ9" i="12"/>
  <c r="AS6" i="12"/>
  <c r="AQ5" i="12"/>
  <c r="AP34" i="12"/>
  <c r="AQ33" i="12"/>
  <c r="AP9" i="12"/>
  <c r="AP33" i="12"/>
  <c r="AR10" i="12"/>
  <c r="AT8" i="12"/>
  <c r="AR7" i="12"/>
  <c r="AP6" i="12"/>
  <c r="AT7" i="12"/>
  <c r="AO34" i="12"/>
  <c r="AS8" i="12"/>
  <c r="AQ7" i="12"/>
  <c r="AR6" i="12"/>
  <c r="AP5" i="12"/>
  <c r="DB38" i="12"/>
  <c r="DA38" i="12"/>
  <c r="DE36" i="12"/>
  <c r="DC35" i="12"/>
  <c r="DF38" i="12"/>
  <c r="DF37" i="12"/>
  <c r="DE38" i="12"/>
  <c r="DE37" i="12"/>
  <c r="DC36" i="12"/>
  <c r="DC38" i="12"/>
  <c r="DC37" i="12"/>
  <c r="DA36" i="12"/>
  <c r="DD37" i="12"/>
  <c r="DA35" i="12"/>
  <c r="DE33" i="12"/>
  <c r="DB37" i="12"/>
  <c r="DF34" i="12"/>
  <c r="DD33" i="12"/>
  <c r="DD38" i="12"/>
  <c r="DD36" i="12"/>
  <c r="DF35" i="12"/>
  <c r="DC34" i="12"/>
  <c r="DA33" i="12"/>
  <c r="DB35" i="12"/>
  <c r="DB34" i="12"/>
  <c r="DC10" i="12"/>
  <c r="DA9" i="12"/>
  <c r="DA34" i="12"/>
  <c r="DB10" i="12"/>
  <c r="DA10" i="12"/>
  <c r="DF33" i="12"/>
  <c r="DF36" i="12"/>
  <c r="DC33" i="12"/>
  <c r="DF10" i="12"/>
  <c r="DD10" i="12"/>
  <c r="DD8" i="12"/>
  <c r="DB7" i="12"/>
  <c r="DF5" i="12"/>
  <c r="DC8" i="12"/>
  <c r="DA7" i="12"/>
  <c r="DE5" i="12"/>
  <c r="DB36" i="12"/>
  <c r="DF9" i="12"/>
  <c r="DB8" i="12"/>
  <c r="DF6" i="12"/>
  <c r="DD5" i="12"/>
  <c r="DD6" i="12"/>
  <c r="DB5" i="12"/>
  <c r="DE9" i="12"/>
  <c r="DA8" i="12"/>
  <c r="DE6" i="12"/>
  <c r="DC5" i="12"/>
  <c r="DE34" i="12"/>
  <c r="DB33" i="12"/>
  <c r="DD9" i="12"/>
  <c r="DF7" i="12"/>
  <c r="DE35" i="12"/>
  <c r="DB9" i="12"/>
  <c r="DF8" i="12"/>
  <c r="DD7" i="12"/>
  <c r="DB6" i="12"/>
  <c r="DD34" i="12"/>
  <c r="DA37" i="12"/>
  <c r="DD35" i="12"/>
  <c r="DE10" i="12"/>
  <c r="DE8" i="12"/>
  <c r="DC7" i="12"/>
  <c r="DA6" i="12"/>
  <c r="AQ6" i="12"/>
  <c r="DE7" i="12"/>
  <c r="AS7" i="12"/>
  <c r="DC9" i="12"/>
  <c r="DA5" i="12"/>
  <c r="AS10" i="12"/>
  <c r="DI5" i="12"/>
  <c r="FU5" i="12"/>
  <c r="GE5" i="12"/>
  <c r="DK6" i="12"/>
  <c r="FW6" i="12"/>
  <c r="GG6" i="12"/>
  <c r="DM7" i="12"/>
  <c r="GC8" i="12"/>
  <c r="AW9" i="12"/>
  <c r="DM9" i="12"/>
  <c r="FN38" i="12"/>
  <c r="FM38" i="12"/>
  <c r="FQ36" i="12"/>
  <c r="FO35" i="12"/>
  <c r="FR37" i="12"/>
  <c r="FP36" i="12"/>
  <c r="FQ37" i="12"/>
  <c r="FO36" i="12"/>
  <c r="FQ38" i="12"/>
  <c r="FO37" i="12"/>
  <c r="FM36" i="12"/>
  <c r="FP37" i="12"/>
  <c r="FQ33" i="12"/>
  <c r="FN37" i="12"/>
  <c r="FR34" i="12"/>
  <c r="FP33" i="12"/>
  <c r="FR38" i="12"/>
  <c r="FN36" i="12"/>
  <c r="FP35" i="12"/>
  <c r="FO34" i="12"/>
  <c r="FM33" i="12"/>
  <c r="FO38" i="12"/>
  <c r="FM37" i="12"/>
  <c r="FQ34" i="12"/>
  <c r="FN33" i="12"/>
  <c r="FO10" i="12"/>
  <c r="FM9" i="12"/>
  <c r="FP34" i="12"/>
  <c r="FN10" i="12"/>
  <c r="FN34" i="12"/>
  <c r="FM10" i="12"/>
  <c r="FR35" i="12"/>
  <c r="FM34" i="12"/>
  <c r="FQ35" i="12"/>
  <c r="FN35" i="12"/>
  <c r="FR10" i="12"/>
  <c r="FP9" i="12"/>
  <c r="AX5" i="12"/>
  <c r="DJ5" i="12"/>
  <c r="FV5" i="12"/>
  <c r="GF5" i="12"/>
  <c r="DL6" i="12"/>
  <c r="FN6" i="12"/>
  <c r="FX6" i="12"/>
  <c r="GH6" i="12"/>
  <c r="BB7" i="12"/>
  <c r="DN7" i="12"/>
  <c r="FP7" i="12"/>
  <c r="FR8" i="12"/>
  <c r="FX9" i="12"/>
  <c r="DN10" i="12"/>
  <c r="FX38" i="12"/>
  <c r="FW38" i="12"/>
  <c r="FV38" i="12"/>
  <c r="FZ38" i="12"/>
  <c r="FU37" i="12"/>
  <c r="FY35" i="12"/>
  <c r="FY38" i="12"/>
  <c r="FZ36" i="12"/>
  <c r="FU38" i="12"/>
  <c r="FY36" i="12"/>
  <c r="FY37" i="12"/>
  <c r="FW36" i="12"/>
  <c r="FX36" i="12"/>
  <c r="FV35" i="12"/>
  <c r="FU34" i="12"/>
  <c r="FV36" i="12"/>
  <c r="FU35" i="12"/>
  <c r="FZ33" i="12"/>
  <c r="FZ37" i="12"/>
  <c r="FY34" i="12"/>
  <c r="FW33" i="12"/>
  <c r="FZ35" i="12"/>
  <c r="FY10" i="12"/>
  <c r="FW9" i="12"/>
  <c r="FX35" i="12"/>
  <c r="FX10" i="12"/>
  <c r="FV9" i="12"/>
  <c r="FW35" i="12"/>
  <c r="FY33" i="12"/>
  <c r="FW10" i="12"/>
  <c r="FU9" i="12"/>
  <c r="FX33" i="12"/>
  <c r="FV10" i="12"/>
  <c r="FZ34" i="12"/>
  <c r="FV33" i="12"/>
  <c r="FU10" i="12"/>
  <c r="FX37" i="12"/>
  <c r="FU36" i="12"/>
  <c r="FX34" i="12"/>
  <c r="FU33" i="12"/>
  <c r="FZ9" i="12"/>
  <c r="FR36" i="12"/>
  <c r="AZ38" i="12"/>
  <c r="AY38" i="12"/>
  <c r="AX38" i="12"/>
  <c r="AW37" i="12"/>
  <c r="BA35" i="12"/>
  <c r="BB38" i="12"/>
  <c r="BA37" i="12"/>
  <c r="AY36" i="12"/>
  <c r="AW34" i="12"/>
  <c r="BA38" i="12"/>
  <c r="AX36" i="12"/>
  <c r="BB35" i="12"/>
  <c r="BB33" i="12"/>
  <c r="BB37" i="12"/>
  <c r="AX35" i="12"/>
  <c r="BA34" i="12"/>
  <c r="BB34" i="12"/>
  <c r="AZ33" i="12"/>
  <c r="AW38" i="12"/>
  <c r="AZ34" i="12"/>
  <c r="AY33" i="12"/>
  <c r="BB36" i="12"/>
  <c r="AY34" i="12"/>
  <c r="AX33" i="12"/>
  <c r="AZ37" i="12"/>
  <c r="BA36" i="12"/>
  <c r="AX34" i="12"/>
  <c r="AW33" i="12"/>
  <c r="AY37" i="12"/>
  <c r="AZ36" i="12"/>
  <c r="AX37" i="12"/>
  <c r="AW36" i="12"/>
  <c r="AZ35" i="12"/>
  <c r="DL38" i="12"/>
  <c r="DK38" i="12"/>
  <c r="DJ38" i="12"/>
  <c r="DI38" i="12"/>
  <c r="DI37" i="12"/>
  <c r="DM35" i="12"/>
  <c r="DN36" i="12"/>
  <c r="DM36" i="12"/>
  <c r="DM37" i="12"/>
  <c r="DK36" i="12"/>
  <c r="DL36" i="12"/>
  <c r="DL35" i="12"/>
  <c r="DI34" i="12"/>
  <c r="DJ36" i="12"/>
  <c r="DK35" i="12"/>
  <c r="DN33" i="12"/>
  <c r="DN37" i="12"/>
  <c r="DM34" i="12"/>
  <c r="DK33" i="12"/>
  <c r="DM38" i="12"/>
  <c r="DM33" i="12"/>
  <c r="DM10" i="12"/>
  <c r="DK9" i="12"/>
  <c r="DL33" i="12"/>
  <c r="DL10" i="12"/>
  <c r="DJ9" i="12"/>
  <c r="DN34" i="12"/>
  <c r="DJ33" i="12"/>
  <c r="DK10" i="12"/>
  <c r="DN35" i="12"/>
  <c r="DL34" i="12"/>
  <c r="DI33" i="12"/>
  <c r="DJ10" i="12"/>
  <c r="DL37" i="12"/>
  <c r="DI36" i="12"/>
  <c r="DJ35" i="12"/>
  <c r="DK34" i="12"/>
  <c r="DI10" i="12"/>
  <c r="DK37" i="12"/>
  <c r="DI35" i="12"/>
  <c r="DJ34" i="12"/>
  <c r="DN9" i="12"/>
  <c r="AY35" i="12"/>
  <c r="BA5" i="12"/>
  <c r="DM5" i="12"/>
  <c r="FY5" i="12"/>
  <c r="DI7" i="12"/>
  <c r="DK8" i="12"/>
  <c r="FW8" i="12"/>
  <c r="GG9" i="12"/>
  <c r="GH10" i="12"/>
  <c r="GF9" i="12"/>
  <c r="GG10" i="12"/>
  <c r="GE9" i="12"/>
  <c r="GF10" i="12"/>
  <c r="GE10" i="12"/>
  <c r="GD10" i="12"/>
  <c r="BA33" i="12"/>
  <c r="BB5" i="12"/>
  <c r="DN5" i="12"/>
  <c r="FP5" i="12"/>
  <c r="FZ5" i="12"/>
  <c r="BF6" i="12"/>
  <c r="FR6" i="12"/>
  <c r="GD6" i="12"/>
  <c r="DJ7" i="12"/>
  <c r="GF7" i="12"/>
  <c r="BJ8" i="12"/>
  <c r="DL8" i="12"/>
  <c r="FN8" i="12"/>
  <c r="FX8" i="12"/>
  <c r="GH8" i="12"/>
  <c r="FN9" i="12"/>
  <c r="GH9" i="12"/>
  <c r="FQ10" i="12"/>
  <c r="D16" i="12"/>
  <c r="D14" i="12"/>
  <c r="S16" i="12"/>
  <c r="S14" i="12"/>
  <c r="S13" i="12"/>
  <c r="FW37" i="12"/>
  <c r="FQ5" i="12"/>
  <c r="GC5" i="12"/>
  <c r="DI6" i="12"/>
  <c r="FU6" i="12"/>
  <c r="GE6" i="12"/>
  <c r="BI7" i="12"/>
  <c r="DK7" i="12"/>
  <c r="FM7" i="12"/>
  <c r="FW7" i="12"/>
  <c r="GG7" i="12"/>
  <c r="DM8" i="12"/>
  <c r="FO8" i="12"/>
  <c r="FY8" i="12"/>
  <c r="DI9" i="12"/>
  <c r="FO9" i="12"/>
  <c r="FZ10" i="12"/>
  <c r="DU9" i="12"/>
  <c r="DV10" i="12"/>
  <c r="DT9" i="12"/>
  <c r="T16" i="12"/>
  <c r="T14" i="12"/>
  <c r="T13" i="12"/>
  <c r="GD5" i="12"/>
  <c r="DJ6" i="12"/>
  <c r="FV6" i="12"/>
  <c r="GF6" i="12"/>
  <c r="DL7" i="12"/>
  <c r="GH7" i="12"/>
  <c r="DN8" i="12"/>
  <c r="DL9" i="12"/>
  <c r="FQ9" i="12"/>
  <c r="GC10" i="12"/>
  <c r="BJ10" i="12"/>
  <c r="FM35" i="12"/>
  <c r="GN10" i="12"/>
  <c r="H13" i="12"/>
  <c r="BF38" i="12"/>
  <c r="BI36" i="12"/>
  <c r="DV38" i="12"/>
  <c r="DU38" i="12"/>
  <c r="DT38" i="12"/>
  <c r="DS37" i="12"/>
  <c r="DQ36" i="12"/>
  <c r="DR37" i="12"/>
  <c r="DQ37" i="12"/>
  <c r="DR38" i="12"/>
  <c r="DU36" i="12"/>
  <c r="DS38" i="12"/>
  <c r="DS34" i="12"/>
  <c r="DQ33" i="12"/>
  <c r="DQ38" i="12"/>
  <c r="DV37" i="12"/>
  <c r="DV35" i="12"/>
  <c r="DR34" i="12"/>
  <c r="DV36" i="12"/>
  <c r="DS35" i="12"/>
  <c r="DU33" i="12"/>
  <c r="GH38" i="12"/>
  <c r="GG38" i="12"/>
  <c r="GF38" i="12"/>
  <c r="GE37" i="12"/>
  <c r="GC36" i="12"/>
  <c r="GD37" i="12"/>
  <c r="GC37" i="12"/>
  <c r="GG36" i="12"/>
  <c r="GG35" i="12"/>
  <c r="GE34" i="12"/>
  <c r="GC33" i="12"/>
  <c r="GE38" i="12"/>
  <c r="GH37" i="12"/>
  <c r="GF35" i="12"/>
  <c r="GD34" i="12"/>
  <c r="GH36" i="12"/>
  <c r="GC35" i="12"/>
  <c r="GG33" i="12"/>
  <c r="CM33" i="12"/>
  <c r="DT33" i="12"/>
  <c r="EL33" i="12"/>
  <c r="GK33" i="12"/>
  <c r="CP34" i="12"/>
  <c r="DZ34" i="12"/>
  <c r="EQ34" i="12"/>
  <c r="CO35" i="12"/>
  <c r="EB35" i="12"/>
  <c r="ET35" i="12"/>
  <c r="GH35" i="12"/>
  <c r="CL36" i="12"/>
  <c r="EO36" i="12"/>
  <c r="EQ37" i="12"/>
  <c r="GD38" i="12"/>
  <c r="BR38" i="12"/>
  <c r="BM38" i="12"/>
  <c r="BQ37" i="12"/>
  <c r="BO36" i="12"/>
  <c r="BM35" i="12"/>
  <c r="BP37" i="12"/>
  <c r="BO37" i="12"/>
  <c r="BQ38" i="12"/>
  <c r="BM37" i="12"/>
  <c r="BN37" i="12"/>
  <c r="BP35" i="12"/>
  <c r="BQ34" i="12"/>
  <c r="BO33" i="12"/>
  <c r="BO35" i="12"/>
  <c r="BP34" i="12"/>
  <c r="BN33" i="12"/>
  <c r="BQ36" i="12"/>
  <c r="BM34" i="12"/>
  <c r="ED38" i="12"/>
  <c r="EA38" i="12"/>
  <c r="EC37" i="12"/>
  <c r="EA36" i="12"/>
  <c r="DY35" i="12"/>
  <c r="DZ38" i="12"/>
  <c r="EB37" i="12"/>
  <c r="DZ36" i="12"/>
  <c r="DY38" i="12"/>
  <c r="EA37" i="12"/>
  <c r="DY36" i="12"/>
  <c r="DY37" i="12"/>
  <c r="DZ37" i="12"/>
  <c r="DZ35" i="12"/>
  <c r="EC34" i="12"/>
  <c r="EA33" i="12"/>
  <c r="ED36" i="12"/>
  <c r="EB34" i="12"/>
  <c r="DZ33" i="12"/>
  <c r="ED35" i="12"/>
  <c r="DY34" i="12"/>
  <c r="GP38" i="12"/>
  <c r="GO38" i="12"/>
  <c r="GO37" i="12"/>
  <c r="GM36" i="12"/>
  <c r="GK35" i="12"/>
  <c r="GN38" i="12"/>
  <c r="GN37" i="12"/>
  <c r="GL36" i="12"/>
  <c r="GM38" i="12"/>
  <c r="GM37" i="12"/>
  <c r="GK36" i="12"/>
  <c r="GK38" i="12"/>
  <c r="GK37" i="12"/>
  <c r="GL38" i="12"/>
  <c r="GL37" i="12"/>
  <c r="GO34" i="12"/>
  <c r="GM33" i="12"/>
  <c r="GP36" i="12"/>
  <c r="GN34" i="12"/>
  <c r="GL33" i="12"/>
  <c r="GN35" i="12"/>
  <c r="GK34" i="12"/>
  <c r="CN33" i="12"/>
  <c r="DV33" i="12"/>
  <c r="EO33" i="12"/>
  <c r="GN33" i="12"/>
  <c r="CD34" i="12"/>
  <c r="EA34" i="12"/>
  <c r="ER34" i="12"/>
  <c r="BF35" i="12"/>
  <c r="CP35" i="12"/>
  <c r="EC35" i="12"/>
  <c r="GL35" i="12"/>
  <c r="BR36" i="12"/>
  <c r="CM36" i="12"/>
  <c r="EP36" i="12"/>
  <c r="GD36" i="12"/>
  <c r="GF37" i="12"/>
  <c r="BZ37" i="12"/>
  <c r="BZ34" i="12"/>
  <c r="EH38" i="12"/>
  <c r="EG38" i="12"/>
  <c r="EK36" i="12"/>
  <c r="EI35" i="12"/>
  <c r="EL37" i="12"/>
  <c r="EJ36" i="12"/>
  <c r="EL38" i="12"/>
  <c r="EK37" i="12"/>
  <c r="EI36" i="12"/>
  <c r="EJ38" i="12"/>
  <c r="EI37" i="12"/>
  <c r="EG36" i="12"/>
  <c r="EH36" i="12"/>
  <c r="EK35" i="12"/>
  <c r="EK33" i="12"/>
  <c r="EJ35" i="12"/>
  <c r="EL34" i="12"/>
  <c r="EJ33" i="12"/>
  <c r="EK38" i="12"/>
  <c r="EJ37" i="12"/>
  <c r="EI34" i="12"/>
  <c r="EG33" i="12"/>
  <c r="GT38" i="12"/>
  <c r="GW37" i="12"/>
  <c r="GU36" i="12"/>
  <c r="GX34" i="12"/>
  <c r="GV33" i="12"/>
  <c r="CP33" i="12"/>
  <c r="DY33" i="12"/>
  <c r="EP33" i="12"/>
  <c r="GO33" i="12"/>
  <c r="BN34" i="12"/>
  <c r="ED34" i="12"/>
  <c r="ET34" i="12"/>
  <c r="GC34" i="12"/>
  <c r="EG35" i="12"/>
  <c r="GM35" i="12"/>
  <c r="BU36" i="12"/>
  <c r="CN36" i="12"/>
  <c r="DR36" i="12"/>
  <c r="GE36" i="12"/>
  <c r="CN37" i="12"/>
  <c r="DT37" i="12"/>
  <c r="GG37" i="12"/>
  <c r="CU38" i="12"/>
  <c r="CH37" i="12"/>
  <c r="CD36" i="12"/>
  <c r="ER38" i="12"/>
  <c r="EQ38" i="12"/>
  <c r="EP38" i="12"/>
  <c r="ES38" i="12"/>
  <c r="EO37" i="12"/>
  <c r="ES35" i="12"/>
  <c r="EO38" i="12"/>
  <c r="ET36" i="12"/>
  <c r="ES36" i="12"/>
  <c r="ES37" i="12"/>
  <c r="EQ36" i="12"/>
  <c r="ET37" i="12"/>
  <c r="EO34" i="12"/>
  <c r="ER37" i="12"/>
  <c r="ET33" i="12"/>
  <c r="ER36" i="12"/>
  <c r="EQ35" i="12"/>
  <c r="ES34" i="12"/>
  <c r="EQ33" i="12"/>
  <c r="Z14" i="12"/>
  <c r="CC33" i="12"/>
  <c r="EB33" i="12"/>
  <c r="ER33" i="12"/>
  <c r="GP33" i="12"/>
  <c r="BO34" i="12"/>
  <c r="EG34" i="12"/>
  <c r="GF34" i="12"/>
  <c r="DQ35" i="12"/>
  <c r="EH35" i="12"/>
  <c r="GO35" i="12"/>
  <c r="CP36" i="12"/>
  <c r="DS36" i="12"/>
  <c r="GF36" i="12"/>
  <c r="BH37" i="12"/>
  <c r="DU37" i="12"/>
  <c r="GP37" i="12"/>
  <c r="GW38" i="12"/>
  <c r="GT10" i="12"/>
  <c r="CP38" i="12"/>
  <c r="CO38" i="12"/>
  <c r="CN38" i="12"/>
  <c r="CM37" i="12"/>
  <c r="CK36" i="12"/>
  <c r="CL37" i="12"/>
  <c r="CM38" i="12"/>
  <c r="CK37" i="12"/>
  <c r="CK38" i="12"/>
  <c r="CL38" i="12"/>
  <c r="CN35" i="12"/>
  <c r="CM34" i="12"/>
  <c r="CK33" i="12"/>
  <c r="CM35" i="12"/>
  <c r="CL34" i="12"/>
  <c r="CO36" i="12"/>
  <c r="CO33" i="12"/>
  <c r="AA14" i="12"/>
  <c r="BM33" i="12"/>
  <c r="EC33" i="12"/>
  <c r="ES33" i="12"/>
  <c r="GD33" i="12"/>
  <c r="BR34" i="12"/>
  <c r="DQ34" i="12"/>
  <c r="EH34" i="12"/>
  <c r="GG34" i="12"/>
  <c r="GW34" i="12"/>
  <c r="CE35" i="12"/>
  <c r="DR35" i="12"/>
  <c r="EL35" i="12"/>
  <c r="GP35" i="12"/>
  <c r="DT36" i="12"/>
  <c r="GN36" i="12"/>
  <c r="BI37" i="12"/>
  <c r="CP37" i="12"/>
  <c r="ED37" i="12"/>
  <c r="GK10" i="12"/>
  <c r="CU36" i="12"/>
  <c r="CU33" i="12"/>
  <c r="AB14" i="12"/>
  <c r="BP33" i="12"/>
  <c r="ED33" i="12"/>
  <c r="GE33" i="12"/>
  <c r="CK34" i="12"/>
  <c r="DT34" i="12"/>
  <c r="EJ34" i="12"/>
  <c r="GH34" i="12"/>
  <c r="BN35" i="12"/>
  <c r="DT35" i="12"/>
  <c r="EO35" i="12"/>
  <c r="GV35" i="12"/>
  <c r="CC36" i="12"/>
  <c r="EB36" i="12"/>
  <c r="GO36" i="12"/>
  <c r="BR37" i="12"/>
  <c r="EG37" i="12"/>
  <c r="GT37" i="12"/>
  <c r="BN38" i="12"/>
  <c r="D16" i="11"/>
  <c r="AQ5" i="11"/>
  <c r="BA5" i="11"/>
  <c r="DA5" i="11"/>
  <c r="DU5" i="11"/>
  <c r="FU5" i="11"/>
  <c r="GE5" i="11"/>
  <c r="GO5" i="11"/>
  <c r="HI5" i="11"/>
  <c r="HS5" i="11"/>
  <c r="IO5" i="11"/>
  <c r="IY5" i="11"/>
  <c r="AZ6" i="11"/>
  <c r="EM6" i="11"/>
  <c r="FW6" i="11"/>
  <c r="GJ6" i="11"/>
  <c r="HI6" i="11"/>
  <c r="IX6" i="11"/>
  <c r="AZ7" i="11"/>
  <c r="DC7" i="11"/>
  <c r="DU7" i="11"/>
  <c r="EL7" i="11"/>
  <c r="FZ7" i="11"/>
  <c r="GP7" i="11"/>
  <c r="HH7" i="11"/>
  <c r="IY7" i="11"/>
  <c r="BD8" i="11"/>
  <c r="DB8" i="11"/>
  <c r="FX8" i="11"/>
  <c r="GP8" i="11"/>
  <c r="HE8" i="11"/>
  <c r="IX8" i="11"/>
  <c r="BD9" i="11"/>
  <c r="DB9" i="11"/>
  <c r="FY9" i="11"/>
  <c r="GP9" i="11"/>
  <c r="HF9" i="11"/>
  <c r="IU9" i="11"/>
  <c r="BD10" i="11"/>
  <c r="DA10" i="11"/>
  <c r="DS10" i="11"/>
  <c r="GA10" i="11"/>
  <c r="GR10" i="11"/>
  <c r="HH10" i="11"/>
  <c r="JB10" i="11"/>
  <c r="AR11" i="11"/>
  <c r="CS11" i="11"/>
  <c r="DU11" i="11"/>
  <c r="EO11" i="11"/>
  <c r="FW11" i="11"/>
  <c r="HR11" i="11"/>
  <c r="D14" i="11"/>
  <c r="AZ33" i="11"/>
  <c r="CV33" i="11"/>
  <c r="DW34" i="11"/>
  <c r="GR34" i="11"/>
  <c r="AY35" i="11"/>
  <c r="IP37" i="11"/>
  <c r="BB5" i="11"/>
  <c r="DB5" i="11"/>
  <c r="DV5" i="11"/>
  <c r="FV5" i="11"/>
  <c r="GF5" i="11"/>
  <c r="GP5" i="11"/>
  <c r="HJ5" i="11"/>
  <c r="HT5" i="11"/>
  <c r="IP5" i="11"/>
  <c r="IZ5" i="11"/>
  <c r="BA6" i="11"/>
  <c r="DA6" i="11"/>
  <c r="EN6" i="11"/>
  <c r="FX6" i="11"/>
  <c r="GM6" i="11"/>
  <c r="HK6" i="11"/>
  <c r="IY6" i="11"/>
  <c r="BA7" i="11"/>
  <c r="DF7" i="11"/>
  <c r="DV7" i="11"/>
  <c r="EN7" i="11"/>
  <c r="GD7" i="11"/>
  <c r="GQ7" i="11"/>
  <c r="HI7" i="11"/>
  <c r="IZ7" i="11"/>
  <c r="AR8" i="11"/>
  <c r="BE8" i="11"/>
  <c r="DC8" i="11"/>
  <c r="DT8" i="11"/>
  <c r="FY8" i="11"/>
  <c r="GQ8" i="11"/>
  <c r="HH8" i="11"/>
  <c r="IZ8" i="11"/>
  <c r="BE9" i="11"/>
  <c r="DD9" i="11"/>
  <c r="DS9" i="11"/>
  <c r="EK9" i="11"/>
  <c r="FZ9" i="11"/>
  <c r="GR9" i="11"/>
  <c r="HG9" i="11"/>
  <c r="IZ9" i="11"/>
  <c r="DD10" i="11"/>
  <c r="DT10" i="11"/>
  <c r="EL10" i="11"/>
  <c r="HI10" i="11"/>
  <c r="JD10" i="11"/>
  <c r="AS11" i="11"/>
  <c r="DW11" i="11"/>
  <c r="EQ11" i="11"/>
  <c r="IO11" i="11"/>
  <c r="BK39" i="11"/>
  <c r="BI38" i="11"/>
  <c r="BJ39" i="11"/>
  <c r="BH38" i="11"/>
  <c r="BN37" i="11"/>
  <c r="BI39" i="11"/>
  <c r="BN39" i="11"/>
  <c r="BL38" i="11"/>
  <c r="BJ37" i="11"/>
  <c r="BM39" i="11"/>
  <c r="BK38" i="11"/>
  <c r="BJ38" i="11"/>
  <c r="BM35" i="11"/>
  <c r="BK34" i="11"/>
  <c r="BM36" i="11"/>
  <c r="BK35" i="11"/>
  <c r="BN38" i="11"/>
  <c r="BI37" i="11"/>
  <c r="BI36" i="11"/>
  <c r="BH36" i="11"/>
  <c r="BJ35" i="11"/>
  <c r="BL37" i="11"/>
  <c r="BH35" i="11"/>
  <c r="BM34" i="11"/>
  <c r="BL39" i="11"/>
  <c r="BK37" i="11"/>
  <c r="BL34" i="11"/>
  <c r="BN33" i="11"/>
  <c r="BH39" i="11"/>
  <c r="BH37" i="11"/>
  <c r="BN36" i="11"/>
  <c r="BJ34" i="11"/>
  <c r="BL36" i="11"/>
  <c r="BI34" i="11"/>
  <c r="BL33" i="11"/>
  <c r="BK36" i="11"/>
  <c r="BM38" i="11"/>
  <c r="BJ36" i="11"/>
  <c r="BK33" i="11"/>
  <c r="BI11" i="11"/>
  <c r="BM9" i="11"/>
  <c r="BK8" i="11"/>
  <c r="BI7" i="11"/>
  <c r="BN35" i="11"/>
  <c r="BJ33" i="11"/>
  <c r="BM37" i="11"/>
  <c r="BL35" i="11"/>
  <c r="BI33" i="11"/>
  <c r="BM10" i="11"/>
  <c r="BK9" i="11"/>
  <c r="BI8" i="11"/>
  <c r="BI35" i="11"/>
  <c r="BN34" i="11"/>
  <c r="BH33" i="11"/>
  <c r="BN11" i="11"/>
  <c r="BL10" i="11"/>
  <c r="BJ9" i="11"/>
  <c r="BH8" i="11"/>
  <c r="BN7" i="11"/>
  <c r="BL6" i="11"/>
  <c r="BA33" i="11"/>
  <c r="BC5" i="11"/>
  <c r="DW5" i="11"/>
  <c r="GQ5" i="11"/>
  <c r="JB5" i="11"/>
  <c r="BC6" i="11"/>
  <c r="GN6" i="11"/>
  <c r="JA6" i="11"/>
  <c r="BB7" i="11"/>
  <c r="DW7" i="11"/>
  <c r="JA7" i="11"/>
  <c r="DV8" i="11"/>
  <c r="GR8" i="11"/>
  <c r="JA8" i="11"/>
  <c r="DV9" i="11"/>
  <c r="GF11" i="11"/>
  <c r="GI6" i="11"/>
  <c r="GJ11" i="11"/>
  <c r="GI7" i="11"/>
  <c r="GF6" i="11"/>
  <c r="BA39" i="11"/>
  <c r="AY38" i="11"/>
  <c r="AZ39" i="11"/>
  <c r="BD37" i="11"/>
  <c r="AY39" i="11"/>
  <c r="BE38" i="11"/>
  <c r="BD39" i="11"/>
  <c r="BB38" i="11"/>
  <c r="AZ37" i="11"/>
  <c r="BC39" i="11"/>
  <c r="BA38" i="11"/>
  <c r="BE37" i="11"/>
  <c r="BE36" i="11"/>
  <c r="BC35" i="11"/>
  <c r="BA34" i="11"/>
  <c r="BC38" i="11"/>
  <c r="BB37" i="11"/>
  <c r="BC36" i="11"/>
  <c r="BA35" i="11"/>
  <c r="BB39" i="11"/>
  <c r="AY36" i="11"/>
  <c r="BE35" i="11"/>
  <c r="AZ38" i="11"/>
  <c r="BD34" i="11"/>
  <c r="BB36" i="11"/>
  <c r="BB34" i="11"/>
  <c r="BE33" i="11"/>
  <c r="BA36" i="11"/>
  <c r="BD35" i="11"/>
  <c r="AZ34" i="11"/>
  <c r="AZ36" i="11"/>
  <c r="BB35" i="11"/>
  <c r="AY34" i="11"/>
  <c r="BE39" i="11"/>
  <c r="BC37" i="11"/>
  <c r="AZ35" i="11"/>
  <c r="BB33" i="11"/>
  <c r="BE34" i="11"/>
  <c r="BC33" i="11"/>
  <c r="AY33" i="11"/>
  <c r="AY11" i="11"/>
  <c r="BE10" i="11"/>
  <c r="BC9" i="11"/>
  <c r="BA8" i="11"/>
  <c r="AY7" i="11"/>
  <c r="BE6" i="11"/>
  <c r="BD38" i="11"/>
  <c r="BD36" i="11"/>
  <c r="BE11" i="11"/>
  <c r="BC10" i="11"/>
  <c r="BA9" i="11"/>
  <c r="AY8" i="11"/>
  <c r="BA37" i="11"/>
  <c r="BD11" i="11"/>
  <c r="BB10" i="11"/>
  <c r="AZ9" i="11"/>
  <c r="BD7" i="11"/>
  <c r="BB6" i="11"/>
  <c r="HT11" i="11"/>
  <c r="HO6" i="11"/>
  <c r="HO7" i="11"/>
  <c r="HT6" i="11"/>
  <c r="AB16" i="11"/>
  <c r="BD33" i="11"/>
  <c r="FZ35" i="11"/>
  <c r="IZ11" i="11"/>
  <c r="JC6" i="11"/>
  <c r="JA5" i="11"/>
  <c r="JD11" i="11"/>
  <c r="JC7" i="11"/>
  <c r="IZ6" i="11"/>
  <c r="DY39" i="11"/>
  <c r="DW39" i="11"/>
  <c r="DU39" i="11"/>
  <c r="DS38" i="11"/>
  <c r="DT39" i="11"/>
  <c r="DX37" i="11"/>
  <c r="DS39" i="11"/>
  <c r="DY38" i="11"/>
  <c r="DV38" i="11"/>
  <c r="DT37" i="11"/>
  <c r="DX39" i="11"/>
  <c r="DU38" i="11"/>
  <c r="DV37" i="11"/>
  <c r="DY36" i="11"/>
  <c r="DW35" i="11"/>
  <c r="DU34" i="11"/>
  <c r="DS37" i="11"/>
  <c r="DW36" i="11"/>
  <c r="DU35" i="11"/>
  <c r="DS34" i="11"/>
  <c r="DT38" i="11"/>
  <c r="DY37" i="11"/>
  <c r="DS36" i="11"/>
  <c r="DY35" i="11"/>
  <c r="DV39" i="11"/>
  <c r="DU36" i="11"/>
  <c r="DX35" i="11"/>
  <c r="DX34" i="11"/>
  <c r="DS33" i="11"/>
  <c r="DX38" i="11"/>
  <c r="DT35" i="11"/>
  <c r="DV34" i="11"/>
  <c r="DY33" i="11"/>
  <c r="DW38" i="11"/>
  <c r="DW37" i="11"/>
  <c r="DS35" i="11"/>
  <c r="DT34" i="11"/>
  <c r="DX33" i="11"/>
  <c r="DU37" i="11"/>
  <c r="DW33" i="11"/>
  <c r="DV33" i="11"/>
  <c r="DT36" i="11"/>
  <c r="DT33" i="11"/>
  <c r="DV11" i="11"/>
  <c r="DS11" i="11"/>
  <c r="DY10" i="11"/>
  <c r="DW9" i="11"/>
  <c r="DU8" i="11"/>
  <c r="DS7" i="11"/>
  <c r="DY6" i="11"/>
  <c r="DY11" i="11"/>
  <c r="DW10" i="11"/>
  <c r="DU9" i="11"/>
  <c r="DS8" i="11"/>
  <c r="DY7" i="11"/>
  <c r="DX36" i="11"/>
  <c r="DY34" i="11"/>
  <c r="DX11" i="11"/>
  <c r="DV10" i="11"/>
  <c r="DT9" i="11"/>
  <c r="DX7" i="11"/>
  <c r="DV6" i="11"/>
  <c r="GO39" i="11"/>
  <c r="GN39" i="11"/>
  <c r="GM39" i="11"/>
  <c r="GS39" i="11"/>
  <c r="GQ39" i="11"/>
  <c r="GM38" i="11"/>
  <c r="GS37" i="11"/>
  <c r="GR37" i="11"/>
  <c r="GP36" i="11"/>
  <c r="GS38" i="11"/>
  <c r="GP38" i="11"/>
  <c r="GN37" i="11"/>
  <c r="GO38" i="11"/>
  <c r="GQ38" i="11"/>
  <c r="GO37" i="11"/>
  <c r="GN36" i="11"/>
  <c r="GQ35" i="11"/>
  <c r="GO34" i="11"/>
  <c r="GP39" i="11"/>
  <c r="GO35" i="11"/>
  <c r="GM34" i="11"/>
  <c r="GQ37" i="11"/>
  <c r="GQ36" i="11"/>
  <c r="GS35" i="11"/>
  <c r="GQ34" i="11"/>
  <c r="GM36" i="11"/>
  <c r="GM35" i="11"/>
  <c r="GP34" i="11"/>
  <c r="GM33" i="11"/>
  <c r="GP37" i="11"/>
  <c r="GS33" i="11"/>
  <c r="GR39" i="11"/>
  <c r="GM37" i="11"/>
  <c r="GR33" i="11"/>
  <c r="GQ33" i="11"/>
  <c r="GR38" i="11"/>
  <c r="GS36" i="11"/>
  <c r="GR35" i="11"/>
  <c r="GP33" i="11"/>
  <c r="GN34" i="11"/>
  <c r="GP11" i="11"/>
  <c r="GN38" i="11"/>
  <c r="GR36" i="11"/>
  <c r="GO36" i="11"/>
  <c r="GN33" i="11"/>
  <c r="GM11" i="11"/>
  <c r="GS10" i="11"/>
  <c r="GQ9" i="11"/>
  <c r="GO8" i="11"/>
  <c r="GM7" i="11"/>
  <c r="GS6" i="11"/>
  <c r="GP35" i="11"/>
  <c r="GN35" i="11"/>
  <c r="GS11" i="11"/>
  <c r="GQ10" i="11"/>
  <c r="GO9" i="11"/>
  <c r="GM8" i="11"/>
  <c r="GS7" i="11"/>
  <c r="GS34" i="11"/>
  <c r="GR11" i="11"/>
  <c r="GP10" i="11"/>
  <c r="GN9" i="11"/>
  <c r="GR7" i="11"/>
  <c r="GP6" i="11"/>
  <c r="S16" i="11"/>
  <c r="S13" i="11"/>
  <c r="AT5" i="11"/>
  <c r="BD5" i="11"/>
  <c r="DD5" i="11"/>
  <c r="DX5" i="11"/>
  <c r="FX5" i="11"/>
  <c r="GH5" i="11"/>
  <c r="GR5" i="11"/>
  <c r="HN5" i="11"/>
  <c r="IR5" i="11"/>
  <c r="JC5" i="11"/>
  <c r="AQ6" i="11"/>
  <c r="BD6" i="11"/>
  <c r="DD6" i="11"/>
  <c r="DS6" i="11"/>
  <c r="EQ6" i="11"/>
  <c r="GA6" i="11"/>
  <c r="GO6" i="11"/>
  <c r="HP6" i="11"/>
  <c r="IO6" i="11"/>
  <c r="JB6" i="11"/>
  <c r="AQ7" i="11"/>
  <c r="BC7" i="11"/>
  <c r="EP7" i="11"/>
  <c r="GF7" i="11"/>
  <c r="HK7" i="11"/>
  <c r="IO7" i="11"/>
  <c r="JD7" i="11"/>
  <c r="AT8" i="11"/>
  <c r="DE8" i="11"/>
  <c r="DW8" i="11"/>
  <c r="EN8" i="11"/>
  <c r="GF8" i="11"/>
  <c r="GS8" i="11"/>
  <c r="JB8" i="11"/>
  <c r="AT9" i="11"/>
  <c r="DF9" i="11"/>
  <c r="DX9" i="11"/>
  <c r="EM9" i="11"/>
  <c r="GF9" i="11"/>
  <c r="HN9" i="11"/>
  <c r="JC9" i="11"/>
  <c r="DG10" i="11"/>
  <c r="DX10" i="11"/>
  <c r="HP10" i="11"/>
  <c r="AZ11" i="11"/>
  <c r="BM11" i="11"/>
  <c r="GG11" i="11"/>
  <c r="IX11" i="11"/>
  <c r="DL11" i="11"/>
  <c r="DO6" i="11"/>
  <c r="DP11" i="11"/>
  <c r="DO7" i="11"/>
  <c r="DL6" i="11"/>
  <c r="BM33" i="11"/>
  <c r="DU33" i="11"/>
  <c r="BE5" i="11"/>
  <c r="DY5" i="11"/>
  <c r="GS5" i="11"/>
  <c r="JD5" i="11"/>
  <c r="DT6" i="11"/>
  <c r="GQ6" i="11"/>
  <c r="JD6" i="11"/>
  <c r="BE7" i="11"/>
  <c r="DX8" i="11"/>
  <c r="JC8" i="11"/>
  <c r="DY9" i="11"/>
  <c r="JD9" i="11"/>
  <c r="BA11" i="11"/>
  <c r="GN11" i="11"/>
  <c r="IY11" i="11"/>
  <c r="CW38" i="11"/>
  <c r="CX39" i="11"/>
  <c r="CT37" i="11"/>
  <c r="CW39" i="11"/>
  <c r="CX37" i="11"/>
  <c r="CU37" i="11"/>
  <c r="CU36" i="11"/>
  <c r="CS35" i="11"/>
  <c r="CR37" i="11"/>
  <c r="CS36" i="11"/>
  <c r="CW37" i="11"/>
  <c r="CW36" i="11"/>
  <c r="CU35" i="11"/>
  <c r="CT38" i="11"/>
  <c r="CR35" i="11"/>
  <c r="CX34" i="11"/>
  <c r="CW33" i="11"/>
  <c r="CV34" i="11"/>
  <c r="CU33" i="11"/>
  <c r="CX36" i="11"/>
  <c r="CU34" i="11"/>
  <c r="CT33" i="11"/>
  <c r="CV36" i="11"/>
  <c r="CX35" i="11"/>
  <c r="CT34" i="11"/>
  <c r="CS33" i="11"/>
  <c r="CV37" i="11"/>
  <c r="CT36" i="11"/>
  <c r="CW35" i="11"/>
  <c r="CS34" i="11"/>
  <c r="CR33" i="11"/>
  <c r="CS37" i="11"/>
  <c r="CR11" i="11"/>
  <c r="CX38" i="11"/>
  <c r="CU10" i="11"/>
  <c r="CR36" i="11"/>
  <c r="CV11" i="11"/>
  <c r="CW34" i="11"/>
  <c r="CU11" i="11"/>
  <c r="CS10" i="11"/>
  <c r="CV35" i="11"/>
  <c r="CR34" i="11"/>
  <c r="CX33" i="11"/>
  <c r="CT11" i="11"/>
  <c r="CR10" i="11"/>
  <c r="S14" i="11"/>
  <c r="IL39" i="11"/>
  <c r="IK39" i="11"/>
  <c r="IJ39" i="11"/>
  <c r="II39" i="11"/>
  <c r="IK38" i="11"/>
  <c r="II37" i="11"/>
  <c r="IJ38" i="11"/>
  <c r="IH37" i="11"/>
  <c r="IF36" i="11"/>
  <c r="II38" i="11"/>
  <c r="IG37" i="11"/>
  <c r="IF38" i="11"/>
  <c r="IL37" i="11"/>
  <c r="IJ36" i="11"/>
  <c r="IK37" i="11"/>
  <c r="IF37" i="11"/>
  <c r="IG35" i="11"/>
  <c r="IL38" i="11"/>
  <c r="IL36" i="11"/>
  <c r="IK34" i="11"/>
  <c r="IH39" i="11"/>
  <c r="IG36" i="11"/>
  <c r="II35" i="11"/>
  <c r="IG34" i="11"/>
  <c r="IJ37" i="11"/>
  <c r="IJ35" i="11"/>
  <c r="IL34" i="11"/>
  <c r="IK33" i="11"/>
  <c r="IF39" i="11"/>
  <c r="IF35" i="11"/>
  <c r="II34" i="11"/>
  <c r="II33" i="11"/>
  <c r="IH34" i="11"/>
  <c r="IH33" i="11"/>
  <c r="IF34" i="11"/>
  <c r="IG33" i="11"/>
  <c r="IH38" i="11"/>
  <c r="IK36" i="11"/>
  <c r="IF33" i="11"/>
  <c r="IL35" i="11"/>
  <c r="II36" i="11"/>
  <c r="IK35" i="11"/>
  <c r="IL33" i="11"/>
  <c r="IH36" i="11"/>
  <c r="IH35" i="11"/>
  <c r="IJ33" i="11"/>
  <c r="J14" i="11"/>
  <c r="J13" i="11"/>
  <c r="AA16" i="11"/>
  <c r="IG39" i="11" s="1"/>
  <c r="AA13" i="11"/>
  <c r="J16" i="11"/>
  <c r="GO33" i="11"/>
  <c r="DV35" i="11"/>
  <c r="DV36" i="11"/>
  <c r="IG38" i="11"/>
  <c r="DU6" i="11"/>
  <c r="GR6" i="11"/>
  <c r="AZ8" i="11"/>
  <c r="DY8" i="11"/>
  <c r="AY10" i="11"/>
  <c r="GM10" i="11"/>
  <c r="BB11" i="11"/>
  <c r="GO11" i="11"/>
  <c r="JA11" i="11"/>
  <c r="HJ11" i="11"/>
  <c r="HE10" i="11"/>
  <c r="HK9" i="11"/>
  <c r="HI8" i="11"/>
  <c r="HG7" i="11"/>
  <c r="HE6" i="11"/>
  <c r="HF11" i="11"/>
  <c r="HE11" i="11"/>
  <c r="HK10" i="11"/>
  <c r="HI9" i="11"/>
  <c r="HG8" i="11"/>
  <c r="HE7" i="11"/>
  <c r="HJ10" i="11"/>
  <c r="HH9" i="11"/>
  <c r="HF8" i="11"/>
  <c r="HJ6" i="11"/>
  <c r="DA39" i="11"/>
  <c r="DG38" i="11"/>
  <c r="DF38" i="11"/>
  <c r="DD37" i="11"/>
  <c r="DG39" i="11"/>
  <c r="DE38" i="11"/>
  <c r="DD39" i="11"/>
  <c r="DB38" i="11"/>
  <c r="DC39" i="11"/>
  <c r="DA38" i="11"/>
  <c r="DG37" i="11"/>
  <c r="DE36" i="11"/>
  <c r="DC35" i="11"/>
  <c r="DA34" i="11"/>
  <c r="DD38" i="11"/>
  <c r="DE37" i="11"/>
  <c r="DC36" i="11"/>
  <c r="DA35" i="11"/>
  <c r="DE39" i="11"/>
  <c r="DG36" i="11"/>
  <c r="DE35" i="11"/>
  <c r="DD36" i="11"/>
  <c r="DG35" i="11"/>
  <c r="DG33" i="11"/>
  <c r="DC37" i="11"/>
  <c r="DA36" i="11"/>
  <c r="DD35" i="11"/>
  <c r="DG34" i="11"/>
  <c r="DE33" i="11"/>
  <c r="DF39" i="11"/>
  <c r="DB37" i="11"/>
  <c r="DB35" i="11"/>
  <c r="DF34" i="11"/>
  <c r="DD33" i="11"/>
  <c r="DB39" i="11"/>
  <c r="DA37" i="11"/>
  <c r="DE34" i="11"/>
  <c r="DC33" i="11"/>
  <c r="DD34" i="11"/>
  <c r="DB33" i="11"/>
  <c r="DC38" i="11"/>
  <c r="DB11" i="11"/>
  <c r="DF36" i="11"/>
  <c r="DB36" i="11"/>
  <c r="DC34" i="11"/>
  <c r="DG11" i="11"/>
  <c r="DE10" i="11"/>
  <c r="DC9" i="11"/>
  <c r="DA8" i="11"/>
  <c r="DG7" i="11"/>
  <c r="DE6" i="11"/>
  <c r="DB34" i="11"/>
  <c r="DF33" i="11"/>
  <c r="DF11" i="11"/>
  <c r="DF35" i="11"/>
  <c r="DA33" i="11"/>
  <c r="DE11" i="11"/>
  <c r="DC10" i="11"/>
  <c r="DA9" i="11"/>
  <c r="DG8" i="11"/>
  <c r="DE7" i="11"/>
  <c r="DD11" i="11"/>
  <c r="DB10" i="11"/>
  <c r="DF8" i="11"/>
  <c r="DD7" i="11"/>
  <c r="DB6" i="11"/>
  <c r="FU39" i="11"/>
  <c r="GA39" i="11"/>
  <c r="FZ39" i="11"/>
  <c r="FY39" i="11"/>
  <c r="FW39" i="11"/>
  <c r="FV39" i="11"/>
  <c r="GA38" i="11"/>
  <c r="FZ38" i="11"/>
  <c r="FX37" i="11"/>
  <c r="FY38" i="11"/>
  <c r="FV38" i="11"/>
  <c r="FZ36" i="11"/>
  <c r="FU38" i="11"/>
  <c r="FY37" i="11"/>
  <c r="FY36" i="11"/>
  <c r="FW35" i="11"/>
  <c r="FU34" i="11"/>
  <c r="FV37" i="11"/>
  <c r="FW36" i="11"/>
  <c r="FU35" i="11"/>
  <c r="GA34" i="11"/>
  <c r="FW38" i="11"/>
  <c r="GA37" i="11"/>
  <c r="FY35" i="11"/>
  <c r="FW37" i="11"/>
  <c r="FV35" i="11"/>
  <c r="FZ34" i="11"/>
  <c r="GA33" i="11"/>
  <c r="FX34" i="11"/>
  <c r="FY33" i="11"/>
  <c r="FW34" i="11"/>
  <c r="FX33" i="11"/>
  <c r="FX39" i="11"/>
  <c r="GA36" i="11"/>
  <c r="FV34" i="11"/>
  <c r="FW33" i="11"/>
  <c r="FX36" i="11"/>
  <c r="GA35" i="11"/>
  <c r="FV33" i="11"/>
  <c r="FX35" i="11"/>
  <c r="FU33" i="11"/>
  <c r="FV11" i="11"/>
  <c r="FY34" i="11"/>
  <c r="GA11" i="11"/>
  <c r="FY10" i="11"/>
  <c r="FW9" i="11"/>
  <c r="FU8" i="11"/>
  <c r="GA7" i="11"/>
  <c r="FY6" i="11"/>
  <c r="FX38" i="11"/>
  <c r="FZ11" i="11"/>
  <c r="FZ37" i="11"/>
  <c r="FV36" i="11"/>
  <c r="FY11" i="11"/>
  <c r="FW10" i="11"/>
  <c r="FU9" i="11"/>
  <c r="GA8" i="11"/>
  <c r="FY7" i="11"/>
  <c r="FU37" i="11"/>
  <c r="FU36" i="11"/>
  <c r="FX11" i="11"/>
  <c r="FV10" i="11"/>
  <c r="FZ8" i="11"/>
  <c r="FX7" i="11"/>
  <c r="FV6" i="11"/>
  <c r="IO39" i="11"/>
  <c r="IU39" i="11"/>
  <c r="IT39" i="11"/>
  <c r="IS39" i="11"/>
  <c r="IQ39" i="11"/>
  <c r="IU38" i="11"/>
  <c r="IS37" i="11"/>
  <c r="IR39" i="11"/>
  <c r="IT38" i="11"/>
  <c r="IR37" i="11"/>
  <c r="IP36" i="11"/>
  <c r="IP39" i="11"/>
  <c r="IS38" i="11"/>
  <c r="IQ37" i="11"/>
  <c r="IP38" i="11"/>
  <c r="IT36" i="11"/>
  <c r="IO38" i="11"/>
  <c r="IU37" i="11"/>
  <c r="IR38" i="11"/>
  <c r="IQ36" i="11"/>
  <c r="IQ35" i="11"/>
  <c r="IO34" i="11"/>
  <c r="IO35" i="11"/>
  <c r="IU34" i="11"/>
  <c r="IO37" i="11"/>
  <c r="IS36" i="11"/>
  <c r="IS35" i="11"/>
  <c r="IQ34" i="11"/>
  <c r="IU33" i="11"/>
  <c r="IU36" i="11"/>
  <c r="IU35" i="11"/>
  <c r="IS33" i="11"/>
  <c r="IR36" i="11"/>
  <c r="IT35" i="11"/>
  <c r="IR33" i="11"/>
  <c r="IQ38" i="11"/>
  <c r="IO36" i="11"/>
  <c r="IR35" i="11"/>
  <c r="IT34" i="11"/>
  <c r="IQ33" i="11"/>
  <c r="IP35" i="11"/>
  <c r="IS34" i="11"/>
  <c r="IP33" i="11"/>
  <c r="IP11" i="11"/>
  <c r="IO33" i="11"/>
  <c r="IU11" i="11"/>
  <c r="IS10" i="11"/>
  <c r="IQ9" i="11"/>
  <c r="IO8" i="11"/>
  <c r="IU7" i="11"/>
  <c r="IS6" i="11"/>
  <c r="IT11" i="11"/>
  <c r="IR34" i="11"/>
  <c r="IS11" i="11"/>
  <c r="IQ10" i="11"/>
  <c r="IO9" i="11"/>
  <c r="IU8" i="11"/>
  <c r="IS7" i="11"/>
  <c r="IT37" i="11"/>
  <c r="IP34" i="11"/>
  <c r="IR11" i="11"/>
  <c r="IP10" i="11"/>
  <c r="IT8" i="11"/>
  <c r="IR7" i="11"/>
  <c r="IP6" i="11"/>
  <c r="K16" i="11"/>
  <c r="CU38" i="11" s="1"/>
  <c r="K13" i="11"/>
  <c r="IT33" i="11"/>
  <c r="IJ34" i="11"/>
  <c r="AY5" i="11"/>
  <c r="DS5" i="11"/>
  <c r="GM5" i="11"/>
  <c r="DW6" i="11"/>
  <c r="GN7" i="11"/>
  <c r="BB8" i="11"/>
  <c r="AY9" i="11"/>
  <c r="AZ10" i="11"/>
  <c r="GN10" i="11"/>
  <c r="IX10" i="11"/>
  <c r="GQ11" i="11"/>
  <c r="AU6" i="11"/>
  <c r="AR6" i="11"/>
  <c r="EP11" i="11"/>
  <c r="EM11" i="11"/>
  <c r="EK10" i="11"/>
  <c r="EQ9" i="11"/>
  <c r="EO8" i="11"/>
  <c r="EM7" i="11"/>
  <c r="EK6" i="11"/>
  <c r="EL11" i="11"/>
  <c r="EK11" i="11"/>
  <c r="EQ10" i="11"/>
  <c r="EO9" i="11"/>
  <c r="EM8" i="11"/>
  <c r="EK7" i="11"/>
  <c r="EP10" i="11"/>
  <c r="EN9" i="11"/>
  <c r="EL8" i="11"/>
  <c r="EP6" i="11"/>
  <c r="AY37" i="11"/>
  <c r="AT7" i="11"/>
  <c r="BZ7" i="11"/>
  <c r="DN7" i="11"/>
  <c r="EH7" i="11"/>
  <c r="ET7" i="11"/>
  <c r="GH7" i="11"/>
  <c r="HB7" i="11"/>
  <c r="HN7" i="11"/>
  <c r="JB7" i="11"/>
  <c r="AV8" i="11"/>
  <c r="CB8" i="11"/>
  <c r="DP8" i="11"/>
  <c r="EB8" i="11"/>
  <c r="EV8" i="11"/>
  <c r="GJ8" i="11"/>
  <c r="GV8" i="11"/>
  <c r="HP8" i="11"/>
  <c r="JD8" i="11"/>
  <c r="AP9" i="11"/>
  <c r="CD9" i="11"/>
  <c r="DJ9" i="11"/>
  <c r="ED9" i="11"/>
  <c r="EX9" i="11"/>
  <c r="GD9" i="11"/>
  <c r="GX9" i="11"/>
  <c r="HR9" i="11"/>
  <c r="IX9" i="11"/>
  <c r="AR10" i="11"/>
  <c r="CF10" i="11"/>
  <c r="DL10" i="11"/>
  <c r="EF10" i="11"/>
  <c r="EZ10" i="11"/>
  <c r="GF10" i="11"/>
  <c r="GZ10" i="11"/>
  <c r="HT10" i="11"/>
  <c r="IZ10" i="11"/>
  <c r="AT11" i="11"/>
  <c r="BZ11" i="11"/>
  <c r="DN11" i="11"/>
  <c r="EH11" i="11"/>
  <c r="ET11" i="11"/>
  <c r="GH11" i="11"/>
  <c r="HB11" i="11"/>
  <c r="HN11" i="11"/>
  <c r="HX11" i="11"/>
  <c r="JB11" i="11"/>
  <c r="EB39" i="11"/>
  <c r="EG39" i="11"/>
  <c r="EC38" i="11"/>
  <c r="EH39" i="11"/>
  <c r="EB38" i="11"/>
  <c r="EH37" i="11"/>
  <c r="EF39" i="11"/>
  <c r="EC39" i="11"/>
  <c r="EF38" i="11"/>
  <c r="ED37" i="11"/>
  <c r="EE38" i="11"/>
  <c r="ED39" i="11"/>
  <c r="EG35" i="11"/>
  <c r="EE34" i="11"/>
  <c r="EG38" i="11"/>
  <c r="EF37" i="11"/>
  <c r="EG36" i="11"/>
  <c r="EE35" i="11"/>
  <c r="EC34" i="11"/>
  <c r="EC36" i="11"/>
  <c r="EH38" i="11"/>
  <c r="EE37" i="11"/>
  <c r="EC33" i="11"/>
  <c r="EB37" i="11"/>
  <c r="EF36" i="11"/>
  <c r="EH34" i="11"/>
  <c r="EE36" i="11"/>
  <c r="EH35" i="11"/>
  <c r="EG34" i="11"/>
  <c r="EH33" i="11"/>
  <c r="ED36" i="11"/>
  <c r="EF35" i="11"/>
  <c r="EF34" i="11"/>
  <c r="EG33" i="11"/>
  <c r="EB36" i="11"/>
  <c r="ED35" i="11"/>
  <c r="ED34" i="11"/>
  <c r="EF33" i="11"/>
  <c r="GY39" i="11"/>
  <c r="GX39" i="11"/>
  <c r="GW39" i="11"/>
  <c r="GV39" i="11"/>
  <c r="HA39" i="11"/>
  <c r="GW38" i="11"/>
  <c r="HB39" i="11"/>
  <c r="GV38" i="11"/>
  <c r="HB37" i="11"/>
  <c r="GZ36" i="11"/>
  <c r="GZ39" i="11"/>
  <c r="GZ38" i="11"/>
  <c r="GX37" i="11"/>
  <c r="GV36" i="11"/>
  <c r="GY38" i="11"/>
  <c r="GW37" i="11"/>
  <c r="HA36" i="11"/>
  <c r="HA35" i="11"/>
  <c r="GY34" i="11"/>
  <c r="HA37" i="11"/>
  <c r="GX36" i="11"/>
  <c r="GY35" i="11"/>
  <c r="GW34" i="11"/>
  <c r="GX38" i="11"/>
  <c r="HA34" i="11"/>
  <c r="GY37" i="11"/>
  <c r="HB35" i="11"/>
  <c r="GW33" i="11"/>
  <c r="HB36" i="11"/>
  <c r="GX35" i="11"/>
  <c r="HB34" i="11"/>
  <c r="HB38" i="11"/>
  <c r="GY36" i="11"/>
  <c r="GW35" i="11"/>
  <c r="GZ34" i="11"/>
  <c r="HB33" i="11"/>
  <c r="HA38" i="11"/>
  <c r="GW36" i="11"/>
  <c r="GV35" i="11"/>
  <c r="GX34" i="11"/>
  <c r="HA33" i="11"/>
  <c r="GV34" i="11"/>
  <c r="GZ33" i="11"/>
  <c r="AS33" i="11"/>
  <c r="EB33" i="11"/>
  <c r="EY33" i="11"/>
  <c r="GD33" i="11"/>
  <c r="IC33" i="11"/>
  <c r="EP35" i="11"/>
  <c r="GJ35" i="11"/>
  <c r="HX35" i="11"/>
  <c r="AR36" i="11"/>
  <c r="DM37" i="11"/>
  <c r="EZ39" i="11"/>
  <c r="EC8" i="11"/>
  <c r="EW8" i="11"/>
  <c r="GW8" i="11"/>
  <c r="HQ8" i="11"/>
  <c r="AQ9" i="11"/>
  <c r="CE9" i="11"/>
  <c r="DK9" i="11"/>
  <c r="EE9" i="11"/>
  <c r="EY9" i="11"/>
  <c r="GE9" i="11"/>
  <c r="GY9" i="11"/>
  <c r="HS9" i="11"/>
  <c r="IY9" i="11"/>
  <c r="AS10" i="11"/>
  <c r="DM10" i="11"/>
  <c r="EG10" i="11"/>
  <c r="GG10" i="11"/>
  <c r="HA10" i="11"/>
  <c r="JA10" i="11"/>
  <c r="AU11" i="11"/>
  <c r="CA11" i="11"/>
  <c r="DO11" i="11"/>
  <c r="EU11" i="11"/>
  <c r="GI11" i="11"/>
  <c r="JC11" i="11"/>
  <c r="H14" i="11"/>
  <c r="EO39" i="11"/>
  <c r="EN39" i="11"/>
  <c r="EL39" i="11"/>
  <c r="EK39" i="11"/>
  <c r="EQ39" i="11"/>
  <c r="EM39" i="11"/>
  <c r="EM38" i="11"/>
  <c r="EL38" i="11"/>
  <c r="EK38" i="11"/>
  <c r="EP38" i="11"/>
  <c r="EN37" i="11"/>
  <c r="EO38" i="11"/>
  <c r="EN38" i="11"/>
  <c r="EK37" i="11"/>
  <c r="EK36" i="11"/>
  <c r="EQ35" i="11"/>
  <c r="EO34" i="11"/>
  <c r="EQ36" i="11"/>
  <c r="EO35" i="11"/>
  <c r="EM34" i="11"/>
  <c r="EP39" i="11"/>
  <c r="EM37" i="11"/>
  <c r="EM36" i="11"/>
  <c r="EK35" i="11"/>
  <c r="EL36" i="11"/>
  <c r="EN35" i="11"/>
  <c r="EL34" i="11"/>
  <c r="EM33" i="11"/>
  <c r="EL35" i="11"/>
  <c r="EK33" i="11"/>
  <c r="EQ37" i="11"/>
  <c r="EP37" i="11"/>
  <c r="EQ33" i="11"/>
  <c r="EO37" i="11"/>
  <c r="EP36" i="11"/>
  <c r="EQ34" i="11"/>
  <c r="EP33" i="11"/>
  <c r="HI39" i="11"/>
  <c r="HH39" i="11"/>
  <c r="HG39" i="11"/>
  <c r="HF39" i="11"/>
  <c r="HE39" i="11"/>
  <c r="HK39" i="11"/>
  <c r="HJ39" i="11"/>
  <c r="HG38" i="11"/>
  <c r="HE37" i="11"/>
  <c r="HF38" i="11"/>
  <c r="HJ36" i="11"/>
  <c r="HE38" i="11"/>
  <c r="HJ38" i="11"/>
  <c r="HH37" i="11"/>
  <c r="HF36" i="11"/>
  <c r="HI38" i="11"/>
  <c r="HG37" i="11"/>
  <c r="HI37" i="11"/>
  <c r="HK35" i="11"/>
  <c r="HI34" i="11"/>
  <c r="HK38" i="11"/>
  <c r="HK36" i="11"/>
  <c r="HI35" i="11"/>
  <c r="HG34" i="11"/>
  <c r="HK37" i="11"/>
  <c r="HE36" i="11"/>
  <c r="HE35" i="11"/>
  <c r="HK34" i="11"/>
  <c r="HH36" i="11"/>
  <c r="HF34" i="11"/>
  <c r="HG33" i="11"/>
  <c r="HH38" i="11"/>
  <c r="HE33" i="11"/>
  <c r="HJ35" i="11"/>
  <c r="HK33" i="11"/>
  <c r="HJ37" i="11"/>
  <c r="HH35" i="11"/>
  <c r="HJ33" i="11"/>
  <c r="AT33" i="11"/>
  <c r="ED33" i="11"/>
  <c r="GE33" i="11"/>
  <c r="HH33" i="11"/>
  <c r="EB34" i="11"/>
  <c r="HE34" i="11"/>
  <c r="ET35" i="11"/>
  <c r="AT36" i="11"/>
  <c r="EH36" i="11"/>
  <c r="DO37" i="11"/>
  <c r="AT38" i="11"/>
  <c r="AR39" i="11"/>
  <c r="JC39" i="11"/>
  <c r="CE39" i="11"/>
  <c r="CC38" i="11"/>
  <c r="CD39" i="11"/>
  <c r="CB38" i="11"/>
  <c r="BZ37" i="11"/>
  <c r="CC39" i="11"/>
  <c r="CA38" i="11"/>
  <c r="BZ39" i="11"/>
  <c r="CF38" i="11"/>
  <c r="CD37" i="11"/>
  <c r="CE38" i="11"/>
  <c r="CF37" i="11"/>
  <c r="CA36" i="11"/>
  <c r="CE34" i="11"/>
  <c r="CD38" i="11"/>
  <c r="CC37" i="11"/>
  <c r="CE35" i="11"/>
  <c r="CB39" i="11"/>
  <c r="CC36" i="11"/>
  <c r="CA35" i="11"/>
  <c r="CF39" i="11"/>
  <c r="CB35" i="11"/>
  <c r="CB34" i="11"/>
  <c r="CC33" i="11"/>
  <c r="BZ34" i="11"/>
  <c r="CA33" i="11"/>
  <c r="BZ38" i="11"/>
  <c r="CE37" i="11"/>
  <c r="CF36" i="11"/>
  <c r="BZ33" i="11"/>
  <c r="CB37" i="11"/>
  <c r="CE36" i="11"/>
  <c r="CA37" i="11"/>
  <c r="CD36" i="11"/>
  <c r="CF35" i="11"/>
  <c r="CF34" i="11"/>
  <c r="CF33" i="11"/>
  <c r="EY39" i="11"/>
  <c r="EX39" i="11"/>
  <c r="EV39" i="11"/>
  <c r="EU39" i="11"/>
  <c r="EW38" i="11"/>
  <c r="EV38" i="11"/>
  <c r="ET37" i="11"/>
  <c r="EU38" i="11"/>
  <c r="EW39" i="11"/>
  <c r="EZ38" i="11"/>
  <c r="EX37" i="11"/>
  <c r="ET39" i="11"/>
  <c r="EY38" i="11"/>
  <c r="EW37" i="11"/>
  <c r="EU36" i="11"/>
  <c r="EY34" i="11"/>
  <c r="EU37" i="11"/>
  <c r="EY35" i="11"/>
  <c r="EW34" i="11"/>
  <c r="ET38" i="11"/>
  <c r="EZ37" i="11"/>
  <c r="EW36" i="11"/>
  <c r="EU35" i="11"/>
  <c r="EZ36" i="11"/>
  <c r="EZ34" i="11"/>
  <c r="EW33" i="11"/>
  <c r="EV37" i="11"/>
  <c r="EX36" i="11"/>
  <c r="EZ35" i="11"/>
  <c r="EV34" i="11"/>
  <c r="EU33" i="11"/>
  <c r="EV36" i="11"/>
  <c r="EX35" i="11"/>
  <c r="EU34" i="11"/>
  <c r="ET33" i="11"/>
  <c r="ET36" i="11"/>
  <c r="EW35" i="11"/>
  <c r="ET34" i="11"/>
  <c r="EV35" i="11"/>
  <c r="EZ33" i="11"/>
  <c r="HS39" i="11"/>
  <c r="HR39" i="11"/>
  <c r="HQ39" i="11"/>
  <c r="HP39" i="11"/>
  <c r="HO39" i="11"/>
  <c r="HQ38" i="11"/>
  <c r="HO37" i="11"/>
  <c r="HP38" i="11"/>
  <c r="HN37" i="11"/>
  <c r="HT36" i="11"/>
  <c r="HO38" i="11"/>
  <c r="HT38" i="11"/>
  <c r="HR37" i="11"/>
  <c r="HP36" i="11"/>
  <c r="HT39" i="11"/>
  <c r="HS38" i="11"/>
  <c r="HQ37" i="11"/>
  <c r="HN39" i="11"/>
  <c r="HR38" i="11"/>
  <c r="HO36" i="11"/>
  <c r="HS34" i="11"/>
  <c r="HS35" i="11"/>
  <c r="HQ34" i="11"/>
  <c r="HR36" i="11"/>
  <c r="HO35" i="11"/>
  <c r="HR35" i="11"/>
  <c r="HQ33" i="11"/>
  <c r="HT37" i="11"/>
  <c r="HP35" i="11"/>
  <c r="HR34" i="11"/>
  <c r="HO33" i="11"/>
  <c r="HS37" i="11"/>
  <c r="HN35" i="11"/>
  <c r="HP34" i="11"/>
  <c r="HN33" i="11"/>
  <c r="HP37" i="11"/>
  <c r="HS36" i="11"/>
  <c r="HO34" i="11"/>
  <c r="HQ36" i="11"/>
  <c r="HN34" i="11"/>
  <c r="HT33" i="11"/>
  <c r="AV33" i="11"/>
  <c r="CD33" i="11"/>
  <c r="GJ33" i="11"/>
  <c r="AR34" i="11"/>
  <c r="JB34" i="11"/>
  <c r="DJ35" i="11"/>
  <c r="GH36" i="11"/>
  <c r="GE37" i="11"/>
  <c r="AV39" i="11"/>
  <c r="CC7" i="11"/>
  <c r="EC7" i="11"/>
  <c r="EW7" i="11"/>
  <c r="GW7" i="11"/>
  <c r="HQ7" i="11"/>
  <c r="AQ8" i="11"/>
  <c r="CE8" i="11"/>
  <c r="DK8" i="11"/>
  <c r="EE8" i="11"/>
  <c r="EY8" i="11"/>
  <c r="GE8" i="11"/>
  <c r="GY8" i="11"/>
  <c r="HS8" i="11"/>
  <c r="IY8" i="11"/>
  <c r="AS9" i="11"/>
  <c r="DM9" i="11"/>
  <c r="EG9" i="11"/>
  <c r="GG9" i="11"/>
  <c r="HA9" i="11"/>
  <c r="JA9" i="11"/>
  <c r="AU10" i="11"/>
  <c r="CA10" i="11"/>
  <c r="DO10" i="11"/>
  <c r="EU10" i="11"/>
  <c r="GI10" i="11"/>
  <c r="HO10" i="11"/>
  <c r="JC10" i="11"/>
  <c r="CC11" i="11"/>
  <c r="EW11" i="11"/>
  <c r="HG11" i="11"/>
  <c r="HQ11" i="11"/>
  <c r="FI39" i="11"/>
  <c r="FH39" i="11"/>
  <c r="FG39" i="11"/>
  <c r="FF39" i="11"/>
  <c r="FE39" i="11"/>
  <c r="FC39" i="11"/>
  <c r="FG38" i="11"/>
  <c r="FF38" i="11"/>
  <c r="FD37" i="11"/>
  <c r="FE38" i="11"/>
  <c r="FH37" i="11"/>
  <c r="FI38" i="11"/>
  <c r="FE36" i="11"/>
  <c r="FC35" i="11"/>
  <c r="FI34" i="11"/>
  <c r="FH38" i="11"/>
  <c r="FG37" i="11"/>
  <c r="FC36" i="11"/>
  <c r="FI35" i="11"/>
  <c r="FG34" i="11"/>
  <c r="FG36" i="11"/>
  <c r="FE35" i="11"/>
  <c r="FC37" i="11"/>
  <c r="FF35" i="11"/>
  <c r="FG33" i="11"/>
  <c r="FE33" i="11"/>
  <c r="FH34" i="11"/>
  <c r="FD33" i="11"/>
  <c r="FD38" i="11"/>
  <c r="FI36" i="11"/>
  <c r="FF34" i="11"/>
  <c r="FC33" i="11"/>
  <c r="FD39" i="11"/>
  <c r="FC38" i="11"/>
  <c r="FI37" i="11"/>
  <c r="FH36" i="11"/>
  <c r="FE34" i="11"/>
  <c r="IC39" i="11"/>
  <c r="IB39" i="11"/>
  <c r="IA39" i="11"/>
  <c r="HZ39" i="11"/>
  <c r="HY39" i="11"/>
  <c r="HW39" i="11"/>
  <c r="IA38" i="11"/>
  <c r="HY37" i="11"/>
  <c r="HZ38" i="11"/>
  <c r="HX37" i="11"/>
  <c r="HY38" i="11"/>
  <c r="HW37" i="11"/>
  <c r="HX39" i="11"/>
  <c r="IB37" i="11"/>
  <c r="HZ36" i="11"/>
  <c r="IC38" i="11"/>
  <c r="IA37" i="11"/>
  <c r="IB36" i="11"/>
  <c r="HW35" i="11"/>
  <c r="IC34" i="11"/>
  <c r="HZ37" i="11"/>
  <c r="HY36" i="11"/>
  <c r="IC35" i="11"/>
  <c r="IA34" i="11"/>
  <c r="HX38" i="11"/>
  <c r="HY35" i="11"/>
  <c r="HW34" i="11"/>
  <c r="HW38" i="11"/>
  <c r="IC36" i="11"/>
  <c r="HX34" i="11"/>
  <c r="IA33" i="11"/>
  <c r="HX36" i="11"/>
  <c r="HY33" i="11"/>
  <c r="HW36" i="11"/>
  <c r="IB35" i="11"/>
  <c r="HX33" i="11"/>
  <c r="IA35" i="11"/>
  <c r="HW33" i="11"/>
  <c r="HZ35" i="11"/>
  <c r="IB34" i="11"/>
  <c r="CE33" i="11"/>
  <c r="DJ33" i="11"/>
  <c r="EL33" i="11"/>
  <c r="FI33" i="11"/>
  <c r="HP33" i="11"/>
  <c r="CA34" i="11"/>
  <c r="EN34" i="11"/>
  <c r="HJ34" i="11"/>
  <c r="JD34" i="11"/>
  <c r="BZ35" i="11"/>
  <c r="FG35" i="11"/>
  <c r="GZ35" i="11"/>
  <c r="EO36" i="11"/>
  <c r="EG37" i="11"/>
  <c r="GV37" i="11"/>
  <c r="CA39" i="11"/>
  <c r="AQ39" i="11"/>
  <c r="AP39" i="11"/>
  <c r="AV38" i="11"/>
  <c r="AT37" i="11"/>
  <c r="AU38" i="11"/>
  <c r="AT39" i="11"/>
  <c r="AR38" i="11"/>
  <c r="AP37" i="11"/>
  <c r="AS39" i="11"/>
  <c r="AQ38" i="11"/>
  <c r="AU39" i="11"/>
  <c r="AR37" i="11"/>
  <c r="AU36" i="11"/>
  <c r="AS35" i="11"/>
  <c r="AQ34" i="11"/>
  <c r="AS36" i="11"/>
  <c r="AQ35" i="11"/>
  <c r="AP38" i="11"/>
  <c r="AU37" i="11"/>
  <c r="AU35" i="11"/>
  <c r="AV37" i="11"/>
  <c r="AQ36" i="11"/>
  <c r="AT35" i="11"/>
  <c r="AS34" i="11"/>
  <c r="AS38" i="11"/>
  <c r="AQ37" i="11"/>
  <c r="AP35" i="11"/>
  <c r="AP34" i="11"/>
  <c r="AU33" i="11"/>
  <c r="AV36" i="11"/>
  <c r="AV34" i="11"/>
  <c r="AR33" i="11"/>
  <c r="DK39" i="11"/>
  <c r="DJ39" i="11"/>
  <c r="DP38" i="11"/>
  <c r="DN37" i="11"/>
  <c r="DO38" i="11"/>
  <c r="DN39" i="11"/>
  <c r="DL38" i="11"/>
  <c r="DJ37" i="11"/>
  <c r="DM39" i="11"/>
  <c r="DK38" i="11"/>
  <c r="DM38" i="11"/>
  <c r="DO36" i="11"/>
  <c r="DM35" i="11"/>
  <c r="DK34" i="11"/>
  <c r="DP39" i="11"/>
  <c r="DM36" i="11"/>
  <c r="DK35" i="11"/>
  <c r="DL37" i="11"/>
  <c r="DO35" i="11"/>
  <c r="DK37" i="11"/>
  <c r="DL34" i="11"/>
  <c r="DL39" i="11"/>
  <c r="DP36" i="11"/>
  <c r="DO33" i="11"/>
  <c r="DN36" i="11"/>
  <c r="DN33" i="11"/>
  <c r="DN38" i="11"/>
  <c r="DL36" i="11"/>
  <c r="DP35" i="11"/>
  <c r="DP34" i="11"/>
  <c r="DM33" i="11"/>
  <c r="DJ38" i="11"/>
  <c r="DP37" i="11"/>
  <c r="DK36" i="11"/>
  <c r="DN35" i="11"/>
  <c r="DO34" i="11"/>
  <c r="DL33" i="11"/>
  <c r="GE39" i="11"/>
  <c r="GD39" i="11"/>
  <c r="GJ39" i="11"/>
  <c r="GI39" i="11"/>
  <c r="GG39" i="11"/>
  <c r="GI37" i="11"/>
  <c r="GJ38" i="11"/>
  <c r="GH37" i="11"/>
  <c r="GF36" i="11"/>
  <c r="GI38" i="11"/>
  <c r="GH39" i="11"/>
  <c r="GF38" i="11"/>
  <c r="GD37" i="11"/>
  <c r="GJ36" i="11"/>
  <c r="GF39" i="11"/>
  <c r="GE38" i="11"/>
  <c r="GG35" i="11"/>
  <c r="GE34" i="11"/>
  <c r="GH38" i="11"/>
  <c r="GJ37" i="11"/>
  <c r="GI36" i="11"/>
  <c r="GE35" i="11"/>
  <c r="GD36" i="11"/>
  <c r="GI35" i="11"/>
  <c r="GD38" i="11"/>
  <c r="GG36" i="11"/>
  <c r="GH35" i="11"/>
  <c r="GJ34" i="11"/>
  <c r="GI33" i="11"/>
  <c r="GE36" i="11"/>
  <c r="GF35" i="11"/>
  <c r="GI34" i="11"/>
  <c r="GH33" i="11"/>
  <c r="GG37" i="11"/>
  <c r="GD35" i="11"/>
  <c r="GH34" i="11"/>
  <c r="GG33" i="11"/>
  <c r="GF37" i="11"/>
  <c r="GG34" i="11"/>
  <c r="GF33" i="11"/>
  <c r="IZ39" i="11"/>
  <c r="IY39" i="11"/>
  <c r="IX39" i="11"/>
  <c r="JD39" i="11"/>
  <c r="JB39" i="11"/>
  <c r="JA39" i="11"/>
  <c r="JC37" i="11"/>
  <c r="JD38" i="11"/>
  <c r="JB37" i="11"/>
  <c r="IZ36" i="11"/>
  <c r="JC38" i="11"/>
  <c r="JA37" i="11"/>
  <c r="IZ38" i="11"/>
  <c r="IX37" i="11"/>
  <c r="JD36" i="11"/>
  <c r="IY38" i="11"/>
  <c r="JC36" i="11"/>
  <c r="JA35" i="11"/>
  <c r="IY34" i="11"/>
  <c r="IZ37" i="11"/>
  <c r="JA36" i="11"/>
  <c r="IY35" i="11"/>
  <c r="JA38" i="11"/>
  <c r="JC35" i="11"/>
  <c r="JA34" i="11"/>
  <c r="IY36" i="11"/>
  <c r="IZ35" i="11"/>
  <c r="JC34" i="11"/>
  <c r="JB38" i="11"/>
  <c r="IZ34" i="11"/>
  <c r="JC33" i="11"/>
  <c r="IX38" i="11"/>
  <c r="IX34" i="11"/>
  <c r="JB33" i="11"/>
  <c r="JD37" i="11"/>
  <c r="JA33" i="11"/>
  <c r="IY37" i="11"/>
  <c r="IZ33" i="11"/>
  <c r="AP33" i="11"/>
  <c r="EV33" i="11"/>
  <c r="IY33" i="11"/>
  <c r="DN34" i="11"/>
  <c r="AV35" i="11"/>
  <c r="HQ35" i="11"/>
  <c r="JD35" i="11"/>
  <c r="BZ36" i="11"/>
  <c r="AS37" i="11"/>
  <c r="DO39" i="11"/>
  <c r="IT39" i="10"/>
  <c r="IQ39" i="10"/>
  <c r="IU39" i="10"/>
  <c r="IT38" i="10"/>
  <c r="IR37" i="10"/>
  <c r="IP36" i="10"/>
  <c r="IT34" i="10"/>
  <c r="IR39" i="10"/>
  <c r="IR38" i="10"/>
  <c r="IP37" i="10"/>
  <c r="IP39" i="10"/>
  <c r="IQ38" i="10"/>
  <c r="IO37" i="10"/>
  <c r="IU36" i="10"/>
  <c r="IS35" i="10"/>
  <c r="IQ34" i="10"/>
  <c r="IS38" i="10"/>
  <c r="IU37" i="10"/>
  <c r="IS33" i="10"/>
  <c r="IS39" i="10"/>
  <c r="IO38" i="10"/>
  <c r="IS37" i="10"/>
  <c r="IS36" i="10"/>
  <c r="IT35" i="10"/>
  <c r="IU34" i="10"/>
  <c r="IQ33" i="10"/>
  <c r="IQ37" i="10"/>
  <c r="IR36" i="10"/>
  <c r="IR35" i="10"/>
  <c r="IS34" i="10"/>
  <c r="IP33" i="10"/>
  <c r="IR34" i="10"/>
  <c r="IU33" i="10"/>
  <c r="IU38" i="10"/>
  <c r="IP34" i="10"/>
  <c r="IT33" i="10"/>
  <c r="IP38" i="10"/>
  <c r="IU35" i="10"/>
  <c r="IO34" i="10"/>
  <c r="IR33" i="10"/>
  <c r="IQ35" i="10"/>
  <c r="IO33" i="10"/>
  <c r="IT37" i="10"/>
  <c r="IT36" i="10"/>
  <c r="IO35" i="10"/>
  <c r="IQ36" i="10"/>
  <c r="IP35" i="10"/>
  <c r="IO36" i="10"/>
  <c r="K16" i="10"/>
  <c r="K13" i="10"/>
  <c r="BJ5" i="10"/>
  <c r="CD5" i="10"/>
  <c r="DJ5" i="10"/>
  <c r="EN5" i="10"/>
  <c r="FH5" i="10"/>
  <c r="GN5" i="10"/>
  <c r="GX5" i="10"/>
  <c r="IL5" i="10"/>
  <c r="BL6" i="10"/>
  <c r="CF6" i="10"/>
  <c r="DL6" i="10"/>
  <c r="EP6" i="10"/>
  <c r="GV6" i="10"/>
  <c r="IJ6" i="10"/>
  <c r="CD7" i="10"/>
  <c r="DP7" i="10"/>
  <c r="EO7" i="10"/>
  <c r="FD7" i="10"/>
  <c r="GO7" i="10"/>
  <c r="HB7" i="10"/>
  <c r="BL8" i="10"/>
  <c r="CA8" i="10"/>
  <c r="DL8" i="10"/>
  <c r="EK8" i="10"/>
  <c r="GP8" i="10"/>
  <c r="BM9" i="10"/>
  <c r="CD9" i="10"/>
  <c r="GP9" i="10"/>
  <c r="IL9" i="10"/>
  <c r="BL10" i="10"/>
  <c r="CB10" i="10"/>
  <c r="GM10" i="10"/>
  <c r="IJ10" i="10"/>
  <c r="BJ11" i="10"/>
  <c r="CB11" i="10"/>
  <c r="FD11" i="10"/>
  <c r="GS11" i="10"/>
  <c r="HP11" i="10"/>
  <c r="IJ11" i="10"/>
  <c r="HE11" i="10"/>
  <c r="HK10" i="10"/>
  <c r="HI9" i="10"/>
  <c r="HG8" i="10"/>
  <c r="HE7" i="10"/>
  <c r="HK6" i="10"/>
  <c r="HI10" i="10"/>
  <c r="HG9" i="10"/>
  <c r="HE8" i="10"/>
  <c r="HH10" i="10"/>
  <c r="HF9" i="10"/>
  <c r="HJ7" i="10"/>
  <c r="HH6" i="10"/>
  <c r="K14" i="10"/>
  <c r="FR39" i="10"/>
  <c r="FP38" i="10"/>
  <c r="FN37" i="10"/>
  <c r="FL36" i="10"/>
  <c r="FR35" i="10"/>
  <c r="FP39" i="10"/>
  <c r="FN38" i="10"/>
  <c r="FO39" i="10"/>
  <c r="FM38" i="10"/>
  <c r="FQ36" i="10"/>
  <c r="FO35" i="10"/>
  <c r="FQ39" i="10"/>
  <c r="FL39" i="10"/>
  <c r="FO38" i="10"/>
  <c r="FQ37" i="10"/>
  <c r="FR36" i="10"/>
  <c r="FQ34" i="10"/>
  <c r="FO33" i="10"/>
  <c r="FO37" i="10"/>
  <c r="FO36" i="10"/>
  <c r="FP35" i="10"/>
  <c r="FO34" i="10"/>
  <c r="FM33" i="10"/>
  <c r="FM37" i="10"/>
  <c r="FN36" i="10"/>
  <c r="FN35" i="10"/>
  <c r="FN34" i="10"/>
  <c r="FL33" i="10"/>
  <c r="FN39" i="10"/>
  <c r="FQ35" i="10"/>
  <c r="FM34" i="10"/>
  <c r="FQ33" i="10"/>
  <c r="FM39" i="10"/>
  <c r="FM35" i="10"/>
  <c r="FL34" i="10"/>
  <c r="FP33" i="10"/>
  <c r="FL35" i="10"/>
  <c r="FN33" i="10"/>
  <c r="FP36" i="10"/>
  <c r="FQ38" i="10"/>
  <c r="FR37" i="10"/>
  <c r="FL38" i="10"/>
  <c r="FP37" i="10"/>
  <c r="FR34" i="10"/>
  <c r="IH33" i="10"/>
  <c r="FP34" i="10"/>
  <c r="GX34" i="10"/>
  <c r="BK5" i="10"/>
  <c r="CE5" i="10"/>
  <c r="DK5" i="10"/>
  <c r="GO5" i="10"/>
  <c r="GY5" i="10"/>
  <c r="BM6" i="10"/>
  <c r="DM6" i="10"/>
  <c r="FC6" i="10"/>
  <c r="GW6" i="10"/>
  <c r="IK6" i="10"/>
  <c r="CE7" i="10"/>
  <c r="EQ7" i="10"/>
  <c r="FF7" i="10"/>
  <c r="GQ7" i="10"/>
  <c r="IG7" i="10"/>
  <c r="BM8" i="10"/>
  <c r="CB8" i="10"/>
  <c r="EL8" i="10"/>
  <c r="GQ8" i="10"/>
  <c r="BN9" i="10"/>
  <c r="CF9" i="10"/>
  <c r="GQ9" i="10"/>
  <c r="BN10" i="10"/>
  <c r="CC10" i="10"/>
  <c r="GP10" i="10"/>
  <c r="IK10" i="10"/>
  <c r="BK11" i="10"/>
  <c r="CC11" i="10"/>
  <c r="FE11" i="10"/>
  <c r="GV11" i="10"/>
  <c r="IL11" i="10"/>
  <c r="IA11" i="10"/>
  <c r="HW10" i="10"/>
  <c r="IC9" i="10"/>
  <c r="IA8" i="10"/>
  <c r="HY7" i="10"/>
  <c r="HW6" i="10"/>
  <c r="IB11" i="10"/>
  <c r="IC10" i="10"/>
  <c r="IA9" i="10"/>
  <c r="HY8" i="10"/>
  <c r="HZ11" i="10"/>
  <c r="IB10" i="10"/>
  <c r="HZ9" i="10"/>
  <c r="HX8" i="10"/>
  <c r="IB6" i="10"/>
  <c r="AP36" i="10"/>
  <c r="AP37" i="10"/>
  <c r="BK33" i="10"/>
  <c r="IL33" i="10"/>
  <c r="AP34" i="10"/>
  <c r="CB34" i="10"/>
  <c r="HA34" i="10"/>
  <c r="HT35" i="10"/>
  <c r="IK37" i="10"/>
  <c r="EO38" i="10"/>
  <c r="HS38" i="10"/>
  <c r="II39" i="10"/>
  <c r="DO11" i="10"/>
  <c r="DM10" i="10"/>
  <c r="DK9" i="10"/>
  <c r="DO7" i="10"/>
  <c r="DM11" i="10"/>
  <c r="DK10" i="10"/>
  <c r="DL11" i="10"/>
  <c r="DJ10" i="10"/>
  <c r="DP9" i="10"/>
  <c r="DN8" i="10"/>
  <c r="DL7" i="10"/>
  <c r="CF5" i="10"/>
  <c r="DL5" i="10"/>
  <c r="BZ6" i="10"/>
  <c r="DN6" i="10"/>
  <c r="CD8" i="10"/>
  <c r="DO8" i="10"/>
  <c r="DJ9" i="10"/>
  <c r="CF10" i="10"/>
  <c r="GX39" i="10"/>
  <c r="GV38" i="10"/>
  <c r="HB37" i="10"/>
  <c r="GZ36" i="10"/>
  <c r="GX35" i="10"/>
  <c r="GV39" i="10"/>
  <c r="HB38" i="10"/>
  <c r="GZ37" i="10"/>
  <c r="HA38" i="10"/>
  <c r="GY37" i="10"/>
  <c r="GW36" i="10"/>
  <c r="GY39" i="10"/>
  <c r="GZ38" i="10"/>
  <c r="GW38" i="10"/>
  <c r="GX37" i="10"/>
  <c r="GV35" i="10"/>
  <c r="GW34" i="10"/>
  <c r="GZ11" i="10"/>
  <c r="HB39" i="10"/>
  <c r="GV37" i="10"/>
  <c r="HA33" i="10"/>
  <c r="HA39" i="10"/>
  <c r="HB36" i="10"/>
  <c r="HB35" i="10"/>
  <c r="HB34" i="10"/>
  <c r="GZ33" i="10"/>
  <c r="GW11" i="10"/>
  <c r="GV36" i="10"/>
  <c r="GV34" i="10"/>
  <c r="GX33" i="10"/>
  <c r="GZ39" i="10"/>
  <c r="GW33" i="10"/>
  <c r="GW39" i="10"/>
  <c r="HA35" i="10"/>
  <c r="GV33" i="10"/>
  <c r="HA37" i="10"/>
  <c r="GZ35" i="10"/>
  <c r="HA10" i="10"/>
  <c r="GY9" i="10"/>
  <c r="GW8" i="10"/>
  <c r="HA6" i="10"/>
  <c r="GX38" i="10"/>
  <c r="HA36" i="10"/>
  <c r="GW35" i="10"/>
  <c r="GZ34" i="10"/>
  <c r="HA11" i="10"/>
  <c r="GY10" i="10"/>
  <c r="GW9" i="10"/>
  <c r="GY36" i="10"/>
  <c r="GY34" i="10"/>
  <c r="HB33" i="10"/>
  <c r="GY11" i="10"/>
  <c r="GX10" i="10"/>
  <c r="GV9" i="10"/>
  <c r="HB8" i="10"/>
  <c r="GZ7" i="10"/>
  <c r="GX6" i="10"/>
  <c r="F16" i="10"/>
  <c r="F14" i="10"/>
  <c r="T13" i="10"/>
  <c r="T16" i="10"/>
  <c r="T14" i="10"/>
  <c r="GX36" i="10"/>
  <c r="CD39" i="10"/>
  <c r="CB38" i="10"/>
  <c r="BZ37" i="10"/>
  <c r="CF36" i="10"/>
  <c r="CD35" i="10"/>
  <c r="CB39" i="10"/>
  <c r="BZ38" i="10"/>
  <c r="CA39" i="10"/>
  <c r="CE37" i="10"/>
  <c r="CC36" i="10"/>
  <c r="CA35" i="10"/>
  <c r="CA38" i="10"/>
  <c r="CF39" i="10"/>
  <c r="CA37" i="10"/>
  <c r="CA36" i="10"/>
  <c r="CB35" i="10"/>
  <c r="CC34" i="10"/>
  <c r="CA33" i="10"/>
  <c r="CE39" i="10"/>
  <c r="CC39" i="10"/>
  <c r="CE38" i="10"/>
  <c r="CA34" i="10"/>
  <c r="BZ39" i="10"/>
  <c r="CD38" i="10"/>
  <c r="BZ34" i="10"/>
  <c r="CF33" i="10"/>
  <c r="CB37" i="10"/>
  <c r="CF35" i="10"/>
  <c r="CB33" i="10"/>
  <c r="CE35" i="10"/>
  <c r="CF34" i="10"/>
  <c r="BZ33" i="10"/>
  <c r="CC35" i="10"/>
  <c r="CE34" i="10"/>
  <c r="CF38" i="10"/>
  <c r="CE36" i="10"/>
  <c r="BZ35" i="10"/>
  <c r="CD34" i="10"/>
  <c r="CA11" i="10"/>
  <c r="CE9" i="10"/>
  <c r="CC8" i="10"/>
  <c r="CA7" i="10"/>
  <c r="CF37" i="10"/>
  <c r="CB36" i="10"/>
  <c r="CE33" i="10"/>
  <c r="CE10" i="10"/>
  <c r="CC9" i="10"/>
  <c r="CD37" i="10"/>
  <c r="BZ36" i="10"/>
  <c r="CD33" i="10"/>
  <c r="CF11" i="10"/>
  <c r="CD10" i="10"/>
  <c r="CB9" i="10"/>
  <c r="BZ8" i="10"/>
  <c r="CF7" i="10"/>
  <c r="BM5" i="10"/>
  <c r="DM5" i="10"/>
  <c r="EQ5" i="10"/>
  <c r="FC5" i="10"/>
  <c r="GQ5" i="10"/>
  <c r="HA5" i="10"/>
  <c r="IG5" i="10"/>
  <c r="CA6" i="10"/>
  <c r="DO6" i="10"/>
  <c r="EK6" i="10"/>
  <c r="FE6" i="10"/>
  <c r="GM6" i="10"/>
  <c r="GZ6" i="10"/>
  <c r="BI7" i="10"/>
  <c r="FH7" i="10"/>
  <c r="GV7" i="10"/>
  <c r="IJ7" i="10"/>
  <c r="CE8" i="10"/>
  <c r="DP8" i="10"/>
  <c r="EO8" i="10"/>
  <c r="FC8" i="10"/>
  <c r="GX8" i="10"/>
  <c r="DL9" i="10"/>
  <c r="EK9" i="10"/>
  <c r="FC9" i="10"/>
  <c r="GS9" i="10"/>
  <c r="DL10" i="10"/>
  <c r="EL10" i="10"/>
  <c r="FD10" i="10"/>
  <c r="HZ10" i="10"/>
  <c r="CE11" i="10"/>
  <c r="HB11" i="10"/>
  <c r="HX11" i="10"/>
  <c r="F13" i="10"/>
  <c r="DT39" i="10"/>
  <c r="DX37" i="10"/>
  <c r="DV36" i="10"/>
  <c r="DT35" i="10"/>
  <c r="DX38" i="10"/>
  <c r="DY39" i="10"/>
  <c r="DW38" i="10"/>
  <c r="DU37" i="10"/>
  <c r="DS36" i="10"/>
  <c r="DY35" i="10"/>
  <c r="DU39" i="10"/>
  <c r="DV38" i="10"/>
  <c r="DS38" i="10"/>
  <c r="DS34" i="10"/>
  <c r="DY33" i="10"/>
  <c r="DV11" i="10"/>
  <c r="DX39" i="10"/>
  <c r="DY37" i="10"/>
  <c r="DY36" i="10"/>
  <c r="DY34" i="10"/>
  <c r="DW33" i="10"/>
  <c r="DW39" i="10"/>
  <c r="DW37" i="10"/>
  <c r="DX36" i="10"/>
  <c r="DX35" i="10"/>
  <c r="DX34" i="10"/>
  <c r="DV33" i="10"/>
  <c r="DY38" i="10"/>
  <c r="DS37" i="10"/>
  <c r="DW35" i="10"/>
  <c r="DU33" i="10"/>
  <c r="DV39" i="10"/>
  <c r="DU38" i="10"/>
  <c r="DV35" i="10"/>
  <c r="DT33" i="10"/>
  <c r="DS39" i="10"/>
  <c r="DT38" i="10"/>
  <c r="DU35" i="10"/>
  <c r="DS33" i="10"/>
  <c r="DW36" i="10"/>
  <c r="DS35" i="10"/>
  <c r="DW10" i="10"/>
  <c r="DU9" i="10"/>
  <c r="DS8" i="10"/>
  <c r="DY7" i="10"/>
  <c r="DT36" i="10"/>
  <c r="DV34" i="10"/>
  <c r="DX11" i="10"/>
  <c r="DU10" i="10"/>
  <c r="DS9" i="10"/>
  <c r="DV37" i="10"/>
  <c r="DU34" i="10"/>
  <c r="DW11" i="10"/>
  <c r="DT10" i="10"/>
  <c r="DX8" i="10"/>
  <c r="DV7" i="10"/>
  <c r="GF38" i="10"/>
  <c r="GJ35" i="10"/>
  <c r="GD38" i="10"/>
  <c r="GH35" i="10"/>
  <c r="CC33" i="10"/>
  <c r="IJ34" i="10"/>
  <c r="CD36" i="10"/>
  <c r="DU36" i="10"/>
  <c r="DT37" i="10"/>
  <c r="AB13" i="10"/>
  <c r="AB16" i="10"/>
  <c r="IO39" i="10" s="1"/>
  <c r="BZ5" i="10"/>
  <c r="DN5" i="10"/>
  <c r="CB6" i="10"/>
  <c r="DP6" i="10"/>
  <c r="DJ7" i="10"/>
  <c r="CF8" i="10"/>
  <c r="IF8" i="10"/>
  <c r="DM9" i="10"/>
  <c r="GX9" i="10"/>
  <c r="IF9" i="10"/>
  <c r="DN10" i="10"/>
  <c r="GV10" i="10"/>
  <c r="DJ11" i="10"/>
  <c r="FG11" i="10"/>
  <c r="FC11" i="10"/>
  <c r="FC10" i="10"/>
  <c r="FI9" i="10"/>
  <c r="FG8" i="10"/>
  <c r="FE7" i="10"/>
  <c r="FI10" i="10"/>
  <c r="FG9" i="10"/>
  <c r="FE8" i="10"/>
  <c r="FI11" i="10"/>
  <c r="FH10" i="10"/>
  <c r="FF9" i="10"/>
  <c r="FD8" i="10"/>
  <c r="FH6" i="10"/>
  <c r="HS39" i="10"/>
  <c r="HP38" i="10"/>
  <c r="HN37" i="10"/>
  <c r="HT36" i="10"/>
  <c r="HR35" i="10"/>
  <c r="HQ39" i="10"/>
  <c r="HN38" i="10"/>
  <c r="HT37" i="10"/>
  <c r="HO39" i="10"/>
  <c r="HS37" i="10"/>
  <c r="HQ36" i="10"/>
  <c r="HO35" i="10"/>
  <c r="HN39" i="10"/>
  <c r="HR38" i="10"/>
  <c r="HQ34" i="10"/>
  <c r="HO33" i="10"/>
  <c r="HR36" i="10"/>
  <c r="HS35" i="10"/>
  <c r="HO34" i="10"/>
  <c r="HT39" i="10"/>
  <c r="HT38" i="10"/>
  <c r="HP36" i="10"/>
  <c r="HQ35" i="10"/>
  <c r="HN34" i="10"/>
  <c r="HT33" i="10"/>
  <c r="HQ38" i="10"/>
  <c r="HO36" i="10"/>
  <c r="HP33" i="10"/>
  <c r="HO38" i="10"/>
  <c r="HN36" i="10"/>
  <c r="HN33" i="10"/>
  <c r="HT34" i="10"/>
  <c r="HR37" i="10"/>
  <c r="HP35" i="10"/>
  <c r="HR34" i="10"/>
  <c r="HS33" i="10"/>
  <c r="HR39" i="10"/>
  <c r="HQ37" i="10"/>
  <c r="HN35" i="10"/>
  <c r="HP34" i="10"/>
  <c r="HR33" i="10"/>
  <c r="HP9" i="10"/>
  <c r="H16" i="10"/>
  <c r="H14" i="10"/>
  <c r="H13" i="10"/>
  <c r="Y13" i="10"/>
  <c r="Y16" i="10"/>
  <c r="CC38" i="10"/>
  <c r="IF38" i="10"/>
  <c r="CA5" i="10"/>
  <c r="DO5" i="10"/>
  <c r="CC6" i="10"/>
  <c r="BZ7" i="10"/>
  <c r="DK7" i="10"/>
  <c r="DN9" i="10"/>
  <c r="GZ9" i="10"/>
  <c r="IG9" i="10"/>
  <c r="DO10" i="10"/>
  <c r="GW10" i="10"/>
  <c r="DK11" i="10"/>
  <c r="EN39" i="10"/>
  <c r="EL38" i="10"/>
  <c r="EP36" i="10"/>
  <c r="EN35" i="10"/>
  <c r="EL39" i="10"/>
  <c r="EK39" i="10"/>
  <c r="EQ38" i="10"/>
  <c r="EO37" i="10"/>
  <c r="EM36" i="10"/>
  <c r="EK35" i="10"/>
  <c r="EN38" i="10"/>
  <c r="EP37" i="10"/>
  <c r="EQ36" i="10"/>
  <c r="EQ35" i="10"/>
  <c r="EM34" i="10"/>
  <c r="EK33" i="10"/>
  <c r="EP11" i="10"/>
  <c r="EQ39" i="10"/>
  <c r="EP39" i="10"/>
  <c r="EM37" i="10"/>
  <c r="EN36" i="10"/>
  <c r="EO35" i="10"/>
  <c r="EK34" i="10"/>
  <c r="EQ33" i="10"/>
  <c r="EO39" i="10"/>
  <c r="EP38" i="10"/>
  <c r="EL37" i="10"/>
  <c r="EL36" i="10"/>
  <c r="EM35" i="10"/>
  <c r="EP33" i="10"/>
  <c r="EM11" i="10"/>
  <c r="EN37" i="10"/>
  <c r="EM33" i="10"/>
  <c r="EK37" i="10"/>
  <c r="EL33" i="10"/>
  <c r="EP35" i="10"/>
  <c r="EQ34" i="10"/>
  <c r="EL35" i="10"/>
  <c r="EP34" i="10"/>
  <c r="EN11" i="10"/>
  <c r="EQ10" i="10"/>
  <c r="EO9" i="10"/>
  <c r="EM8" i="10"/>
  <c r="EK7" i="10"/>
  <c r="EM38" i="10"/>
  <c r="EO36" i="10"/>
  <c r="EN34" i="10"/>
  <c r="EK11" i="10"/>
  <c r="EO10" i="10"/>
  <c r="EM9" i="10"/>
  <c r="EM39" i="10"/>
  <c r="EK38" i="10"/>
  <c r="EK36" i="10"/>
  <c r="EL34" i="10"/>
  <c r="EO33" i="10"/>
  <c r="EN10" i="10"/>
  <c r="EL9" i="10"/>
  <c r="EP7" i="10"/>
  <c r="GY35" i="10"/>
  <c r="HS36" i="10"/>
  <c r="CC37" i="10"/>
  <c r="HO37" i="10"/>
  <c r="CB5" i="10"/>
  <c r="DP5" i="10"/>
  <c r="CD6" i="10"/>
  <c r="DJ6" i="10"/>
  <c r="CB7" i="10"/>
  <c r="DM7" i="10"/>
  <c r="DJ8" i="10"/>
  <c r="BZ9" i="10"/>
  <c r="DO9" i="10"/>
  <c r="BZ10" i="10"/>
  <c r="DP10" i="10"/>
  <c r="DN11" i="10"/>
  <c r="GO9" i="10"/>
  <c r="GM8" i="10"/>
  <c r="GS7" i="10"/>
  <c r="GQ6" i="10"/>
  <c r="GN11" i="10"/>
  <c r="GO10" i="10"/>
  <c r="GM9" i="10"/>
  <c r="GS8" i="10"/>
  <c r="GR8" i="10"/>
  <c r="GP7" i="10"/>
  <c r="GN6" i="10"/>
  <c r="BJ39" i="10"/>
  <c r="BH38" i="10"/>
  <c r="BN37" i="10"/>
  <c r="BL36" i="10"/>
  <c r="BJ35" i="10"/>
  <c r="BH39" i="10"/>
  <c r="BN38" i="10"/>
  <c r="BM38" i="10"/>
  <c r="BK37" i="10"/>
  <c r="BI36" i="10"/>
  <c r="BJ38" i="10"/>
  <c r="BN39" i="10"/>
  <c r="BL37" i="10"/>
  <c r="BM36" i="10"/>
  <c r="BM35" i="10"/>
  <c r="BI34" i="10"/>
  <c r="BM39" i="10"/>
  <c r="BL39" i="10"/>
  <c r="BI37" i="10"/>
  <c r="BJ36" i="10"/>
  <c r="BK35" i="10"/>
  <c r="BM33" i="10"/>
  <c r="BK39" i="10"/>
  <c r="BL38" i="10"/>
  <c r="BH37" i="10"/>
  <c r="BH36" i="10"/>
  <c r="BI35" i="10"/>
  <c r="BN34" i="10"/>
  <c r="BL33" i="10"/>
  <c r="BK38" i="10"/>
  <c r="BL35" i="10"/>
  <c r="BJ33" i="10"/>
  <c r="BI38" i="10"/>
  <c r="BH35" i="10"/>
  <c r="BI33" i="10"/>
  <c r="BN36" i="10"/>
  <c r="BM34" i="10"/>
  <c r="BH33" i="10"/>
  <c r="BK36" i="10"/>
  <c r="BL34" i="10"/>
  <c r="BM10" i="10"/>
  <c r="BK9" i="10"/>
  <c r="BI8" i="10"/>
  <c r="BM37" i="10"/>
  <c r="BJ34" i="10"/>
  <c r="BM11" i="10"/>
  <c r="BK10" i="10"/>
  <c r="BI9" i="10"/>
  <c r="BI39" i="10"/>
  <c r="BJ37" i="10"/>
  <c r="BH34" i="10"/>
  <c r="BN33" i="10"/>
  <c r="BL11" i="10"/>
  <c r="BJ10" i="10"/>
  <c r="BH9" i="10"/>
  <c r="BN8" i="10"/>
  <c r="BL7" i="10"/>
  <c r="IJ39" i="10"/>
  <c r="IG39" i="10"/>
  <c r="IH39" i="10"/>
  <c r="IJ38" i="10"/>
  <c r="IH37" i="10"/>
  <c r="IF36" i="10"/>
  <c r="IL35" i="10"/>
  <c r="IH38" i="10"/>
  <c r="IF37" i="10"/>
  <c r="IG38" i="10"/>
  <c r="IK36" i="10"/>
  <c r="II35" i="10"/>
  <c r="IK39" i="10"/>
  <c r="II38" i="10"/>
  <c r="IG37" i="10"/>
  <c r="II36" i="10"/>
  <c r="IJ35" i="10"/>
  <c r="IK34" i="10"/>
  <c r="II33" i="10"/>
  <c r="IF11" i="10"/>
  <c r="IG36" i="10"/>
  <c r="IG35" i="10"/>
  <c r="II34" i="10"/>
  <c r="IG33" i="10"/>
  <c r="IL38" i="10"/>
  <c r="IF35" i="10"/>
  <c r="IH34" i="10"/>
  <c r="IF33" i="10"/>
  <c r="IK11" i="10"/>
  <c r="IJ37" i="10"/>
  <c r="IL36" i="10"/>
  <c r="II37" i="10"/>
  <c r="IJ36" i="10"/>
  <c r="IH36" i="10"/>
  <c r="IL39" i="10"/>
  <c r="IK38" i="10"/>
  <c r="IL34" i="10"/>
  <c r="IG11" i="10"/>
  <c r="IG10" i="10"/>
  <c r="IK8" i="10"/>
  <c r="II7" i="10"/>
  <c r="IG6" i="10"/>
  <c r="IF39" i="10"/>
  <c r="IG34" i="10"/>
  <c r="IK33" i="10"/>
  <c r="IK9" i="10"/>
  <c r="II8" i="10"/>
  <c r="IL37" i="10"/>
  <c r="IK35" i="10"/>
  <c r="IF34" i="10"/>
  <c r="IJ33" i="10"/>
  <c r="IL10" i="10"/>
  <c r="IJ9" i="10"/>
  <c r="IH8" i="10"/>
  <c r="IF7" i="10"/>
  <c r="IL6" i="10"/>
  <c r="J14" i="10"/>
  <c r="J16" i="10"/>
  <c r="GY33" i="10"/>
  <c r="IH35" i="10"/>
  <c r="EZ7" i="10"/>
  <c r="ET8" i="10"/>
  <c r="EV9" i="10"/>
  <c r="EX10" i="10"/>
  <c r="GN10" i="10"/>
  <c r="AH11" i="10"/>
  <c r="EV11" i="10"/>
  <c r="GJ11" i="10"/>
  <c r="S13" i="10"/>
  <c r="DF38" i="10"/>
  <c r="DD37" i="10"/>
  <c r="DB36" i="10"/>
  <c r="DF39" i="10"/>
  <c r="DD38" i="10"/>
  <c r="DE39" i="10"/>
  <c r="DC38" i="10"/>
  <c r="DA37" i="10"/>
  <c r="DG36" i="10"/>
  <c r="DE35" i="10"/>
  <c r="DC39" i="10"/>
  <c r="DG38" i="10"/>
  <c r="DA38" i="10"/>
  <c r="DB37" i="10"/>
  <c r="DC36" i="10"/>
  <c r="DC35" i="10"/>
  <c r="DG34" i="10"/>
  <c r="DE33" i="10"/>
  <c r="DA35" i="10"/>
  <c r="DE34" i="10"/>
  <c r="DC33" i="10"/>
  <c r="DG39" i="10"/>
  <c r="DD34" i="10"/>
  <c r="DB33" i="10"/>
  <c r="AJ33" i="10"/>
  <c r="EB33" i="10"/>
  <c r="FF33" i="10"/>
  <c r="GM33" i="10"/>
  <c r="DC34" i="10"/>
  <c r="EZ34" i="10"/>
  <c r="GG34" i="10"/>
  <c r="DG35" i="10"/>
  <c r="EF35" i="10"/>
  <c r="EY35" i="10"/>
  <c r="GR35" i="10"/>
  <c r="GE36" i="10"/>
  <c r="DC37" i="10"/>
  <c r="EU37" i="10"/>
  <c r="GN37" i="10"/>
  <c r="DB38" i="10"/>
  <c r="DB39" i="10"/>
  <c r="GE39" i="10"/>
  <c r="EW9" i="10"/>
  <c r="EY10" i="10"/>
  <c r="EX11" i="10"/>
  <c r="AL38" i="10"/>
  <c r="AJ37" i="10"/>
  <c r="AL39" i="10"/>
  <c r="AJ38" i="10"/>
  <c r="AK39" i="10"/>
  <c r="AI38" i="10"/>
  <c r="AI39" i="10"/>
  <c r="AK37" i="10"/>
  <c r="AM34" i="10"/>
  <c r="AK33" i="10"/>
  <c r="AI36" i="10"/>
  <c r="AI35" i="10"/>
  <c r="AK34" i="10"/>
  <c r="AI33" i="10"/>
  <c r="AJ34" i="10"/>
  <c r="GN39" i="10"/>
  <c r="GR37" i="10"/>
  <c r="GP36" i="10"/>
  <c r="GN35" i="10"/>
  <c r="GR38" i="10"/>
  <c r="GP37" i="10"/>
  <c r="GS39" i="10"/>
  <c r="GQ38" i="10"/>
  <c r="GO37" i="10"/>
  <c r="GM36" i="10"/>
  <c r="GS35" i="10"/>
  <c r="GM38" i="10"/>
  <c r="GQ39" i="10"/>
  <c r="GS36" i="10"/>
  <c r="GM34" i="10"/>
  <c r="GS33" i="10"/>
  <c r="GP11" i="10"/>
  <c r="GP39" i="10"/>
  <c r="GO39" i="10"/>
  <c r="GP38" i="10"/>
  <c r="GQ36" i="10"/>
  <c r="GQ35" i="10"/>
  <c r="GS34" i="10"/>
  <c r="GQ33" i="10"/>
  <c r="GM39" i="10"/>
  <c r="GO38" i="10"/>
  <c r="GS37" i="10"/>
  <c r="GO36" i="10"/>
  <c r="GP35" i="10"/>
  <c r="GR34" i="10"/>
  <c r="GP33" i="10"/>
  <c r="GM11" i="10"/>
  <c r="D16" i="10"/>
  <c r="AL33" i="10"/>
  <c r="ET33" i="10"/>
  <c r="FG33" i="10"/>
  <c r="GN33" i="10"/>
  <c r="GJ34" i="10"/>
  <c r="EG35" i="10"/>
  <c r="FD35" i="10"/>
  <c r="AJ36" i="10"/>
  <c r="GH36" i="10"/>
  <c r="DE37" i="10"/>
  <c r="EV37" i="10"/>
  <c r="GQ37" i="10"/>
  <c r="DE38" i="10"/>
  <c r="AH39" i="10"/>
  <c r="DD39" i="10"/>
  <c r="EW39" i="10"/>
  <c r="EU7" i="10"/>
  <c r="EW8" i="10"/>
  <c r="EY9" i="10"/>
  <c r="GQ10" i="10"/>
  <c r="AK11" i="10"/>
  <c r="GQ11" i="10"/>
  <c r="ED39" i="10"/>
  <c r="EB38" i="10"/>
  <c r="EH37" i="10"/>
  <c r="EF36" i="10"/>
  <c r="ED35" i="10"/>
  <c r="EB39" i="10"/>
  <c r="EH38" i="10"/>
  <c r="EG38" i="10"/>
  <c r="EE37" i="10"/>
  <c r="EC36" i="10"/>
  <c r="EH39" i="10"/>
  <c r="EE39" i="10"/>
  <c r="EF38" i="10"/>
  <c r="EC37" i="10"/>
  <c r="ED36" i="10"/>
  <c r="EE35" i="10"/>
  <c r="EC34" i="10"/>
  <c r="EF11" i="10"/>
  <c r="EC39" i="10"/>
  <c r="ED38" i="10"/>
  <c r="EB35" i="10"/>
  <c r="EG33" i="10"/>
  <c r="EC38" i="10"/>
  <c r="EH34" i="10"/>
  <c r="EF33" i="10"/>
  <c r="HH39" i="10"/>
  <c r="HF38" i="10"/>
  <c r="HJ36" i="10"/>
  <c r="HH35" i="10"/>
  <c r="HF39" i="10"/>
  <c r="HJ37" i="10"/>
  <c r="HE39" i="10"/>
  <c r="HK38" i="10"/>
  <c r="HI37" i="10"/>
  <c r="HG36" i="10"/>
  <c r="HE35" i="10"/>
  <c r="HI39" i="10"/>
  <c r="HJ38" i="10"/>
  <c r="HH36" i="10"/>
  <c r="HI35" i="10"/>
  <c r="HG34" i="10"/>
  <c r="HE33" i="10"/>
  <c r="HJ11" i="10"/>
  <c r="HG39" i="10"/>
  <c r="HH38" i="10"/>
  <c r="HK37" i="10"/>
  <c r="HE36" i="10"/>
  <c r="HF35" i="10"/>
  <c r="HE34" i="10"/>
  <c r="HK33" i="10"/>
  <c r="HG38" i="10"/>
  <c r="HH37" i="10"/>
  <c r="HJ33" i="10"/>
  <c r="HG11" i="10"/>
  <c r="GD39" i="10"/>
  <c r="GJ38" i="10"/>
  <c r="GH37" i="10"/>
  <c r="GF36" i="10"/>
  <c r="GD35" i="10"/>
  <c r="GJ39" i="10"/>
  <c r="GH38" i="10"/>
  <c r="GF37" i="10"/>
  <c r="GI39" i="10"/>
  <c r="GG38" i="10"/>
  <c r="GE37" i="10"/>
  <c r="GI35" i="10"/>
  <c r="GG39" i="10"/>
  <c r="GE38" i="10"/>
  <c r="GI37" i="10"/>
  <c r="GG36" i="10"/>
  <c r="GG35" i="10"/>
  <c r="GI33" i="10"/>
  <c r="GF11" i="10"/>
  <c r="GD37" i="10"/>
  <c r="GD36" i="10"/>
  <c r="GE35" i="10"/>
  <c r="GI34" i="10"/>
  <c r="GG33" i="10"/>
  <c r="GH34" i="10"/>
  <c r="GF33" i="10"/>
  <c r="DA33" i="10"/>
  <c r="EE33" i="10"/>
  <c r="EW33" i="10"/>
  <c r="FI33" i="10"/>
  <c r="GR33" i="10"/>
  <c r="HH33" i="10"/>
  <c r="AG34" i="10"/>
  <c r="EB34" i="10"/>
  <c r="GO34" i="10"/>
  <c r="HF34" i="10"/>
  <c r="AG35" i="10"/>
  <c r="GF35" i="10"/>
  <c r="DD36" i="10"/>
  <c r="EU36" i="10"/>
  <c r="GJ36" i="10"/>
  <c r="HI36" i="10"/>
  <c r="DG37" i="10"/>
  <c r="EF37" i="10"/>
  <c r="EW38" i="10"/>
  <c r="HE38" i="10"/>
  <c r="AM39" i="10"/>
  <c r="GR39" i="10"/>
  <c r="EX33" i="10"/>
  <c r="EV36" i="10"/>
  <c r="EX39" i="10"/>
  <c r="EV38" i="10"/>
  <c r="ET37" i="10"/>
  <c r="EZ36" i="10"/>
  <c r="EX35" i="10"/>
  <c r="EV39" i="10"/>
  <c r="ET38" i="10"/>
  <c r="EU39" i="10"/>
  <c r="EY37" i="10"/>
  <c r="EW36" i="10"/>
  <c r="EU35" i="10"/>
  <c r="EZ39" i="10"/>
  <c r="ET39" i="10"/>
  <c r="EX38" i="10"/>
  <c r="EW34" i="10"/>
  <c r="EU33" i="10"/>
  <c r="EZ11" i="10"/>
  <c r="EU38" i="10"/>
  <c r="EZ37" i="10"/>
  <c r="EU34" i="10"/>
  <c r="EX37" i="10"/>
  <c r="EY36" i="10"/>
  <c r="EZ35" i="10"/>
  <c r="ET34" i="10"/>
  <c r="EZ33" i="10"/>
  <c r="EW11" i="10"/>
  <c r="EY33" i="10"/>
  <c r="EV34" i="10"/>
  <c r="ET35" i="10"/>
  <c r="EX36" i="10"/>
  <c r="EZ38" i="10"/>
  <c r="EX34" i="10"/>
  <c r="EV35" i="10"/>
  <c r="FH39" i="10"/>
  <c r="FF38" i="10"/>
  <c r="FD37" i="10"/>
  <c r="FH35" i="10"/>
  <c r="FF39" i="10"/>
  <c r="FD38" i="10"/>
  <c r="FE39" i="10"/>
  <c r="FC38" i="10"/>
  <c r="FI37" i="10"/>
  <c r="FG36" i="10"/>
  <c r="FE35" i="10"/>
  <c r="HZ39" i="10"/>
  <c r="HW39" i="10"/>
  <c r="HZ38" i="10"/>
  <c r="HX37" i="10"/>
  <c r="IB35" i="10"/>
  <c r="IC39" i="10"/>
  <c r="HX38" i="10"/>
  <c r="IB39" i="10"/>
  <c r="HW38" i="10"/>
  <c r="IC37" i="10"/>
  <c r="IA36" i="10"/>
  <c r="HY35" i="10"/>
  <c r="AR33" i="10"/>
  <c r="DL33" i="10"/>
  <c r="IZ33" i="10"/>
  <c r="AT34" i="10"/>
  <c r="DN34" i="10"/>
  <c r="FD34" i="10"/>
  <c r="HX34" i="10"/>
  <c r="AT35" i="10"/>
  <c r="DL35" i="10"/>
  <c r="AT36" i="10"/>
  <c r="DK36" i="10"/>
  <c r="IC36" i="10"/>
  <c r="JD36" i="10"/>
  <c r="AS37" i="10"/>
  <c r="DJ37" i="10"/>
  <c r="HZ37" i="10"/>
  <c r="DK38" i="10"/>
  <c r="FH38" i="10"/>
  <c r="JC38" i="10"/>
  <c r="AS39" i="10"/>
  <c r="FD39" i="10"/>
  <c r="HW33" i="10"/>
  <c r="AU34" i="10"/>
  <c r="DO34" i="10"/>
  <c r="FE34" i="10"/>
  <c r="HY34" i="10"/>
  <c r="AV35" i="10"/>
  <c r="DM35" i="10"/>
  <c r="FC35" i="10"/>
  <c r="AU36" i="10"/>
  <c r="DM36" i="10"/>
  <c r="FC36" i="10"/>
  <c r="AU37" i="10"/>
  <c r="DL37" i="10"/>
  <c r="IA37" i="10"/>
  <c r="DL38" i="10"/>
  <c r="FI38" i="10"/>
  <c r="HY38" i="10"/>
  <c r="FG39" i="10"/>
  <c r="HX39" i="10"/>
  <c r="AP39" i="10"/>
  <c r="AV38" i="10"/>
  <c r="AT37" i="10"/>
  <c r="AR36" i="10"/>
  <c r="AP35" i="10"/>
  <c r="AV39" i="10"/>
  <c r="AT38" i="10"/>
  <c r="AU39" i="10"/>
  <c r="AS38" i="10"/>
  <c r="AQ37" i="10"/>
  <c r="AU35" i="10"/>
  <c r="DJ39" i="10"/>
  <c r="DP38" i="10"/>
  <c r="DN37" i="10"/>
  <c r="DL36" i="10"/>
  <c r="DJ35" i="10"/>
  <c r="DP39" i="10"/>
  <c r="DN38" i="10"/>
  <c r="DO39" i="10"/>
  <c r="DM38" i="10"/>
  <c r="DK37" i="10"/>
  <c r="DO35" i="10"/>
  <c r="JD39" i="10"/>
  <c r="JA39" i="10"/>
  <c r="JD38" i="10"/>
  <c r="JB37" i="10"/>
  <c r="IZ36" i="10"/>
  <c r="IX35" i="10"/>
  <c r="JD34" i="10"/>
  <c r="JB38" i="10"/>
  <c r="IZ37" i="10"/>
  <c r="JC39" i="10"/>
  <c r="JA38" i="10"/>
  <c r="IY37" i="10"/>
  <c r="JC35" i="10"/>
  <c r="JA34" i="10"/>
  <c r="AU33" i="10"/>
  <c r="DO33" i="10"/>
  <c r="FE33" i="10"/>
  <c r="HY33" i="10"/>
  <c r="JC33" i="10"/>
  <c r="FG34" i="10"/>
  <c r="IA34" i="10"/>
  <c r="IY34" i="10"/>
  <c r="DP35" i="10"/>
  <c r="FF35" i="10"/>
  <c r="HW35" i="10"/>
  <c r="IY35" i="10"/>
  <c r="DO36" i="10"/>
  <c r="FE36" i="10"/>
  <c r="HW36" i="10"/>
  <c r="IX36" i="10"/>
  <c r="DO37" i="10"/>
  <c r="FE37" i="10"/>
  <c r="IB38" i="10"/>
  <c r="DM39" i="10"/>
  <c r="IA39" i="10"/>
  <c r="IY39" i="10"/>
  <c r="CW9" i="9"/>
  <c r="CU8" i="9"/>
  <c r="CX10" i="9"/>
  <c r="CV9" i="9"/>
  <c r="CT8" i="9"/>
  <c r="CW10" i="9"/>
  <c r="CU9" i="9"/>
  <c r="CS8" i="9"/>
  <c r="CX11" i="9"/>
  <c r="CT9" i="9"/>
  <c r="CR8" i="9"/>
  <c r="CW11" i="9"/>
  <c r="CS9" i="9"/>
  <c r="CW8" i="9"/>
  <c r="CX9" i="9"/>
  <c r="CV8" i="9"/>
  <c r="CT7" i="9"/>
  <c r="FM11" i="9"/>
  <c r="FQ9" i="9"/>
  <c r="FO8" i="9"/>
  <c r="FL11" i="9"/>
  <c r="FR10" i="9"/>
  <c r="FP9" i="9"/>
  <c r="FN8" i="9"/>
  <c r="FL7" i="9"/>
  <c r="FQ10" i="9"/>
  <c r="FO9" i="9"/>
  <c r="FM8" i="9"/>
  <c r="FR11" i="9"/>
  <c r="FP10" i="9"/>
  <c r="FN9" i="9"/>
  <c r="FL8" i="9"/>
  <c r="FR7" i="9"/>
  <c r="FQ11" i="9"/>
  <c r="FO10" i="9"/>
  <c r="FM9" i="9"/>
  <c r="FO11" i="9"/>
  <c r="FM10" i="9"/>
  <c r="FQ8" i="9"/>
  <c r="FO7" i="9"/>
  <c r="FN11" i="9"/>
  <c r="FL10" i="9"/>
  <c r="FR9" i="9"/>
  <c r="FP8" i="9"/>
  <c r="FN7" i="9"/>
  <c r="CB37" i="9"/>
  <c r="BZ39" i="9"/>
  <c r="CF38" i="9"/>
  <c r="CE38" i="9"/>
  <c r="CF39" i="9"/>
  <c r="CD38" i="9"/>
  <c r="CE39" i="9"/>
  <c r="CC38" i="9"/>
  <c r="CD39" i="9"/>
  <c r="CB38" i="9"/>
  <c r="CC39" i="9"/>
  <c r="CA38" i="9"/>
  <c r="CB39" i="9"/>
  <c r="BZ38" i="9"/>
  <c r="CA37" i="9"/>
  <c r="CE35" i="9"/>
  <c r="BZ37" i="9"/>
  <c r="CF36" i="9"/>
  <c r="CD35" i="9"/>
  <c r="CB34" i="9"/>
  <c r="CA39" i="9"/>
  <c r="CE36" i="9"/>
  <c r="CC35" i="9"/>
  <c r="CA34" i="9"/>
  <c r="CF37" i="9"/>
  <c r="CD36" i="9"/>
  <c r="CB35" i="9"/>
  <c r="CE37" i="9"/>
  <c r="CC36" i="9"/>
  <c r="CA35" i="9"/>
  <c r="CD37" i="9"/>
  <c r="CB36" i="9"/>
  <c r="BZ35" i="9"/>
  <c r="CC37" i="9"/>
  <c r="CA36" i="9"/>
  <c r="BZ34" i="9"/>
  <c r="CB33" i="9"/>
  <c r="CA33" i="9"/>
  <c r="BZ8" i="9"/>
  <c r="CF35" i="9"/>
  <c r="BZ33" i="9"/>
  <c r="CE11" i="9"/>
  <c r="CD11" i="9"/>
  <c r="BZ36" i="9"/>
  <c r="CF34" i="9"/>
  <c r="CF33" i="9"/>
  <c r="CE8" i="9"/>
  <c r="CD34" i="9"/>
  <c r="CD33" i="9"/>
  <c r="CC34" i="9"/>
  <c r="CC33" i="9"/>
  <c r="BZ11" i="9"/>
  <c r="CB8" i="9"/>
  <c r="ET39" i="9"/>
  <c r="EZ38" i="9"/>
  <c r="EY38" i="9"/>
  <c r="EZ39" i="9"/>
  <c r="EX38" i="9"/>
  <c r="EY39" i="9"/>
  <c r="EW38" i="9"/>
  <c r="EX39" i="9"/>
  <c r="EV38" i="9"/>
  <c r="EW39" i="9"/>
  <c r="EU38" i="9"/>
  <c r="EV39" i="9"/>
  <c r="ET38" i="9"/>
  <c r="EU37" i="9"/>
  <c r="EY35" i="9"/>
  <c r="EW34" i="9"/>
  <c r="ET37" i="9"/>
  <c r="EZ36" i="9"/>
  <c r="EX35" i="9"/>
  <c r="EV34" i="9"/>
  <c r="EY36" i="9"/>
  <c r="EW35" i="9"/>
  <c r="EU34" i="9"/>
  <c r="EU39" i="9"/>
  <c r="EZ37" i="9"/>
  <c r="EX36" i="9"/>
  <c r="EV35" i="9"/>
  <c r="ET34" i="9"/>
  <c r="EY37" i="9"/>
  <c r="EW36" i="9"/>
  <c r="EU35" i="9"/>
  <c r="EX37" i="9"/>
  <c r="EV36" i="9"/>
  <c r="ET35" i="9"/>
  <c r="EW37" i="9"/>
  <c r="EU36" i="9"/>
  <c r="EY34" i="9"/>
  <c r="EV33" i="9"/>
  <c r="EY10" i="9"/>
  <c r="EW9" i="9"/>
  <c r="EU8" i="9"/>
  <c r="EX34" i="9"/>
  <c r="EU33" i="9"/>
  <c r="EZ11" i="9"/>
  <c r="EX10" i="9"/>
  <c r="EV9" i="9"/>
  <c r="ET8" i="9"/>
  <c r="EZ7" i="9"/>
  <c r="ET33" i="9"/>
  <c r="EY11" i="9"/>
  <c r="EW10" i="9"/>
  <c r="EU9" i="9"/>
  <c r="EY7" i="9"/>
  <c r="EZ35" i="9"/>
  <c r="EX11" i="9"/>
  <c r="EV10" i="9"/>
  <c r="ET9" i="9"/>
  <c r="EZ8" i="9"/>
  <c r="EX7" i="9"/>
  <c r="EZ33" i="9"/>
  <c r="EW11" i="9"/>
  <c r="EU10" i="9"/>
  <c r="EY8" i="9"/>
  <c r="EV37" i="9"/>
  <c r="EX33" i="9"/>
  <c r="EU11" i="9"/>
  <c r="EY9" i="9"/>
  <c r="EW8" i="9"/>
  <c r="EZ34" i="9"/>
  <c r="EW33" i="9"/>
  <c r="ET11" i="9"/>
  <c r="EZ10" i="9"/>
  <c r="EX9" i="9"/>
  <c r="EV8" i="9"/>
  <c r="ET7" i="9"/>
  <c r="HT38" i="9"/>
  <c r="HS38" i="9"/>
  <c r="HT39" i="9"/>
  <c r="HR38" i="9"/>
  <c r="HQ38" i="9"/>
  <c r="HR39" i="9"/>
  <c r="HP38" i="9"/>
  <c r="HO38" i="9"/>
  <c r="HN38" i="9"/>
  <c r="HO37" i="9"/>
  <c r="HS35" i="9"/>
  <c r="HQ34" i="9"/>
  <c r="HN37" i="9"/>
  <c r="HT36" i="9"/>
  <c r="HR35" i="9"/>
  <c r="HP34" i="9"/>
  <c r="HN33" i="9"/>
  <c r="HS36" i="9"/>
  <c r="HQ35" i="9"/>
  <c r="HO34" i="9"/>
  <c r="HT37" i="9"/>
  <c r="HR36" i="9"/>
  <c r="HP35" i="9"/>
  <c r="HN34" i="9"/>
  <c r="HS37" i="9"/>
  <c r="HQ36" i="9"/>
  <c r="HO35" i="9"/>
  <c r="HR37" i="9"/>
  <c r="HP36" i="9"/>
  <c r="HN35" i="9"/>
  <c r="HQ37" i="9"/>
  <c r="HO36" i="9"/>
  <c r="HS34" i="9"/>
  <c r="HT33" i="9"/>
  <c r="HS33" i="9"/>
  <c r="HP9" i="9"/>
  <c r="HR33" i="9"/>
  <c r="HS11" i="9"/>
  <c r="HQ33" i="9"/>
  <c r="HT35" i="9"/>
  <c r="HP33" i="9"/>
  <c r="HQ11" i="9"/>
  <c r="HN36" i="9"/>
  <c r="HR34" i="9"/>
  <c r="HO11" i="9"/>
  <c r="HN11" i="9"/>
  <c r="H13" i="9"/>
  <c r="H16" i="9"/>
  <c r="H14" i="9"/>
  <c r="Y16" i="9"/>
  <c r="Y13" i="9"/>
  <c r="HO33" i="9"/>
  <c r="IK9" i="9"/>
  <c r="II8" i="9"/>
  <c r="IG7" i="9"/>
  <c r="IF11" i="9"/>
  <c r="IL10" i="9"/>
  <c r="IJ9" i="9"/>
  <c r="IH8" i="9"/>
  <c r="IF7" i="9"/>
  <c r="IK10" i="9"/>
  <c r="II9" i="9"/>
  <c r="IG8" i="9"/>
  <c r="IL11" i="9"/>
  <c r="IJ10" i="9"/>
  <c r="IH9" i="9"/>
  <c r="IF8" i="9"/>
  <c r="IL7" i="9"/>
  <c r="IK11" i="9"/>
  <c r="II10" i="9"/>
  <c r="IG9" i="9"/>
  <c r="IK7" i="9"/>
  <c r="II11" i="9"/>
  <c r="IG10" i="9"/>
  <c r="IK8" i="9"/>
  <c r="II7" i="9"/>
  <c r="IH11" i="9"/>
  <c r="IF10" i="9"/>
  <c r="IL9" i="9"/>
  <c r="IJ8" i="9"/>
  <c r="IH7" i="9"/>
  <c r="I13" i="9"/>
  <c r="BN39" i="9"/>
  <c r="BL38" i="9"/>
  <c r="BM39" i="9"/>
  <c r="BK38" i="9"/>
  <c r="BL39" i="9"/>
  <c r="BJ38" i="9"/>
  <c r="BK39" i="9"/>
  <c r="BI38" i="9"/>
  <c r="BJ39" i="9"/>
  <c r="BI39" i="9"/>
  <c r="BH39" i="9"/>
  <c r="BN38" i="9"/>
  <c r="BM36" i="9"/>
  <c r="BK35" i="9"/>
  <c r="BN37" i="9"/>
  <c r="BL36" i="9"/>
  <c r="BJ35" i="9"/>
  <c r="BH34" i="9"/>
  <c r="BM38" i="9"/>
  <c r="BM37" i="9"/>
  <c r="BK36" i="9"/>
  <c r="BI35" i="9"/>
  <c r="BH38" i="9"/>
  <c r="BL37" i="9"/>
  <c r="BJ36" i="9"/>
  <c r="BH35" i="9"/>
  <c r="BK37" i="9"/>
  <c r="BI36" i="9"/>
  <c r="BJ37" i="9"/>
  <c r="BH36" i="9"/>
  <c r="BI37" i="9"/>
  <c r="BM35" i="9"/>
  <c r="EH39" i="9"/>
  <c r="EF38" i="9"/>
  <c r="EG39" i="9"/>
  <c r="EE38" i="9"/>
  <c r="EF39" i="9"/>
  <c r="ED38" i="9"/>
  <c r="EE39" i="9"/>
  <c r="EC38" i="9"/>
  <c r="ED39" i="9"/>
  <c r="EB38" i="9"/>
  <c r="EC39" i="9"/>
  <c r="EB39" i="9"/>
  <c r="EH38" i="9"/>
  <c r="EG36" i="9"/>
  <c r="EE35" i="9"/>
  <c r="EC34" i="9"/>
  <c r="EH37" i="9"/>
  <c r="EF36" i="9"/>
  <c r="ED35" i="9"/>
  <c r="EB34" i="9"/>
  <c r="EG37" i="9"/>
  <c r="EE36" i="9"/>
  <c r="EC35" i="9"/>
  <c r="EG38" i="9"/>
  <c r="EF37" i="9"/>
  <c r="ED36" i="9"/>
  <c r="EB35" i="9"/>
  <c r="EH34" i="9"/>
  <c r="EE37" i="9"/>
  <c r="EC36" i="9"/>
  <c r="ED37" i="9"/>
  <c r="EB36" i="9"/>
  <c r="EH35" i="9"/>
  <c r="EC37" i="9"/>
  <c r="EG35" i="9"/>
  <c r="HB39" i="9"/>
  <c r="GZ38" i="9"/>
  <c r="HA39" i="9"/>
  <c r="GY38" i="9"/>
  <c r="GZ39" i="9"/>
  <c r="GX38" i="9"/>
  <c r="GY39" i="9"/>
  <c r="GW38" i="9"/>
  <c r="GX39" i="9"/>
  <c r="GV38" i="9"/>
  <c r="GW39" i="9"/>
  <c r="GV39" i="9"/>
  <c r="HB38" i="9"/>
  <c r="HA36" i="9"/>
  <c r="GY35" i="9"/>
  <c r="GW34" i="9"/>
  <c r="HB37" i="9"/>
  <c r="GZ36" i="9"/>
  <c r="GX35" i="9"/>
  <c r="GV34" i="9"/>
  <c r="HB33" i="9"/>
  <c r="HA37" i="9"/>
  <c r="GY36" i="9"/>
  <c r="GW35" i="9"/>
  <c r="HA33" i="9"/>
  <c r="GZ37" i="9"/>
  <c r="GX36" i="9"/>
  <c r="GV35" i="9"/>
  <c r="HB34" i="9"/>
  <c r="HA38" i="9"/>
  <c r="GY37" i="9"/>
  <c r="GW36" i="9"/>
  <c r="GX37" i="9"/>
  <c r="GV36" i="9"/>
  <c r="HB35" i="9"/>
  <c r="GW37" i="9"/>
  <c r="HA35" i="9"/>
  <c r="AM33" i="9"/>
  <c r="AY33" i="9"/>
  <c r="BI33" i="9"/>
  <c r="CM33" i="9"/>
  <c r="CW33" i="9"/>
  <c r="DG33" i="9"/>
  <c r="DS33" i="9"/>
  <c r="EC33" i="9"/>
  <c r="EM33" i="9"/>
  <c r="FG33" i="9"/>
  <c r="FQ33" i="9"/>
  <c r="GA33" i="9"/>
  <c r="GM33" i="9"/>
  <c r="GW33" i="9"/>
  <c r="HI33" i="9"/>
  <c r="HY33" i="9"/>
  <c r="IK33" i="9"/>
  <c r="IY33" i="9"/>
  <c r="AM34" i="9"/>
  <c r="BA34" i="9"/>
  <c r="BM34" i="9"/>
  <c r="CR34" i="9"/>
  <c r="DL34" i="9"/>
  <c r="EF34" i="9"/>
  <c r="FV34" i="9"/>
  <c r="GP34" i="9"/>
  <c r="IP34" i="9"/>
  <c r="BB35" i="9"/>
  <c r="DL35" i="9"/>
  <c r="GP35" i="9"/>
  <c r="AT36" i="9"/>
  <c r="DX36" i="9"/>
  <c r="HB36" i="9"/>
  <c r="BH37" i="9"/>
  <c r="JA38" i="9"/>
  <c r="EP38" i="9"/>
  <c r="EQ39" i="9"/>
  <c r="EO38" i="9"/>
  <c r="EP39" i="9"/>
  <c r="EN38" i="9"/>
  <c r="EO39" i="9"/>
  <c r="EM38" i="9"/>
  <c r="EN39" i="9"/>
  <c r="EL38" i="9"/>
  <c r="EM39" i="9"/>
  <c r="EK38" i="9"/>
  <c r="EL39" i="9"/>
  <c r="EK37" i="9"/>
  <c r="EQ36" i="9"/>
  <c r="EO35" i="9"/>
  <c r="EM34" i="9"/>
  <c r="EP36" i="9"/>
  <c r="EN35" i="9"/>
  <c r="EL34" i="9"/>
  <c r="EQ38" i="9"/>
  <c r="EQ37" i="9"/>
  <c r="EO36" i="9"/>
  <c r="EM35" i="9"/>
  <c r="EK34" i="9"/>
  <c r="EP37" i="9"/>
  <c r="EN36" i="9"/>
  <c r="EL35" i="9"/>
  <c r="EK39" i="9"/>
  <c r="EO37" i="9"/>
  <c r="EM36" i="9"/>
  <c r="EK35" i="9"/>
  <c r="EN37" i="9"/>
  <c r="EL36" i="9"/>
  <c r="EM37" i="9"/>
  <c r="EK36" i="9"/>
  <c r="EQ35" i="9"/>
  <c r="HJ38" i="9"/>
  <c r="HK39" i="9"/>
  <c r="HI38" i="9"/>
  <c r="HJ39" i="9"/>
  <c r="HH38" i="9"/>
  <c r="HI39" i="9"/>
  <c r="HG38" i="9"/>
  <c r="HH39" i="9"/>
  <c r="HF38" i="9"/>
  <c r="HG39" i="9"/>
  <c r="HE38" i="9"/>
  <c r="HF39" i="9"/>
  <c r="HE37" i="9"/>
  <c r="HK36" i="9"/>
  <c r="HI35" i="9"/>
  <c r="HG34" i="9"/>
  <c r="HJ36" i="9"/>
  <c r="HH35" i="9"/>
  <c r="HF34" i="9"/>
  <c r="HK37" i="9"/>
  <c r="HI36" i="9"/>
  <c r="HG35" i="9"/>
  <c r="HE34" i="9"/>
  <c r="HK33" i="9"/>
  <c r="HK38" i="9"/>
  <c r="HJ37" i="9"/>
  <c r="HH36" i="9"/>
  <c r="HF35" i="9"/>
  <c r="HI37" i="9"/>
  <c r="HG36" i="9"/>
  <c r="HE35" i="9"/>
  <c r="HE39" i="9"/>
  <c r="HH37" i="9"/>
  <c r="HF36" i="9"/>
  <c r="HG37" i="9"/>
  <c r="HE36" i="9"/>
  <c r="HK35" i="9"/>
  <c r="HI34" i="9"/>
  <c r="AP33" i="9"/>
  <c r="AZ33" i="9"/>
  <c r="BJ33" i="9"/>
  <c r="CX33" i="9"/>
  <c r="DJ33" i="9"/>
  <c r="DT33" i="9"/>
  <c r="ED33" i="9"/>
  <c r="EN33" i="9"/>
  <c r="FH33" i="9"/>
  <c r="FR33" i="9"/>
  <c r="GD33" i="9"/>
  <c r="GN33" i="9"/>
  <c r="GX33" i="9"/>
  <c r="HJ33" i="9"/>
  <c r="HZ33" i="9"/>
  <c r="IL33" i="9"/>
  <c r="IZ33" i="9"/>
  <c r="AP34" i="9"/>
  <c r="BB34" i="9"/>
  <c r="BN34" i="9"/>
  <c r="CS34" i="9"/>
  <c r="DM34" i="9"/>
  <c r="EG34" i="9"/>
  <c r="FW34" i="9"/>
  <c r="GQ34" i="9"/>
  <c r="IQ34" i="9"/>
  <c r="BD35" i="9"/>
  <c r="DV35" i="9"/>
  <c r="GZ35" i="9"/>
  <c r="BD36" i="9"/>
  <c r="EH36" i="9"/>
  <c r="DE39" i="9"/>
  <c r="CJ39" i="9"/>
  <c r="CI39" i="9"/>
  <c r="CO38" i="9"/>
  <c r="CN38" i="9"/>
  <c r="CO39" i="9"/>
  <c r="CM38" i="9"/>
  <c r="CN39" i="9"/>
  <c r="CL38" i="9"/>
  <c r="CM39" i="9"/>
  <c r="CK38" i="9"/>
  <c r="CL39" i="9"/>
  <c r="CJ38" i="9"/>
  <c r="CI38" i="9"/>
  <c r="CK37" i="9"/>
  <c r="CI36" i="9"/>
  <c r="CO35" i="9"/>
  <c r="CK39" i="9"/>
  <c r="CJ37" i="9"/>
  <c r="CN35" i="9"/>
  <c r="CL34" i="9"/>
  <c r="CI37" i="9"/>
  <c r="CO36" i="9"/>
  <c r="CM35" i="9"/>
  <c r="CK34" i="9"/>
  <c r="CN36" i="9"/>
  <c r="CL35" i="9"/>
  <c r="CJ34" i="9"/>
  <c r="CO37" i="9"/>
  <c r="CM36" i="9"/>
  <c r="CK35" i="9"/>
  <c r="CN37" i="9"/>
  <c r="CL36" i="9"/>
  <c r="CJ35" i="9"/>
  <c r="CM37" i="9"/>
  <c r="CK36" i="9"/>
  <c r="CI35" i="9"/>
  <c r="FD39" i="9"/>
  <c r="FC39" i="9"/>
  <c r="FI38" i="9"/>
  <c r="FH38" i="9"/>
  <c r="FI39" i="9"/>
  <c r="FG38" i="9"/>
  <c r="FH39" i="9"/>
  <c r="FF38" i="9"/>
  <c r="FG39" i="9"/>
  <c r="FE38" i="9"/>
  <c r="FF39" i="9"/>
  <c r="FD38" i="9"/>
  <c r="FE37" i="9"/>
  <c r="FC36" i="9"/>
  <c r="FI35" i="9"/>
  <c r="FG34" i="9"/>
  <c r="FC38" i="9"/>
  <c r="FD37" i="9"/>
  <c r="FH35" i="9"/>
  <c r="FF34" i="9"/>
  <c r="FE39" i="9"/>
  <c r="FC37" i="9"/>
  <c r="FI36" i="9"/>
  <c r="FG35" i="9"/>
  <c r="FE34" i="9"/>
  <c r="FH36" i="9"/>
  <c r="FF35" i="9"/>
  <c r="FD34" i="9"/>
  <c r="FI37" i="9"/>
  <c r="FG36" i="9"/>
  <c r="FE35" i="9"/>
  <c r="FH37" i="9"/>
  <c r="FF36" i="9"/>
  <c r="FD35" i="9"/>
  <c r="FG37" i="9"/>
  <c r="FE36" i="9"/>
  <c r="FC35" i="9"/>
  <c r="HX39" i="9"/>
  <c r="HW39" i="9"/>
  <c r="IC38" i="9"/>
  <c r="IB38" i="9"/>
  <c r="IC39" i="9"/>
  <c r="IA38" i="9"/>
  <c r="IB39" i="9"/>
  <c r="HZ38" i="9"/>
  <c r="IA39" i="9"/>
  <c r="HY38" i="9"/>
  <c r="HZ39" i="9"/>
  <c r="HX38" i="9"/>
  <c r="HY37" i="9"/>
  <c r="HW36" i="9"/>
  <c r="IC35" i="9"/>
  <c r="IA34" i="9"/>
  <c r="HX37" i="9"/>
  <c r="IB35" i="9"/>
  <c r="HZ34" i="9"/>
  <c r="HX33" i="9"/>
  <c r="HW38" i="9"/>
  <c r="HW37" i="9"/>
  <c r="IC36" i="9"/>
  <c r="IA35" i="9"/>
  <c r="HY34" i="9"/>
  <c r="HW33" i="9"/>
  <c r="HY39" i="9"/>
  <c r="IB36" i="9"/>
  <c r="HZ35" i="9"/>
  <c r="HX34" i="9"/>
  <c r="IC37" i="9"/>
  <c r="IA36" i="9"/>
  <c r="HY35" i="9"/>
  <c r="IB37" i="9"/>
  <c r="HZ36" i="9"/>
  <c r="HX35" i="9"/>
  <c r="IA37" i="9"/>
  <c r="HY36" i="9"/>
  <c r="HW35" i="9"/>
  <c r="IC34" i="9"/>
  <c r="AH33" i="9"/>
  <c r="AR33" i="9"/>
  <c r="BB33" i="9"/>
  <c r="BL33" i="9"/>
  <c r="DB33" i="9"/>
  <c r="DL33" i="9"/>
  <c r="DV33" i="9"/>
  <c r="EF33" i="9"/>
  <c r="EP33" i="9"/>
  <c r="FL33" i="9"/>
  <c r="FV33" i="9"/>
  <c r="GF33" i="9"/>
  <c r="GP33" i="9"/>
  <c r="GZ33" i="9"/>
  <c r="IB33" i="9"/>
  <c r="IP33" i="9"/>
  <c r="JD33" i="9"/>
  <c r="AR34" i="9"/>
  <c r="BD34" i="9"/>
  <c r="DA34" i="9"/>
  <c r="DU34" i="9"/>
  <c r="EO34" i="9"/>
  <c r="FI34" i="9"/>
  <c r="GE34" i="9"/>
  <c r="GY34" i="9"/>
  <c r="HW34" i="9"/>
  <c r="IZ34" i="9"/>
  <c r="BN35" i="9"/>
  <c r="EP35" i="9"/>
  <c r="FD36" i="9"/>
  <c r="CL37" i="9"/>
  <c r="IT37" i="9"/>
  <c r="CT39" i="9"/>
  <c r="CR38" i="9"/>
  <c r="CS39" i="9"/>
  <c r="CR39" i="9"/>
  <c r="CX38" i="9"/>
  <c r="CW38" i="9"/>
  <c r="CX39" i="9"/>
  <c r="CV38" i="9"/>
  <c r="CW39" i="9"/>
  <c r="CU38" i="9"/>
  <c r="CV39" i="9"/>
  <c r="CT38" i="9"/>
  <c r="CU39" i="9"/>
  <c r="CU37" i="9"/>
  <c r="CS36" i="9"/>
  <c r="CW34" i="9"/>
  <c r="CT37" i="9"/>
  <c r="CR36" i="9"/>
  <c r="CX35" i="9"/>
  <c r="CV34" i="9"/>
  <c r="CS37" i="9"/>
  <c r="CW35" i="9"/>
  <c r="CU34" i="9"/>
  <c r="CR37" i="9"/>
  <c r="CX36" i="9"/>
  <c r="CV35" i="9"/>
  <c r="CT34" i="9"/>
  <c r="CW36" i="9"/>
  <c r="CU35" i="9"/>
  <c r="CX37" i="9"/>
  <c r="CV36" i="9"/>
  <c r="CT35" i="9"/>
  <c r="CW37" i="9"/>
  <c r="CU36" i="9"/>
  <c r="CS35" i="9"/>
  <c r="FN39" i="9"/>
  <c r="FL38" i="9"/>
  <c r="FM39" i="9"/>
  <c r="FL39" i="9"/>
  <c r="FR38" i="9"/>
  <c r="FQ38" i="9"/>
  <c r="FR39" i="9"/>
  <c r="FP38" i="9"/>
  <c r="FQ39" i="9"/>
  <c r="FO38" i="9"/>
  <c r="FP39" i="9"/>
  <c r="FN38" i="9"/>
  <c r="FM38" i="9"/>
  <c r="FO37" i="9"/>
  <c r="FM36" i="9"/>
  <c r="FQ34" i="9"/>
  <c r="FO39" i="9"/>
  <c r="FN37" i="9"/>
  <c r="FL36" i="9"/>
  <c r="FR35" i="9"/>
  <c r="FP34" i="9"/>
  <c r="FM37" i="9"/>
  <c r="FQ35" i="9"/>
  <c r="FO34" i="9"/>
  <c r="FL37" i="9"/>
  <c r="FR36" i="9"/>
  <c r="FP35" i="9"/>
  <c r="FN34" i="9"/>
  <c r="FQ36" i="9"/>
  <c r="FO35" i="9"/>
  <c r="FR37" i="9"/>
  <c r="FP36" i="9"/>
  <c r="FN35" i="9"/>
  <c r="FQ37" i="9"/>
  <c r="FO36" i="9"/>
  <c r="FM35" i="9"/>
  <c r="IH39" i="9"/>
  <c r="IF38" i="9"/>
  <c r="IG39" i="9"/>
  <c r="IF39" i="9"/>
  <c r="IL38" i="9"/>
  <c r="IK38" i="9"/>
  <c r="IL39" i="9"/>
  <c r="IJ38" i="9"/>
  <c r="IK39" i="9"/>
  <c r="II38" i="9"/>
  <c r="IJ39" i="9"/>
  <c r="IH38" i="9"/>
  <c r="II37" i="9"/>
  <c r="IG36" i="9"/>
  <c r="IK34" i="9"/>
  <c r="IG38" i="9"/>
  <c r="IH37" i="9"/>
  <c r="IF36" i="9"/>
  <c r="IL35" i="9"/>
  <c r="IJ34" i="9"/>
  <c r="IH33" i="9"/>
  <c r="II39" i="9"/>
  <c r="IG37" i="9"/>
  <c r="IK35" i="9"/>
  <c r="II34" i="9"/>
  <c r="IG33" i="9"/>
  <c r="IF37" i="9"/>
  <c r="IL36" i="9"/>
  <c r="IJ35" i="9"/>
  <c r="IH34" i="9"/>
  <c r="IK36" i="9"/>
  <c r="II35" i="9"/>
  <c r="IL37" i="9"/>
  <c r="IJ36" i="9"/>
  <c r="IH35" i="9"/>
  <c r="IK37" i="9"/>
  <c r="II36" i="9"/>
  <c r="IG35" i="9"/>
  <c r="AI33" i="9"/>
  <c r="AS33" i="9"/>
  <c r="BC33" i="9"/>
  <c r="BM33" i="9"/>
  <c r="CI33" i="9"/>
  <c r="CS33" i="9"/>
  <c r="DC33" i="9"/>
  <c r="DM33" i="9"/>
  <c r="DW33" i="9"/>
  <c r="EG33" i="9"/>
  <c r="EQ33" i="9"/>
  <c r="FC33" i="9"/>
  <c r="FM33" i="9"/>
  <c r="FW33" i="9"/>
  <c r="GG33" i="9"/>
  <c r="GQ33" i="9"/>
  <c r="HE33" i="9"/>
  <c r="IC33" i="9"/>
  <c r="IS33" i="9"/>
  <c r="AG34" i="9"/>
  <c r="AS34" i="9"/>
  <c r="BI34" i="9"/>
  <c r="CI34" i="9"/>
  <c r="DV34" i="9"/>
  <c r="EP34" i="9"/>
  <c r="FL34" i="9"/>
  <c r="GF34" i="9"/>
  <c r="GZ34" i="9"/>
  <c r="IB34" i="9"/>
  <c r="AH35" i="9"/>
  <c r="IF35" i="9"/>
  <c r="CJ36" i="9"/>
  <c r="FN36" i="9"/>
  <c r="CV37" i="9"/>
  <c r="AJ39" i="9"/>
  <c r="AI39" i="9"/>
  <c r="AH39" i="9"/>
  <c r="AG39" i="9"/>
  <c r="AM39" i="9"/>
  <c r="AL39" i="9"/>
  <c r="AK37" i="9"/>
  <c r="AI36" i="9"/>
  <c r="AG35" i="9"/>
  <c r="AM38" i="9"/>
  <c r="AJ37" i="9"/>
  <c r="AH36" i="9"/>
  <c r="AL34" i="9"/>
  <c r="AL38" i="9"/>
  <c r="AI37" i="9"/>
  <c r="AG36" i="9"/>
  <c r="AM35" i="9"/>
  <c r="AK34" i="9"/>
  <c r="AK38" i="9"/>
  <c r="AH37" i="9"/>
  <c r="AL35" i="9"/>
  <c r="AJ38" i="9"/>
  <c r="AG37" i="9"/>
  <c r="AM36" i="9"/>
  <c r="AK35" i="9"/>
  <c r="AI38" i="9"/>
  <c r="AL36" i="9"/>
  <c r="AK39" i="9"/>
  <c r="AH38" i="9"/>
  <c r="AM37" i="9"/>
  <c r="AK36" i="9"/>
  <c r="AI35" i="9"/>
  <c r="DD39" i="9"/>
  <c r="DB38" i="9"/>
  <c r="DC39" i="9"/>
  <c r="DA38" i="9"/>
  <c r="DB39" i="9"/>
  <c r="DA39" i="9"/>
  <c r="DG38" i="9"/>
  <c r="DF38" i="9"/>
  <c r="DG39" i="9"/>
  <c r="DE38" i="9"/>
  <c r="DF39" i="9"/>
  <c r="DD38" i="9"/>
  <c r="DE37" i="9"/>
  <c r="DC36" i="9"/>
  <c r="DA35" i="9"/>
  <c r="DG34" i="9"/>
  <c r="DD37" i="9"/>
  <c r="DB36" i="9"/>
  <c r="DF34" i="9"/>
  <c r="DC37" i="9"/>
  <c r="DA36" i="9"/>
  <c r="DG35" i="9"/>
  <c r="DE34" i="9"/>
  <c r="DB37" i="9"/>
  <c r="DF35" i="9"/>
  <c r="DD34" i="9"/>
  <c r="DA37" i="9"/>
  <c r="DG36" i="9"/>
  <c r="DE35" i="9"/>
  <c r="DF36" i="9"/>
  <c r="DD35" i="9"/>
  <c r="DC38" i="9"/>
  <c r="DG37" i="9"/>
  <c r="DE36" i="9"/>
  <c r="DC35" i="9"/>
  <c r="FX39" i="9"/>
  <c r="FV38" i="9"/>
  <c r="FW39" i="9"/>
  <c r="FU38" i="9"/>
  <c r="FV39" i="9"/>
  <c r="FU39" i="9"/>
  <c r="GA38" i="9"/>
  <c r="FZ38" i="9"/>
  <c r="GA39" i="9"/>
  <c r="FY38" i="9"/>
  <c r="FZ39" i="9"/>
  <c r="FX38" i="9"/>
  <c r="FY39" i="9"/>
  <c r="FY37" i="9"/>
  <c r="FW36" i="9"/>
  <c r="FU35" i="9"/>
  <c r="GA34" i="9"/>
  <c r="FX37" i="9"/>
  <c r="FV36" i="9"/>
  <c r="FZ34" i="9"/>
  <c r="FW37" i="9"/>
  <c r="FU36" i="9"/>
  <c r="GA35" i="9"/>
  <c r="FY34" i="9"/>
  <c r="FV37" i="9"/>
  <c r="FZ35" i="9"/>
  <c r="FX34" i="9"/>
  <c r="FU37" i="9"/>
  <c r="GA36" i="9"/>
  <c r="FY35" i="9"/>
  <c r="FZ36" i="9"/>
  <c r="FX35" i="9"/>
  <c r="GA37" i="9"/>
  <c r="FY36" i="9"/>
  <c r="FW35" i="9"/>
  <c r="IR39" i="9"/>
  <c r="IP38" i="9"/>
  <c r="IQ39" i="9"/>
  <c r="IO38" i="9"/>
  <c r="IP39" i="9"/>
  <c r="IO39" i="9"/>
  <c r="IU38" i="9"/>
  <c r="IT38" i="9"/>
  <c r="IU39" i="9"/>
  <c r="IS38" i="9"/>
  <c r="IT39" i="9"/>
  <c r="IR38" i="9"/>
  <c r="IQ38" i="9"/>
  <c r="IS37" i="9"/>
  <c r="IQ36" i="9"/>
  <c r="IO35" i="9"/>
  <c r="IU34" i="9"/>
  <c r="IS39" i="9"/>
  <c r="IR37" i="9"/>
  <c r="IP36" i="9"/>
  <c r="IT34" i="9"/>
  <c r="IR33" i="9"/>
  <c r="IQ37" i="9"/>
  <c r="IO36" i="9"/>
  <c r="IU35" i="9"/>
  <c r="IS34" i="9"/>
  <c r="IQ33" i="9"/>
  <c r="IP37" i="9"/>
  <c r="IT35" i="9"/>
  <c r="IR34" i="9"/>
  <c r="IO37" i="9"/>
  <c r="IU36" i="9"/>
  <c r="IS35" i="9"/>
  <c r="IT36" i="9"/>
  <c r="IR35" i="9"/>
  <c r="IU37" i="9"/>
  <c r="IS36" i="9"/>
  <c r="IQ35" i="9"/>
  <c r="IO34" i="9"/>
  <c r="AJ33" i="9"/>
  <c r="AT33" i="9"/>
  <c r="BD33" i="9"/>
  <c r="BN33" i="9"/>
  <c r="CJ33" i="9"/>
  <c r="CT33" i="9"/>
  <c r="DD33" i="9"/>
  <c r="DX33" i="9"/>
  <c r="EH33" i="9"/>
  <c r="FD33" i="9"/>
  <c r="FN33" i="9"/>
  <c r="FX33" i="9"/>
  <c r="GH33" i="9"/>
  <c r="GR33" i="9"/>
  <c r="HF33" i="9"/>
  <c r="IF33" i="9"/>
  <c r="IT33" i="9"/>
  <c r="AH34" i="9"/>
  <c r="AT34" i="9"/>
  <c r="BJ34" i="9"/>
  <c r="CM34" i="9"/>
  <c r="DC34" i="9"/>
  <c r="DW34" i="9"/>
  <c r="EQ34" i="9"/>
  <c r="FM34" i="9"/>
  <c r="GG34" i="9"/>
  <c r="HA34" i="9"/>
  <c r="IF34" i="9"/>
  <c r="AJ35" i="9"/>
  <c r="FL35" i="9"/>
  <c r="IP35" i="9"/>
  <c r="CT36" i="9"/>
  <c r="FX36" i="9"/>
  <c r="DF37" i="9"/>
  <c r="AT39" i="9"/>
  <c r="AR38" i="9"/>
  <c r="AS39" i="9"/>
  <c r="AR39" i="9"/>
  <c r="AP38" i="9"/>
  <c r="AQ39" i="9"/>
  <c r="AP39" i="9"/>
  <c r="AV39" i="9"/>
  <c r="AT38" i="9"/>
  <c r="AQ38" i="9"/>
  <c r="AU37" i="9"/>
  <c r="AS36" i="9"/>
  <c r="AQ35" i="9"/>
  <c r="AT37" i="9"/>
  <c r="AR36" i="9"/>
  <c r="AP35" i="9"/>
  <c r="AV34" i="9"/>
  <c r="AS37" i="9"/>
  <c r="AQ36" i="9"/>
  <c r="AU34" i="9"/>
  <c r="AR37" i="9"/>
  <c r="AP36" i="9"/>
  <c r="AV35" i="9"/>
  <c r="AQ37" i="9"/>
  <c r="AU35" i="9"/>
  <c r="AU39" i="9"/>
  <c r="AV38" i="9"/>
  <c r="AP37" i="9"/>
  <c r="AV36" i="9"/>
  <c r="AU38" i="9"/>
  <c r="AU36" i="9"/>
  <c r="AS35" i="9"/>
  <c r="DN39" i="9"/>
  <c r="DL38" i="9"/>
  <c r="DM39" i="9"/>
  <c r="DK38" i="9"/>
  <c r="DL39" i="9"/>
  <c r="DJ38" i="9"/>
  <c r="DK39" i="9"/>
  <c r="DJ39" i="9"/>
  <c r="DP38" i="9"/>
  <c r="DO38" i="9"/>
  <c r="DP39" i="9"/>
  <c r="DN38" i="9"/>
  <c r="DO37" i="9"/>
  <c r="DM36" i="9"/>
  <c r="DK35" i="9"/>
  <c r="DN37" i="9"/>
  <c r="DL36" i="9"/>
  <c r="DJ35" i="9"/>
  <c r="DP34" i="9"/>
  <c r="DM37" i="9"/>
  <c r="DK36" i="9"/>
  <c r="DO34" i="9"/>
  <c r="DL37" i="9"/>
  <c r="DJ36" i="9"/>
  <c r="DP35" i="9"/>
  <c r="DN34" i="9"/>
  <c r="DK37" i="9"/>
  <c r="DO35" i="9"/>
  <c r="DM38" i="9"/>
  <c r="DJ37" i="9"/>
  <c r="DP36" i="9"/>
  <c r="DN35" i="9"/>
  <c r="DO39" i="9"/>
  <c r="DO36" i="9"/>
  <c r="DM35" i="9"/>
  <c r="GH39" i="9"/>
  <c r="GF38" i="9"/>
  <c r="GG39" i="9"/>
  <c r="GE38" i="9"/>
  <c r="GF39" i="9"/>
  <c r="GD38" i="9"/>
  <c r="GE39" i="9"/>
  <c r="GD39" i="9"/>
  <c r="GJ38" i="9"/>
  <c r="GI38" i="9"/>
  <c r="GJ39" i="9"/>
  <c r="GH38" i="9"/>
  <c r="GI37" i="9"/>
  <c r="GG36" i="9"/>
  <c r="GE35" i="9"/>
  <c r="GH37" i="9"/>
  <c r="GF36" i="9"/>
  <c r="GD35" i="9"/>
  <c r="GJ34" i="9"/>
  <c r="GG37" i="9"/>
  <c r="GE36" i="9"/>
  <c r="GI34" i="9"/>
  <c r="GF37" i="9"/>
  <c r="GD36" i="9"/>
  <c r="GJ35" i="9"/>
  <c r="GH34" i="9"/>
  <c r="GE37" i="9"/>
  <c r="GI35" i="9"/>
  <c r="GD37" i="9"/>
  <c r="GJ36" i="9"/>
  <c r="GH35" i="9"/>
  <c r="GG38" i="9"/>
  <c r="GI36" i="9"/>
  <c r="GG35" i="9"/>
  <c r="JB39" i="9"/>
  <c r="IZ38" i="9"/>
  <c r="JA39" i="9"/>
  <c r="IY38" i="9"/>
  <c r="IZ39" i="9"/>
  <c r="IX38" i="9"/>
  <c r="JD37" i="9"/>
  <c r="IY39" i="9"/>
  <c r="IX39" i="9"/>
  <c r="JD38" i="9"/>
  <c r="JC38" i="9"/>
  <c r="JD39" i="9"/>
  <c r="JB38" i="9"/>
  <c r="JC39" i="9"/>
  <c r="JC37" i="9"/>
  <c r="JA36" i="9"/>
  <c r="IY35" i="9"/>
  <c r="JB37" i="9"/>
  <c r="IZ36" i="9"/>
  <c r="IX35" i="9"/>
  <c r="JD34" i="9"/>
  <c r="JB33" i="9"/>
  <c r="JA37" i="9"/>
  <c r="IY36" i="9"/>
  <c r="JC34" i="9"/>
  <c r="JA33" i="9"/>
  <c r="IZ37" i="9"/>
  <c r="IX36" i="9"/>
  <c r="JD35" i="9"/>
  <c r="JB34" i="9"/>
  <c r="IY37" i="9"/>
  <c r="JC35" i="9"/>
  <c r="JA34" i="9"/>
  <c r="IX37" i="9"/>
  <c r="JD36" i="9"/>
  <c r="JB35" i="9"/>
  <c r="JC36" i="9"/>
  <c r="JA35" i="9"/>
  <c r="IY34" i="9"/>
  <c r="AK33" i="9"/>
  <c r="AU33" i="9"/>
  <c r="BE33" i="9"/>
  <c r="CK33" i="9"/>
  <c r="CU33" i="9"/>
  <c r="DE33" i="9"/>
  <c r="DO33" i="9"/>
  <c r="EK33" i="9"/>
  <c r="FE33" i="9"/>
  <c r="FO33" i="9"/>
  <c r="FY33" i="9"/>
  <c r="GI33" i="9"/>
  <c r="GS33" i="9"/>
  <c r="HG33" i="9"/>
  <c r="II33" i="9"/>
  <c r="IU33" i="9"/>
  <c r="AI34" i="9"/>
  <c r="BK34" i="9"/>
  <c r="CN34" i="9"/>
  <c r="DJ34" i="9"/>
  <c r="ED34" i="9"/>
  <c r="FR34" i="9"/>
  <c r="HH34" i="9"/>
  <c r="IG34" i="9"/>
  <c r="AR35" i="9"/>
  <c r="CR35" i="9"/>
  <c r="FV35" i="9"/>
  <c r="IZ35" i="9"/>
  <c r="DD36" i="9"/>
  <c r="GH36" i="9"/>
  <c r="AL37" i="9"/>
  <c r="DP37" i="9"/>
  <c r="GV37" i="9"/>
  <c r="CS38" i="9"/>
  <c r="BD39" i="9"/>
  <c r="BB38" i="9"/>
  <c r="BC39" i="9"/>
  <c r="BA38" i="9"/>
  <c r="BB39" i="9"/>
  <c r="AZ38" i="9"/>
  <c r="BA39" i="9"/>
  <c r="AY38" i="9"/>
  <c r="AZ39" i="9"/>
  <c r="AY39" i="9"/>
  <c r="BE38" i="9"/>
  <c r="BD38" i="9"/>
  <c r="BE37" i="9"/>
  <c r="BC36" i="9"/>
  <c r="BA35" i="9"/>
  <c r="BD37" i="9"/>
  <c r="BB36" i="9"/>
  <c r="AZ35" i="9"/>
  <c r="BC37" i="9"/>
  <c r="BA36" i="9"/>
  <c r="AY35" i="9"/>
  <c r="BE34" i="9"/>
  <c r="BB37" i="9"/>
  <c r="AZ36" i="9"/>
  <c r="BE39" i="9"/>
  <c r="BC38" i="9"/>
  <c r="BA37" i="9"/>
  <c r="AY36" i="9"/>
  <c r="BE35" i="9"/>
  <c r="AZ37" i="9"/>
  <c r="AY37" i="9"/>
  <c r="BE36" i="9"/>
  <c r="BC35" i="9"/>
  <c r="DX39" i="9"/>
  <c r="DV38" i="9"/>
  <c r="DW39" i="9"/>
  <c r="DU38" i="9"/>
  <c r="DV39" i="9"/>
  <c r="DT38" i="9"/>
  <c r="DU39" i="9"/>
  <c r="DS38" i="9"/>
  <c r="DT39" i="9"/>
  <c r="DS39" i="9"/>
  <c r="DY38" i="9"/>
  <c r="DX38" i="9"/>
  <c r="DY37" i="9"/>
  <c r="DW36" i="9"/>
  <c r="DU35" i="9"/>
  <c r="DS34" i="9"/>
  <c r="DX37" i="9"/>
  <c r="DV36" i="9"/>
  <c r="DT35" i="9"/>
  <c r="DW37" i="9"/>
  <c r="DU36" i="9"/>
  <c r="DS35" i="9"/>
  <c r="DY34" i="9"/>
  <c r="DV37" i="9"/>
  <c r="DT36" i="9"/>
  <c r="DX34" i="9"/>
  <c r="DW38" i="9"/>
  <c r="DU37" i="9"/>
  <c r="DS36" i="9"/>
  <c r="DY35" i="9"/>
  <c r="DY39" i="9"/>
  <c r="DT37" i="9"/>
  <c r="DX35" i="9"/>
  <c r="DS37" i="9"/>
  <c r="DY36" i="9"/>
  <c r="DW35" i="9"/>
  <c r="GR39" i="9"/>
  <c r="GP38" i="9"/>
  <c r="GQ39" i="9"/>
  <c r="GO38" i="9"/>
  <c r="GP39" i="9"/>
  <c r="GN38" i="9"/>
  <c r="GO39" i="9"/>
  <c r="GM38" i="9"/>
  <c r="GN39" i="9"/>
  <c r="GM39" i="9"/>
  <c r="GS38" i="9"/>
  <c r="GR38" i="9"/>
  <c r="GS37" i="9"/>
  <c r="GQ36" i="9"/>
  <c r="GO35" i="9"/>
  <c r="GM34" i="9"/>
  <c r="GR37" i="9"/>
  <c r="GP36" i="9"/>
  <c r="GN35" i="9"/>
  <c r="GQ37" i="9"/>
  <c r="GO36" i="9"/>
  <c r="GM35" i="9"/>
  <c r="GS34" i="9"/>
  <c r="GP37" i="9"/>
  <c r="GN36" i="9"/>
  <c r="GR34" i="9"/>
  <c r="GO37" i="9"/>
  <c r="GM36" i="9"/>
  <c r="GS35" i="9"/>
  <c r="GQ38" i="9"/>
  <c r="GN37" i="9"/>
  <c r="GR35" i="9"/>
  <c r="GS39" i="9"/>
  <c r="GM37" i="9"/>
  <c r="GS36" i="9"/>
  <c r="GQ35" i="9"/>
  <c r="AL33" i="9"/>
  <c r="AV33" i="9"/>
  <c r="BH33" i="9"/>
  <c r="CL33" i="9"/>
  <c r="CV33" i="9"/>
  <c r="DF33" i="9"/>
  <c r="DP33" i="9"/>
  <c r="EB33" i="9"/>
  <c r="EL33" i="9"/>
  <c r="FF33" i="9"/>
  <c r="FP33" i="9"/>
  <c r="FZ33" i="9"/>
  <c r="GJ33" i="9"/>
  <c r="GV33" i="9"/>
  <c r="HH33" i="9"/>
  <c r="IJ33" i="9"/>
  <c r="IX33" i="9"/>
  <c r="AJ34" i="9"/>
  <c r="AZ34" i="9"/>
  <c r="BL34" i="9"/>
  <c r="CO34" i="9"/>
  <c r="DK34" i="9"/>
  <c r="EE34" i="9"/>
  <c r="FU34" i="9"/>
  <c r="GO34" i="9"/>
  <c r="HJ34" i="9"/>
  <c r="IL34" i="9"/>
  <c r="AT35" i="9"/>
  <c r="DB35" i="9"/>
  <c r="GF35" i="9"/>
  <c r="AJ36" i="9"/>
  <c r="DN36" i="9"/>
  <c r="GR36" i="9"/>
  <c r="AV37" i="9"/>
  <c r="EB37" i="9"/>
  <c r="HF37" i="9"/>
  <c r="FW38" i="9"/>
  <c r="CN39" i="8"/>
  <c r="CM38" i="8"/>
  <c r="CL37" i="8"/>
  <c r="CJ39" i="8"/>
  <c r="CO36" i="8"/>
  <c r="CL38" i="8"/>
  <c r="CO37" i="8"/>
  <c r="CJ38" i="8"/>
  <c r="CN37" i="8"/>
  <c r="CO39" i="8"/>
  <c r="CM37" i="8"/>
  <c r="CI35" i="8"/>
  <c r="CO33" i="8"/>
  <c r="CM39" i="8"/>
  <c r="CL39" i="8"/>
  <c r="CO38" i="8"/>
  <c r="CN38" i="8"/>
  <c r="CL36" i="8"/>
  <c r="CM35" i="8"/>
  <c r="CL34" i="8"/>
  <c r="CK33" i="8"/>
  <c r="CN36" i="8"/>
  <c r="CL35" i="8"/>
  <c r="CJ33" i="8"/>
  <c r="CM36" i="8"/>
  <c r="CK35" i="8"/>
  <c r="CO34" i="8"/>
  <c r="CI33" i="8"/>
  <c r="CO11" i="8"/>
  <c r="CJ37" i="8"/>
  <c r="CJ36" i="8"/>
  <c r="CJ35" i="8"/>
  <c r="CN34" i="8"/>
  <c r="CN11" i="8"/>
  <c r="CM34" i="8"/>
  <c r="CM11" i="8"/>
  <c r="CL10" i="8"/>
  <c r="CK9" i="8"/>
  <c r="CL11" i="8"/>
  <c r="CJ34" i="8"/>
  <c r="CN33" i="8"/>
  <c r="CK11" i="8"/>
  <c r="CO35" i="8"/>
  <c r="CI34" i="8"/>
  <c r="CM33" i="8"/>
  <c r="CJ11" i="8"/>
  <c r="CN35" i="8"/>
  <c r="CL33" i="8"/>
  <c r="CI11" i="8"/>
  <c r="CO9" i="8"/>
  <c r="GO9" i="8"/>
  <c r="GY9" i="8"/>
  <c r="HS9" i="8"/>
  <c r="AR10" i="8"/>
  <c r="BL10" i="8"/>
  <c r="BV10" i="8"/>
  <c r="CF10" i="8"/>
  <c r="CR10" i="8"/>
  <c r="DL10" i="8"/>
  <c r="DV10" i="8"/>
  <c r="EF10" i="8"/>
  <c r="EZ10" i="8"/>
  <c r="FL10" i="8"/>
  <c r="GP10" i="8"/>
  <c r="GZ10" i="8"/>
  <c r="HT10" i="8"/>
  <c r="AS11" i="8"/>
  <c r="BM11" i="8"/>
  <c r="BW11" i="8"/>
  <c r="CS11" i="8"/>
  <c r="DM11" i="8"/>
  <c r="DW11" i="8"/>
  <c r="EG11" i="8"/>
  <c r="FC11" i="8"/>
  <c r="FM11" i="8"/>
  <c r="GV11" i="8"/>
  <c r="HT11" i="8"/>
  <c r="GD39" i="8"/>
  <c r="GJ37" i="8"/>
  <c r="GI36" i="8"/>
  <c r="GH35" i="8"/>
  <c r="GH39" i="8"/>
  <c r="GG38" i="8"/>
  <c r="GF37" i="8"/>
  <c r="GE36" i="8"/>
  <c r="GD35" i="8"/>
  <c r="GE38" i="8"/>
  <c r="GJ39" i="8"/>
  <c r="GD38" i="8"/>
  <c r="GH37" i="8"/>
  <c r="GI39" i="8"/>
  <c r="GG37" i="8"/>
  <c r="GG39" i="8"/>
  <c r="GE37" i="8"/>
  <c r="GJ36" i="8"/>
  <c r="GF34" i="8"/>
  <c r="GE33" i="8"/>
  <c r="GF39" i="8"/>
  <c r="GJ38" i="8"/>
  <c r="GE39" i="8"/>
  <c r="GI38" i="8"/>
  <c r="GH38" i="8"/>
  <c r="GF38" i="8"/>
  <c r="GD36" i="8"/>
  <c r="GI35" i="8"/>
  <c r="GJ34" i="8"/>
  <c r="GI33" i="8"/>
  <c r="GE11" i="8"/>
  <c r="X16" i="8"/>
  <c r="X14" i="8"/>
  <c r="I16" i="8"/>
  <c r="AV33" i="8"/>
  <c r="BJ33" i="8"/>
  <c r="CX33" i="8"/>
  <c r="DM33" i="8"/>
  <c r="EB33" i="8"/>
  <c r="FC33" i="8"/>
  <c r="FP33" i="8"/>
  <c r="GD33" i="8"/>
  <c r="GQ33" i="8"/>
  <c r="HR33" i="8"/>
  <c r="CE34" i="8"/>
  <c r="CT34" i="8"/>
  <c r="DU34" i="8"/>
  <c r="EH34" i="8"/>
  <c r="EW34" i="8"/>
  <c r="FI34" i="8"/>
  <c r="GM34" i="8"/>
  <c r="GY34" i="8"/>
  <c r="HN34" i="8"/>
  <c r="BL35" i="8"/>
  <c r="CA35" i="8"/>
  <c r="DO35" i="8"/>
  <c r="EG35" i="8"/>
  <c r="EY35" i="8"/>
  <c r="FQ35" i="8"/>
  <c r="GJ35" i="8"/>
  <c r="HA35" i="8"/>
  <c r="HT35" i="8"/>
  <c r="BH36" i="8"/>
  <c r="BZ36" i="8"/>
  <c r="CR36" i="8"/>
  <c r="DJ36" i="8"/>
  <c r="EC36" i="8"/>
  <c r="ET36" i="8"/>
  <c r="FM36" i="8"/>
  <c r="GF36" i="8"/>
  <c r="GW36" i="8"/>
  <c r="HP36" i="8"/>
  <c r="CU37" i="8"/>
  <c r="FO37" i="8"/>
  <c r="HR37" i="8"/>
  <c r="AP39" i="8"/>
  <c r="AV37" i="8"/>
  <c r="AU36" i="8"/>
  <c r="AT39" i="8"/>
  <c r="AS38" i="8"/>
  <c r="AR37" i="8"/>
  <c r="AQ36" i="8"/>
  <c r="AR39" i="8"/>
  <c r="AQ39" i="8"/>
  <c r="AU38" i="8"/>
  <c r="AT38" i="8"/>
  <c r="AR38" i="8"/>
  <c r="AP36" i="8"/>
  <c r="AS35" i="8"/>
  <c r="AR34" i="8"/>
  <c r="AQ33" i="8"/>
  <c r="AV39" i="8"/>
  <c r="AU39" i="8"/>
  <c r="AS39" i="8"/>
  <c r="AQ37" i="8"/>
  <c r="AV36" i="8"/>
  <c r="AV34" i="8"/>
  <c r="AU33" i="8"/>
  <c r="DJ39" i="8"/>
  <c r="DP37" i="8"/>
  <c r="DO36" i="8"/>
  <c r="DN39" i="8"/>
  <c r="DM38" i="8"/>
  <c r="DL37" i="8"/>
  <c r="DK36" i="8"/>
  <c r="DN38" i="8"/>
  <c r="DL38" i="8"/>
  <c r="DK38" i="8"/>
  <c r="DO37" i="8"/>
  <c r="DP39" i="8"/>
  <c r="DJ38" i="8"/>
  <c r="DN37" i="8"/>
  <c r="DM35" i="8"/>
  <c r="DL34" i="8"/>
  <c r="DK33" i="8"/>
  <c r="DO39" i="8"/>
  <c r="DM39" i="8"/>
  <c r="DL39" i="8"/>
  <c r="DP38" i="8"/>
  <c r="DK39" i="8"/>
  <c r="DO38" i="8"/>
  <c r="DM36" i="8"/>
  <c r="DP34" i="8"/>
  <c r="DO33" i="8"/>
  <c r="GN39" i="8"/>
  <c r="GM38" i="8"/>
  <c r="GS36" i="8"/>
  <c r="GR35" i="8"/>
  <c r="GR39" i="8"/>
  <c r="GQ38" i="8"/>
  <c r="GP37" i="8"/>
  <c r="GO36" i="8"/>
  <c r="GN35" i="8"/>
  <c r="GM39" i="8"/>
  <c r="GR38" i="8"/>
  <c r="GP38" i="8"/>
  <c r="GO38" i="8"/>
  <c r="GS37" i="8"/>
  <c r="GN38" i="8"/>
  <c r="GR37" i="8"/>
  <c r="GP35" i="8"/>
  <c r="GP34" i="8"/>
  <c r="GO33" i="8"/>
  <c r="GS39" i="8"/>
  <c r="GQ39" i="8"/>
  <c r="GP39" i="8"/>
  <c r="GO39" i="8"/>
  <c r="GS38" i="8"/>
  <c r="GM37" i="8"/>
  <c r="GQ36" i="8"/>
  <c r="GS33" i="8"/>
  <c r="GO11" i="8"/>
  <c r="J16" i="8"/>
  <c r="CK38" i="8" s="1"/>
  <c r="BL33" i="8"/>
  <c r="BZ33" i="8"/>
  <c r="DN33" i="8"/>
  <c r="EC33" i="8"/>
  <c r="FD33" i="8"/>
  <c r="FQ33" i="8"/>
  <c r="GR33" i="8"/>
  <c r="HT33" i="8"/>
  <c r="AS34" i="8"/>
  <c r="CU34" i="8"/>
  <c r="DJ34" i="8"/>
  <c r="DW34" i="8"/>
  <c r="EX34" i="8"/>
  <c r="FM34" i="8"/>
  <c r="GN34" i="8"/>
  <c r="HA34" i="8"/>
  <c r="HO34" i="8"/>
  <c r="BN35" i="8"/>
  <c r="CB35" i="8"/>
  <c r="DD35" i="8"/>
  <c r="DP35" i="8"/>
  <c r="FC35" i="8"/>
  <c r="GM35" i="8"/>
  <c r="AR36" i="8"/>
  <c r="BI36" i="8"/>
  <c r="CB36" i="8"/>
  <c r="CT36" i="8"/>
  <c r="DL36" i="8"/>
  <c r="ED36" i="8"/>
  <c r="EW36" i="8"/>
  <c r="FN36" i="8"/>
  <c r="GZ36" i="8"/>
  <c r="HQ36" i="8"/>
  <c r="CW37" i="8"/>
  <c r="EU37" i="8"/>
  <c r="BK38" i="8"/>
  <c r="F14" i="8"/>
  <c r="DT39" i="8"/>
  <c r="DS38" i="8"/>
  <c r="DY36" i="8"/>
  <c r="DX35" i="8"/>
  <c r="DX39" i="8"/>
  <c r="DW38" i="8"/>
  <c r="DV37" i="8"/>
  <c r="DU36" i="8"/>
  <c r="DT35" i="8"/>
  <c r="DV39" i="8"/>
  <c r="DU39" i="8"/>
  <c r="DY38" i="8"/>
  <c r="DS37" i="8"/>
  <c r="DS39" i="8"/>
  <c r="DX38" i="8"/>
  <c r="DV38" i="8"/>
  <c r="DT36" i="8"/>
  <c r="DY35" i="8"/>
  <c r="DV34" i="8"/>
  <c r="DU33" i="8"/>
  <c r="DU38" i="8"/>
  <c r="DT38" i="8"/>
  <c r="DY39" i="8"/>
  <c r="DW39" i="8"/>
  <c r="DU37" i="8"/>
  <c r="DS35" i="8"/>
  <c r="DY33" i="8"/>
  <c r="GX39" i="8"/>
  <c r="GW38" i="8"/>
  <c r="GV37" i="8"/>
  <c r="HB35" i="8"/>
  <c r="HB39" i="8"/>
  <c r="HA38" i="8"/>
  <c r="GZ37" i="8"/>
  <c r="GY36" i="8"/>
  <c r="GX35" i="8"/>
  <c r="GZ39" i="8"/>
  <c r="GY39" i="8"/>
  <c r="GW37" i="8"/>
  <c r="GW39" i="8"/>
  <c r="HB38" i="8"/>
  <c r="GV39" i="8"/>
  <c r="GZ38" i="8"/>
  <c r="GX36" i="8"/>
  <c r="GZ34" i="8"/>
  <c r="GY33" i="8"/>
  <c r="GY38" i="8"/>
  <c r="GX38" i="8"/>
  <c r="GV38" i="8"/>
  <c r="HA39" i="8"/>
  <c r="GY37" i="8"/>
  <c r="GW35" i="8"/>
  <c r="GV34" i="8"/>
  <c r="GY11" i="8"/>
  <c r="BM33" i="8"/>
  <c r="CB33" i="8"/>
  <c r="DP33" i="8"/>
  <c r="ED33" i="8"/>
  <c r="FF33" i="8"/>
  <c r="FR33" i="8"/>
  <c r="GV33" i="8"/>
  <c r="AT34" i="8"/>
  <c r="BI34" i="8"/>
  <c r="CW34" i="8"/>
  <c r="DK34" i="8"/>
  <c r="DX34" i="8"/>
  <c r="EY34" i="8"/>
  <c r="FN34" i="8"/>
  <c r="GO34" i="8"/>
  <c r="HB34" i="8"/>
  <c r="HQ34" i="8"/>
  <c r="AP35" i="8"/>
  <c r="CD35" i="8"/>
  <c r="CR35" i="8"/>
  <c r="DU35" i="8"/>
  <c r="FE35" i="8"/>
  <c r="GO35" i="8"/>
  <c r="AS36" i="8"/>
  <c r="CC36" i="8"/>
  <c r="CV36" i="8"/>
  <c r="DN36" i="8"/>
  <c r="EX36" i="8"/>
  <c r="FQ36" i="8"/>
  <c r="HA36" i="8"/>
  <c r="CX37" i="8"/>
  <c r="DW37" i="8"/>
  <c r="EX37" i="8"/>
  <c r="HA37" i="8"/>
  <c r="F13" i="8"/>
  <c r="BJ39" i="8"/>
  <c r="BI38" i="8"/>
  <c r="BH37" i="8"/>
  <c r="BN39" i="8"/>
  <c r="BM38" i="8"/>
  <c r="BL37" i="8"/>
  <c r="BK36" i="8"/>
  <c r="BJ38" i="8"/>
  <c r="BH38" i="8"/>
  <c r="BM39" i="8"/>
  <c r="BK37" i="8"/>
  <c r="BM35" i="8"/>
  <c r="BL34" i="8"/>
  <c r="BK33" i="8"/>
  <c r="BL39" i="8"/>
  <c r="BK39" i="8"/>
  <c r="BI39" i="8"/>
  <c r="BN38" i="8"/>
  <c r="BH39" i="8"/>
  <c r="BL38" i="8"/>
  <c r="BJ36" i="8"/>
  <c r="BI35" i="8"/>
  <c r="BH34" i="8"/>
  <c r="ED39" i="8"/>
  <c r="EC38" i="8"/>
  <c r="EB37" i="8"/>
  <c r="EH35" i="8"/>
  <c r="EH39" i="8"/>
  <c r="EG38" i="8"/>
  <c r="EF37" i="8"/>
  <c r="EE36" i="8"/>
  <c r="ED35" i="8"/>
  <c r="EB38" i="8"/>
  <c r="EG39" i="8"/>
  <c r="EE37" i="8"/>
  <c r="EF39" i="8"/>
  <c r="ED37" i="8"/>
  <c r="EE39" i="8"/>
  <c r="EC37" i="8"/>
  <c r="EG36" i="8"/>
  <c r="EF34" i="8"/>
  <c r="EE33" i="8"/>
  <c r="EC39" i="8"/>
  <c r="EH38" i="8"/>
  <c r="EB39" i="8"/>
  <c r="EF38" i="8"/>
  <c r="EE38" i="8"/>
  <c r="ED38" i="8"/>
  <c r="EH37" i="8"/>
  <c r="EB36" i="8"/>
  <c r="EF35" i="8"/>
  <c r="EB34" i="8"/>
  <c r="HR39" i="8"/>
  <c r="HQ38" i="8"/>
  <c r="HP37" i="8"/>
  <c r="HO36" i="8"/>
  <c r="HN35" i="8"/>
  <c r="HN39" i="8"/>
  <c r="HT37" i="8"/>
  <c r="HS36" i="8"/>
  <c r="HR35" i="8"/>
  <c r="HO39" i="8"/>
  <c r="HS38" i="8"/>
  <c r="HR38" i="8"/>
  <c r="HP38" i="8"/>
  <c r="HO38" i="8"/>
  <c r="HS37" i="8"/>
  <c r="HQ35" i="8"/>
  <c r="HT34" i="8"/>
  <c r="HS33" i="8"/>
  <c r="HO11" i="8"/>
  <c r="HT39" i="8"/>
  <c r="HN38" i="8"/>
  <c r="HS39" i="8"/>
  <c r="HQ39" i="8"/>
  <c r="HP39" i="8"/>
  <c r="HT38" i="8"/>
  <c r="HN37" i="8"/>
  <c r="HR36" i="8"/>
  <c r="HP34" i="8"/>
  <c r="HO33" i="8"/>
  <c r="HS11" i="8"/>
  <c r="BN33" i="8"/>
  <c r="CC33" i="8"/>
  <c r="CR33" i="8"/>
  <c r="DS33" i="8"/>
  <c r="EF33" i="8"/>
  <c r="ET33" i="8"/>
  <c r="FG33" i="8"/>
  <c r="GW33" i="8"/>
  <c r="AU34" i="8"/>
  <c r="BJ34" i="8"/>
  <c r="CX34" i="8"/>
  <c r="DM34" i="8"/>
  <c r="DY34" i="8"/>
  <c r="FC34" i="8"/>
  <c r="FO34" i="8"/>
  <c r="GQ34" i="8"/>
  <c r="HR34" i="8"/>
  <c r="AQ35" i="8"/>
  <c r="CE35" i="8"/>
  <c r="CT35" i="8"/>
  <c r="DV35" i="8"/>
  <c r="FF35" i="8"/>
  <c r="GQ35" i="8"/>
  <c r="AT36" i="8"/>
  <c r="BM36" i="8"/>
  <c r="CF36" i="8"/>
  <c r="CW36" i="8"/>
  <c r="DP36" i="8"/>
  <c r="EH36" i="8"/>
  <c r="EZ36" i="8"/>
  <c r="FR36" i="8"/>
  <c r="GM36" i="8"/>
  <c r="HB36" i="8"/>
  <c r="AP37" i="8"/>
  <c r="BI37" i="8"/>
  <c r="CD37" i="8"/>
  <c r="DX37" i="8"/>
  <c r="EY37" i="8"/>
  <c r="HB37" i="8"/>
  <c r="AP38" i="8"/>
  <c r="FO9" i="8"/>
  <c r="GS9" i="8"/>
  <c r="HO9" i="8"/>
  <c r="AV10" i="8"/>
  <c r="BH10" i="8"/>
  <c r="CB10" i="8"/>
  <c r="CV10" i="8"/>
  <c r="DP10" i="8"/>
  <c r="EB10" i="8"/>
  <c r="EV10" i="8"/>
  <c r="FF10" i="8"/>
  <c r="FP10" i="8"/>
  <c r="GV10" i="8"/>
  <c r="HP10" i="8"/>
  <c r="BI11" i="8"/>
  <c r="CC11" i="8"/>
  <c r="CW11" i="8"/>
  <c r="DS11" i="8"/>
  <c r="EC11" i="8"/>
  <c r="EW11" i="8"/>
  <c r="FG11" i="8"/>
  <c r="FQ11" i="8"/>
  <c r="GP11" i="8"/>
  <c r="HA11" i="8"/>
  <c r="HN11" i="8"/>
  <c r="Z14" i="8"/>
  <c r="AB16" i="8"/>
  <c r="AB14" i="8"/>
  <c r="AP33" i="8"/>
  <c r="CD33" i="8"/>
  <c r="CS33" i="8"/>
  <c r="DT33" i="8"/>
  <c r="EG33" i="8"/>
  <c r="FH33" i="8"/>
  <c r="GJ33" i="8"/>
  <c r="GX33" i="8"/>
  <c r="BK34" i="8"/>
  <c r="BZ34" i="8"/>
  <c r="DN34" i="8"/>
  <c r="EC34" i="8"/>
  <c r="FD34" i="8"/>
  <c r="FQ34" i="8"/>
  <c r="GE34" i="8"/>
  <c r="GR34" i="8"/>
  <c r="HS34" i="8"/>
  <c r="AR35" i="8"/>
  <c r="CU35" i="8"/>
  <c r="DJ35" i="8"/>
  <c r="DW35" i="8"/>
  <c r="FI35" i="8"/>
  <c r="GS35" i="8"/>
  <c r="BN36" i="8"/>
  <c r="DS36" i="8"/>
  <c r="FD36" i="8"/>
  <c r="GN36" i="8"/>
  <c r="AS37" i="8"/>
  <c r="BJ37" i="8"/>
  <c r="DY37" i="8"/>
  <c r="FC37" i="8"/>
  <c r="GD37" i="8"/>
  <c r="AQ38" i="8"/>
  <c r="CD39" i="8"/>
  <c r="CC38" i="8"/>
  <c r="CB37" i="8"/>
  <c r="CA36" i="8"/>
  <c r="BZ39" i="8"/>
  <c r="CF37" i="8"/>
  <c r="CE36" i="8"/>
  <c r="CF39" i="8"/>
  <c r="BZ38" i="8"/>
  <c r="CE39" i="8"/>
  <c r="CC37" i="8"/>
  <c r="CC39" i="8"/>
  <c r="CA37" i="8"/>
  <c r="CB39" i="8"/>
  <c r="CF38" i="8"/>
  <c r="BZ37" i="8"/>
  <c r="CD36" i="8"/>
  <c r="CF34" i="8"/>
  <c r="CE33" i="8"/>
  <c r="CA39" i="8"/>
  <c r="CE38" i="8"/>
  <c r="CD38" i="8"/>
  <c r="CB38" i="8"/>
  <c r="CA38" i="8"/>
  <c r="CE37" i="8"/>
  <c r="CC35" i="8"/>
  <c r="CB34" i="8"/>
  <c r="CA33" i="8"/>
  <c r="EX39" i="8"/>
  <c r="EW38" i="8"/>
  <c r="EV37" i="8"/>
  <c r="EU36" i="8"/>
  <c r="ET35" i="8"/>
  <c r="ET39" i="8"/>
  <c r="EZ37" i="8"/>
  <c r="EY36" i="8"/>
  <c r="EX35" i="8"/>
  <c r="EW39" i="8"/>
  <c r="EV39" i="8"/>
  <c r="EZ38" i="8"/>
  <c r="ET37" i="8"/>
  <c r="EU39" i="8"/>
  <c r="EY38" i="8"/>
  <c r="EX38" i="8"/>
  <c r="EV36" i="8"/>
  <c r="EZ35" i="8"/>
  <c r="EZ34" i="8"/>
  <c r="EY33" i="8"/>
  <c r="EV38" i="8"/>
  <c r="EU38" i="8"/>
  <c r="EZ39" i="8"/>
  <c r="ET38" i="8"/>
  <c r="EY39" i="8"/>
  <c r="EW37" i="8"/>
  <c r="EU35" i="8"/>
  <c r="EV34" i="8"/>
  <c r="EU33" i="8"/>
  <c r="AA14" i="8"/>
  <c r="AR33" i="8"/>
  <c r="CF33" i="8"/>
  <c r="CT33" i="8"/>
  <c r="DV33" i="8"/>
  <c r="EH33" i="8"/>
  <c r="EW33" i="8"/>
  <c r="FL33" i="8"/>
  <c r="GM33" i="8"/>
  <c r="GZ33" i="8"/>
  <c r="HN33" i="8"/>
  <c r="BM34" i="8"/>
  <c r="CA34" i="8"/>
  <c r="DO34" i="8"/>
  <c r="ED34" i="8"/>
  <c r="FE34" i="8"/>
  <c r="FR34" i="8"/>
  <c r="GS34" i="8"/>
  <c r="AT35" i="8"/>
  <c r="BH35" i="8"/>
  <c r="CV35" i="8"/>
  <c r="DK35" i="8"/>
  <c r="EB35" i="8"/>
  <c r="FL35" i="8"/>
  <c r="GV35" i="8"/>
  <c r="HO35" i="8"/>
  <c r="DV36" i="8"/>
  <c r="FF36" i="8"/>
  <c r="GP36" i="8"/>
  <c r="AT37" i="8"/>
  <c r="BM37" i="8"/>
  <c r="EG37" i="8"/>
  <c r="AV38" i="8"/>
  <c r="FH39" i="8"/>
  <c r="FG38" i="8"/>
  <c r="FF37" i="8"/>
  <c r="FE36" i="8"/>
  <c r="FD35" i="8"/>
  <c r="FD39" i="8"/>
  <c r="FC38" i="8"/>
  <c r="FI36" i="8"/>
  <c r="FH35" i="8"/>
  <c r="FD38" i="8"/>
  <c r="FI39" i="8"/>
  <c r="FG37" i="8"/>
  <c r="FG39" i="8"/>
  <c r="FE37" i="8"/>
  <c r="FF39" i="8"/>
  <c r="FD37" i="8"/>
  <c r="FH36" i="8"/>
  <c r="FI33" i="8"/>
  <c r="FE39" i="8"/>
  <c r="FI38" i="8"/>
  <c r="FC39" i="8"/>
  <c r="FH38" i="8"/>
  <c r="FF38" i="8"/>
  <c r="FE38" i="8"/>
  <c r="FI37" i="8"/>
  <c r="FC36" i="8"/>
  <c r="FG35" i="8"/>
  <c r="FF34" i="8"/>
  <c r="FE33" i="8"/>
  <c r="D16" i="8"/>
  <c r="D14" i="8"/>
  <c r="AS33" i="8"/>
  <c r="BH33" i="8"/>
  <c r="CV33" i="8"/>
  <c r="DJ33" i="8"/>
  <c r="DW33" i="8"/>
  <c r="EX33" i="8"/>
  <c r="FM33" i="8"/>
  <c r="GN33" i="8"/>
  <c r="HA33" i="8"/>
  <c r="HP33" i="8"/>
  <c r="BN34" i="8"/>
  <c r="CC34" i="8"/>
  <c r="DS34" i="8"/>
  <c r="EE34" i="8"/>
  <c r="ET34" i="8"/>
  <c r="FG34" i="8"/>
  <c r="GW34" i="8"/>
  <c r="AU35" i="8"/>
  <c r="BJ35" i="8"/>
  <c r="DL35" i="8"/>
  <c r="EC35" i="8"/>
  <c r="EV35" i="8"/>
  <c r="FM35" i="8"/>
  <c r="GY35" i="8"/>
  <c r="HP35" i="8"/>
  <c r="DW36" i="8"/>
  <c r="FG36" i="8"/>
  <c r="GR36" i="8"/>
  <c r="AU37" i="8"/>
  <c r="BN37" i="8"/>
  <c r="DJ37" i="8"/>
  <c r="GN37" i="8"/>
  <c r="HO37" i="8"/>
  <c r="CX39" i="8"/>
  <c r="CW38" i="8"/>
  <c r="CV37" i="8"/>
  <c r="CU36" i="8"/>
  <c r="CT39" i="8"/>
  <c r="CS38" i="8"/>
  <c r="CR37" i="8"/>
  <c r="CU39" i="8"/>
  <c r="CS39" i="8"/>
  <c r="CX38" i="8"/>
  <c r="CR39" i="8"/>
  <c r="CV38" i="8"/>
  <c r="CU38" i="8"/>
  <c r="CS36" i="8"/>
  <c r="CS35" i="8"/>
  <c r="CR34" i="8"/>
  <c r="CT38" i="8"/>
  <c r="CR38" i="8"/>
  <c r="CW39" i="8"/>
  <c r="CV39" i="8"/>
  <c r="CT37" i="8"/>
  <c r="CX36" i="8"/>
  <c r="CW35" i="8"/>
  <c r="CV34" i="8"/>
  <c r="CU33" i="8"/>
  <c r="FR39" i="8"/>
  <c r="FQ38" i="8"/>
  <c r="FP37" i="8"/>
  <c r="FO36" i="8"/>
  <c r="FN35" i="8"/>
  <c r="FN39" i="8"/>
  <c r="FM38" i="8"/>
  <c r="FL37" i="8"/>
  <c r="FR35" i="8"/>
  <c r="FL39" i="8"/>
  <c r="FP38" i="8"/>
  <c r="FO38" i="8"/>
  <c r="FN38" i="8"/>
  <c r="FR37" i="8"/>
  <c r="FL38" i="8"/>
  <c r="FQ37" i="8"/>
  <c r="FO35" i="8"/>
  <c r="FL34" i="8"/>
  <c r="FQ39" i="8"/>
  <c r="FP39" i="8"/>
  <c r="FO39" i="8"/>
  <c r="FM39" i="8"/>
  <c r="FR38" i="8"/>
  <c r="FP36" i="8"/>
  <c r="FP34" i="8"/>
  <c r="FO33" i="8"/>
  <c r="T16" i="8"/>
  <c r="T14" i="8"/>
  <c r="AT33" i="8"/>
  <c r="BI33" i="8"/>
  <c r="CW33" i="8"/>
  <c r="DL33" i="8"/>
  <c r="DX33" i="8"/>
  <c r="EZ33" i="8"/>
  <c r="FN33" i="8"/>
  <c r="GP33" i="8"/>
  <c r="HB33" i="8"/>
  <c r="HQ33" i="8"/>
  <c r="AP34" i="8"/>
  <c r="CD34" i="8"/>
  <c r="CS34" i="8"/>
  <c r="DT34" i="8"/>
  <c r="EG34" i="8"/>
  <c r="EU34" i="8"/>
  <c r="FH34" i="8"/>
  <c r="GX34" i="8"/>
  <c r="AV35" i="8"/>
  <c r="BK35" i="8"/>
  <c r="BZ35" i="8"/>
  <c r="DN35" i="8"/>
  <c r="EE35" i="8"/>
  <c r="EW35" i="8"/>
  <c r="FP35" i="8"/>
  <c r="GZ35" i="8"/>
  <c r="HS35" i="8"/>
  <c r="DX36" i="8"/>
  <c r="FL36" i="8"/>
  <c r="GV36" i="8"/>
  <c r="HN36" i="8"/>
  <c r="CS37" i="8"/>
  <c r="DK37" i="8"/>
  <c r="FN37" i="8"/>
  <c r="GO37" i="8"/>
  <c r="HQ37" i="8"/>
  <c r="DG38" i="8"/>
  <c r="DF37" i="8"/>
  <c r="DE36" i="8"/>
  <c r="DD39" i="8"/>
  <c r="DC38" i="8"/>
  <c r="DB37" i="8"/>
  <c r="DA36" i="8"/>
  <c r="BQ33" i="8"/>
  <c r="DE33" i="8"/>
  <c r="EK33" i="8"/>
  <c r="BR34" i="8"/>
  <c r="DF34" i="8"/>
  <c r="EL34" i="8"/>
  <c r="BS35" i="8"/>
  <c r="DG35" i="8"/>
  <c r="BW36" i="8"/>
  <c r="EN36" i="8"/>
  <c r="BS37" i="8"/>
  <c r="DG37" i="8"/>
  <c r="DB38" i="8"/>
  <c r="EP38" i="8"/>
  <c r="BU39" i="8"/>
  <c r="EL39" i="8"/>
  <c r="BV39" i="8"/>
  <c r="EM39" i="8"/>
  <c r="DA39" i="8"/>
  <c r="EO39" i="8"/>
  <c r="DB39" i="8"/>
  <c r="BT39" i="8"/>
  <c r="BS38" i="8"/>
  <c r="BR37" i="8"/>
  <c r="BQ36" i="8"/>
  <c r="BW38" i="8"/>
  <c r="BV37" i="8"/>
  <c r="BU36" i="8"/>
  <c r="EN39" i="8"/>
  <c r="EM38" i="8"/>
  <c r="EL37" i="8"/>
  <c r="EK36" i="8"/>
  <c r="EQ38" i="8"/>
  <c r="EP37" i="8"/>
  <c r="EO36" i="8"/>
  <c r="EN35" i="8"/>
  <c r="BU33" i="8"/>
  <c r="DA33" i="8"/>
  <c r="EO33" i="8"/>
  <c r="BV34" i="8"/>
  <c r="DB34" i="8"/>
  <c r="EP34" i="8"/>
  <c r="BW35" i="8"/>
  <c r="DC35" i="8"/>
  <c r="EM35" i="8"/>
  <c r="BR36" i="8"/>
  <c r="DF36" i="8"/>
  <c r="DA37" i="8"/>
  <c r="EO37" i="8"/>
  <c r="BT38" i="8"/>
  <c r="EK38" i="8"/>
  <c r="DC39" i="8"/>
  <c r="EQ39" i="8"/>
  <c r="EQ37" i="8"/>
  <c r="BU38" i="8"/>
  <c r="EL38" i="8"/>
  <c r="BQ39" i="8"/>
  <c r="DE39" i="8"/>
  <c r="BV38" i="8"/>
  <c r="EN38" i="8"/>
  <c r="BR39" i="8"/>
  <c r="DF39" i="8"/>
  <c r="EO38" i="8"/>
  <c r="BS39" i="8"/>
  <c r="DG39" i="8"/>
  <c r="EK39" i="8"/>
  <c r="DV5" i="7"/>
  <c r="DX7" i="7"/>
  <c r="DS8" i="7"/>
  <c r="GD35" i="7"/>
  <c r="GJ34" i="7"/>
  <c r="DX5" i="7"/>
  <c r="GV7" i="7"/>
  <c r="DU8" i="7"/>
  <c r="GW9" i="7"/>
  <c r="HB11" i="7"/>
  <c r="GZ5" i="7"/>
  <c r="GZ10" i="7"/>
  <c r="HB5" i="7"/>
  <c r="DW6" i="7"/>
  <c r="DS39" i="7"/>
  <c r="DX39" i="7"/>
  <c r="DW38" i="7"/>
  <c r="DW39" i="7"/>
  <c r="DY39" i="7"/>
  <c r="DT37" i="7"/>
  <c r="DU38" i="7"/>
  <c r="DX37" i="7"/>
  <c r="DW36" i="7"/>
  <c r="DV39" i="7"/>
  <c r="DY38" i="7"/>
  <c r="DU39" i="7"/>
  <c r="DX38" i="7"/>
  <c r="DW37" i="7"/>
  <c r="DV35" i="7"/>
  <c r="DT39" i="7"/>
  <c r="DV38" i="7"/>
  <c r="DV37" i="7"/>
  <c r="DT38" i="7"/>
  <c r="DU37" i="7"/>
  <c r="DY36" i="7"/>
  <c r="DS38" i="7"/>
  <c r="DS37" i="7"/>
  <c r="DX36" i="7"/>
  <c r="DS36" i="7"/>
  <c r="DS35" i="7"/>
  <c r="DY34" i="7"/>
  <c r="DX33" i="7"/>
  <c r="DT11" i="7"/>
  <c r="DS10" i="7"/>
  <c r="DW34" i="7"/>
  <c r="DV33" i="7"/>
  <c r="DY10" i="7"/>
  <c r="DX9" i="7"/>
  <c r="DW8" i="7"/>
  <c r="DY35" i="7"/>
  <c r="DV34" i="7"/>
  <c r="DU33" i="7"/>
  <c r="DY11" i="7"/>
  <c r="DX10" i="7"/>
  <c r="DW9" i="7"/>
  <c r="DT34" i="7"/>
  <c r="DY9" i="7"/>
  <c r="DT8" i="7"/>
  <c r="DY7" i="7"/>
  <c r="DX6" i="7"/>
  <c r="DW5" i="7"/>
  <c r="DX35" i="7"/>
  <c r="DS34" i="7"/>
  <c r="DW10" i="7"/>
  <c r="DW35" i="7"/>
  <c r="DX11" i="7"/>
  <c r="DV10" i="7"/>
  <c r="DU9" i="7"/>
  <c r="DW7" i="7"/>
  <c r="DV6" i="7"/>
  <c r="DU5" i="7"/>
  <c r="DY37" i="7"/>
  <c r="DV36" i="7"/>
  <c r="DU35" i="7"/>
  <c r="DY33" i="7"/>
  <c r="DW11" i="7"/>
  <c r="DU10" i="7"/>
  <c r="DT9" i="7"/>
  <c r="DV7" i="7"/>
  <c r="DU6" i="7"/>
  <c r="DT5" i="7"/>
  <c r="DU36" i="7"/>
  <c r="DT35" i="7"/>
  <c r="DW33" i="7"/>
  <c r="DV11" i="7"/>
  <c r="DT10" i="7"/>
  <c r="DS9" i="7"/>
  <c r="DY8" i="7"/>
  <c r="DU7" i="7"/>
  <c r="DT6" i="7"/>
  <c r="DS5" i="7"/>
  <c r="DT36" i="7"/>
  <c r="DT33" i="7"/>
  <c r="DU11" i="7"/>
  <c r="DX8" i="7"/>
  <c r="DT7" i="7"/>
  <c r="DS6" i="7"/>
  <c r="DX34" i="7"/>
  <c r="DS33" i="7"/>
  <c r="DS11" i="7"/>
  <c r="DV8" i="7"/>
  <c r="DS7" i="7"/>
  <c r="DY5" i="7"/>
  <c r="DU34" i="7"/>
  <c r="GW39" i="7"/>
  <c r="GV38" i="7"/>
  <c r="GV39" i="7"/>
  <c r="HB39" i="7"/>
  <c r="HA38" i="7"/>
  <c r="HA39" i="7"/>
  <c r="GZ38" i="7"/>
  <c r="HB38" i="7"/>
  <c r="GX37" i="7"/>
  <c r="GW36" i="7"/>
  <c r="HB37" i="7"/>
  <c r="HA36" i="7"/>
  <c r="GZ35" i="7"/>
  <c r="GZ39" i="7"/>
  <c r="GY39" i="7"/>
  <c r="HA37" i="7"/>
  <c r="GW35" i="7"/>
  <c r="GX39" i="7"/>
  <c r="GY38" i="7"/>
  <c r="GZ37" i="7"/>
  <c r="GV35" i="7"/>
  <c r="GX38" i="7"/>
  <c r="GY37" i="7"/>
  <c r="GW38" i="7"/>
  <c r="GW37" i="7"/>
  <c r="HB36" i="7"/>
  <c r="GV37" i="7"/>
  <c r="GV36" i="7"/>
  <c r="GX35" i="7"/>
  <c r="HB33" i="7"/>
  <c r="GX11" i="7"/>
  <c r="GW10" i="7"/>
  <c r="GV9" i="7"/>
  <c r="HA34" i="7"/>
  <c r="GZ33" i="7"/>
  <c r="GV11" i="7"/>
  <c r="HB9" i="7"/>
  <c r="HA8" i="7"/>
  <c r="GZ34" i="7"/>
  <c r="GY33" i="7"/>
  <c r="HB10" i="7"/>
  <c r="HA9" i="7"/>
  <c r="GZ8" i="7"/>
  <c r="GX34" i="7"/>
  <c r="HA11" i="7"/>
  <c r="GY10" i="7"/>
  <c r="GX9" i="7"/>
  <c r="HB6" i="7"/>
  <c r="HA5" i="7"/>
  <c r="HB35" i="7"/>
  <c r="GW34" i="7"/>
  <c r="GZ11" i="7"/>
  <c r="GX10" i="7"/>
  <c r="HA35" i="7"/>
  <c r="GV34" i="7"/>
  <c r="GY11" i="7"/>
  <c r="GV10" i="7"/>
  <c r="GY8" i="7"/>
  <c r="HA7" i="7"/>
  <c r="GZ6" i="7"/>
  <c r="GY5" i="7"/>
  <c r="GY35" i="7"/>
  <c r="GW11" i="7"/>
  <c r="GX8" i="7"/>
  <c r="GZ7" i="7"/>
  <c r="GY6" i="7"/>
  <c r="GX5" i="7"/>
  <c r="GZ36" i="7"/>
  <c r="HA33" i="7"/>
  <c r="GW8" i="7"/>
  <c r="GY7" i="7"/>
  <c r="GX6" i="7"/>
  <c r="GW5" i="7"/>
  <c r="GY36" i="7"/>
  <c r="GX33" i="7"/>
  <c r="GV8" i="7"/>
  <c r="GX7" i="7"/>
  <c r="GW6" i="7"/>
  <c r="GV5" i="7"/>
  <c r="GX36" i="7"/>
  <c r="HB34" i="7"/>
  <c r="GW33" i="7"/>
  <c r="HA10" i="7"/>
  <c r="GZ9" i="7"/>
  <c r="GW7" i="7"/>
  <c r="GV6" i="7"/>
  <c r="GY34" i="7"/>
  <c r="CD33" i="7"/>
  <c r="CC33" i="7"/>
  <c r="CB33" i="7"/>
  <c r="CA33" i="7"/>
  <c r="BC33" i="7"/>
  <c r="AY39" i="7"/>
  <c r="BD39" i="7"/>
  <c r="BC39" i="7"/>
  <c r="BA38" i="7"/>
  <c r="AZ37" i="7"/>
  <c r="BE39" i="7"/>
  <c r="BE38" i="7"/>
  <c r="BD37" i="7"/>
  <c r="BC36" i="7"/>
  <c r="BC38" i="7"/>
  <c r="BB38" i="7"/>
  <c r="AY36" i="7"/>
  <c r="AZ38" i="7"/>
  <c r="BE37" i="7"/>
  <c r="AY38" i="7"/>
  <c r="BC37" i="7"/>
  <c r="BB37" i="7"/>
  <c r="BE36" i="7"/>
  <c r="BB39" i="7"/>
  <c r="BA39" i="7"/>
  <c r="AZ39" i="7"/>
  <c r="BD38" i="7"/>
  <c r="AZ36" i="7"/>
  <c r="BE34" i="7"/>
  <c r="BD33" i="7"/>
  <c r="AY37" i="7"/>
  <c r="BD35" i="7"/>
  <c r="BC34" i="7"/>
  <c r="BB33" i="7"/>
  <c r="BC35" i="7"/>
  <c r="BB34" i="7"/>
  <c r="BA33" i="7"/>
  <c r="BA37" i="7"/>
  <c r="AZ33" i="7"/>
  <c r="BA9" i="7"/>
  <c r="BD34" i="7"/>
  <c r="AY33" i="7"/>
  <c r="BD36" i="7"/>
  <c r="BA34" i="7"/>
  <c r="BA5" i="7"/>
  <c r="BB36" i="7"/>
  <c r="BE35" i="7"/>
  <c r="AZ34" i="7"/>
  <c r="BA11" i="7"/>
  <c r="BA10" i="7"/>
  <c r="BA36" i="7"/>
  <c r="BB35" i="7"/>
  <c r="AY34" i="7"/>
  <c r="BA35" i="7"/>
  <c r="AZ35" i="7"/>
  <c r="BE33" i="7"/>
  <c r="AY35" i="7"/>
  <c r="AK5" i="7"/>
  <c r="AU5" i="7"/>
  <c r="CU5" i="7"/>
  <c r="DE5" i="7"/>
  <c r="DO5" i="7"/>
  <c r="EK5" i="7"/>
  <c r="FY5" i="7"/>
  <c r="GI5" i="7"/>
  <c r="GS5" i="7"/>
  <c r="HY5" i="7"/>
  <c r="AL6" i="7"/>
  <c r="AV6" i="7"/>
  <c r="CV6" i="7"/>
  <c r="DF6" i="7"/>
  <c r="DP6" i="7"/>
  <c r="EL6" i="7"/>
  <c r="FZ6" i="7"/>
  <c r="GJ6" i="7"/>
  <c r="HZ6" i="7"/>
  <c r="AM7" i="7"/>
  <c r="CW7" i="7"/>
  <c r="DG7" i="7"/>
  <c r="GA7" i="7"/>
  <c r="GM7" i="7"/>
  <c r="IA7" i="7"/>
  <c r="AP8" i="7"/>
  <c r="CX8" i="7"/>
  <c r="DK8" i="7"/>
  <c r="GE8" i="7"/>
  <c r="GS8" i="7"/>
  <c r="AQ9" i="7"/>
  <c r="CW9" i="7"/>
  <c r="DL9" i="7"/>
  <c r="FU9" i="7"/>
  <c r="GM9" i="7"/>
  <c r="IC9" i="7"/>
  <c r="AS10" i="7"/>
  <c r="CX10" i="7"/>
  <c r="DM10" i="7"/>
  <c r="FV10" i="7"/>
  <c r="GN10" i="7"/>
  <c r="IC10" i="7"/>
  <c r="AS11" i="7"/>
  <c r="DB11" i="7"/>
  <c r="FX11" i="7"/>
  <c r="GP11" i="7"/>
  <c r="G14" i="7"/>
  <c r="EC39" i="7"/>
  <c r="EB39" i="7"/>
  <c r="EH39" i="7"/>
  <c r="EG38" i="7"/>
  <c r="EG39" i="7"/>
  <c r="EB38" i="7"/>
  <c r="ED37" i="7"/>
  <c r="EC36" i="7"/>
  <c r="EF38" i="7"/>
  <c r="EH37" i="7"/>
  <c r="EG36" i="7"/>
  <c r="ED36" i="7"/>
  <c r="EF35" i="7"/>
  <c r="EB36" i="7"/>
  <c r="EG37" i="7"/>
  <c r="EH38" i="7"/>
  <c r="EF37" i="7"/>
  <c r="EE39" i="7"/>
  <c r="ED39" i="7"/>
  <c r="EE38" i="7"/>
  <c r="ED38" i="7"/>
  <c r="ED35" i="7"/>
  <c r="EH33" i="7"/>
  <c r="ED11" i="7"/>
  <c r="EC10" i="7"/>
  <c r="EB9" i="7"/>
  <c r="EC38" i="7"/>
  <c r="EE37" i="7"/>
  <c r="EC37" i="7"/>
  <c r="EH36" i="7"/>
  <c r="EB35" i="7"/>
  <c r="EG34" i="7"/>
  <c r="EF33" i="7"/>
  <c r="EB11" i="7"/>
  <c r="EH9" i="7"/>
  <c r="EG8" i="7"/>
  <c r="EB37" i="7"/>
  <c r="EF36" i="7"/>
  <c r="EF34" i="7"/>
  <c r="EE33" i="7"/>
  <c r="EH10" i="7"/>
  <c r="EG9" i="7"/>
  <c r="AA16" i="7"/>
  <c r="AA14" i="7"/>
  <c r="AM33" i="7"/>
  <c r="DC33" i="7"/>
  <c r="GG33" i="7"/>
  <c r="IB33" i="7"/>
  <c r="AT34" i="7"/>
  <c r="DG34" i="7"/>
  <c r="FF34" i="7"/>
  <c r="FU34" i="7"/>
  <c r="GM34" i="7"/>
  <c r="AH35" i="7"/>
  <c r="DM35" i="7"/>
  <c r="EG35" i="7"/>
  <c r="GE35" i="7"/>
  <c r="AM36" i="7"/>
  <c r="DK36" i="7"/>
  <c r="DM37" i="7"/>
  <c r="F13" i="7"/>
  <c r="EN11" i="7"/>
  <c r="EM10" i="7"/>
  <c r="EL9" i="7"/>
  <c r="EL11" i="7"/>
  <c r="EK10" i="7"/>
  <c r="EK11" i="7"/>
  <c r="IA39" i="7"/>
  <c r="HZ38" i="7"/>
  <c r="HZ39" i="7"/>
  <c r="HY38" i="7"/>
  <c r="HX39" i="7"/>
  <c r="HW38" i="7"/>
  <c r="HW39" i="7"/>
  <c r="HY39" i="7"/>
  <c r="HX38" i="7"/>
  <c r="IB37" i="7"/>
  <c r="IA36" i="7"/>
  <c r="HX37" i="7"/>
  <c r="HW36" i="7"/>
  <c r="IC39" i="7"/>
  <c r="IB39" i="7"/>
  <c r="IC38" i="7"/>
  <c r="IC37" i="7"/>
  <c r="IB38" i="7"/>
  <c r="IA37" i="7"/>
  <c r="IC35" i="7"/>
  <c r="IA38" i="7"/>
  <c r="HZ37" i="7"/>
  <c r="IB35" i="7"/>
  <c r="HY37" i="7"/>
  <c r="IC36" i="7"/>
  <c r="IA35" i="7"/>
  <c r="HX36" i="7"/>
  <c r="HW35" i="7"/>
  <c r="HY34" i="7"/>
  <c r="HX33" i="7"/>
  <c r="IB11" i="7"/>
  <c r="IA10" i="7"/>
  <c r="HZ9" i="7"/>
  <c r="HW37" i="7"/>
  <c r="HW34" i="7"/>
  <c r="HZ11" i="7"/>
  <c r="HY10" i="7"/>
  <c r="HX9" i="7"/>
  <c r="HW8" i="7"/>
  <c r="IC33" i="7"/>
  <c r="HY11" i="7"/>
  <c r="HX10" i="7"/>
  <c r="HW9" i="7"/>
  <c r="AP33" i="7"/>
  <c r="DE33" i="7"/>
  <c r="GI33" i="7"/>
  <c r="AV34" i="7"/>
  <c r="DJ34" i="7"/>
  <c r="FX34" i="7"/>
  <c r="GN34" i="7"/>
  <c r="AK35" i="7"/>
  <c r="DP35" i="7"/>
  <c r="GM35" i="7"/>
  <c r="HY35" i="7"/>
  <c r="AR36" i="7"/>
  <c r="DO37" i="7"/>
  <c r="FU37" i="7"/>
  <c r="DL38" i="7"/>
  <c r="AM5" i="7"/>
  <c r="CW5" i="7"/>
  <c r="DG5" i="7"/>
  <c r="EM5" i="7"/>
  <c r="GA5" i="7"/>
  <c r="GM5" i="7"/>
  <c r="IA5" i="7"/>
  <c r="AP6" i="7"/>
  <c r="CX6" i="7"/>
  <c r="DJ6" i="7"/>
  <c r="EN6" i="7"/>
  <c r="GD6" i="7"/>
  <c r="GN6" i="7"/>
  <c r="IB6" i="7"/>
  <c r="AG7" i="7"/>
  <c r="AQ7" i="7"/>
  <c r="DA7" i="7"/>
  <c r="DK7" i="7"/>
  <c r="EO7" i="7"/>
  <c r="FU7" i="7"/>
  <c r="GE7" i="7"/>
  <c r="GO7" i="7"/>
  <c r="IC7" i="7"/>
  <c r="AH8" i="7"/>
  <c r="AR8" i="7"/>
  <c r="CR8" i="7"/>
  <c r="DB8" i="7"/>
  <c r="DN8" i="7"/>
  <c r="EL8" i="7"/>
  <c r="FU8" i="7"/>
  <c r="GI8" i="7"/>
  <c r="HX8" i="7"/>
  <c r="AG9" i="7"/>
  <c r="AU9" i="7"/>
  <c r="DA9" i="7"/>
  <c r="FY9" i="7"/>
  <c r="GO9" i="7"/>
  <c r="AH10" i="7"/>
  <c r="DB10" i="7"/>
  <c r="FZ10" i="7"/>
  <c r="GP10" i="7"/>
  <c r="AH11" i="7"/>
  <c r="DD11" i="7"/>
  <c r="EM11" i="7"/>
  <c r="GE11" i="7"/>
  <c r="GR11" i="7"/>
  <c r="G13" i="7"/>
  <c r="IT38" i="7"/>
  <c r="IU39" i="7"/>
  <c r="IS38" i="7"/>
  <c r="IS39" i="7"/>
  <c r="IQ38" i="7"/>
  <c r="IR39" i="7"/>
  <c r="IP38" i="7"/>
  <c r="IT39" i="7"/>
  <c r="IR38" i="7"/>
  <c r="IU36" i="7"/>
  <c r="IR37" i="7"/>
  <c r="IQ36" i="7"/>
  <c r="IP35" i="7"/>
  <c r="IS37" i="7"/>
  <c r="IQ37" i="7"/>
  <c r="IR35" i="7"/>
  <c r="IP37" i="7"/>
  <c r="IT36" i="7"/>
  <c r="IQ35" i="7"/>
  <c r="IO37" i="7"/>
  <c r="IS36" i="7"/>
  <c r="IO35" i="7"/>
  <c r="IQ39" i="7"/>
  <c r="IR36" i="7"/>
  <c r="IP39" i="7"/>
  <c r="IU38" i="7"/>
  <c r="IS35" i="7"/>
  <c r="IS34" i="7"/>
  <c r="IR33" i="7"/>
  <c r="IU10" i="7"/>
  <c r="IT9" i="7"/>
  <c r="IO39" i="7"/>
  <c r="IO38" i="7"/>
  <c r="IO36" i="7"/>
  <c r="IQ34" i="7"/>
  <c r="IP33" i="7"/>
  <c r="IT11" i="7"/>
  <c r="IS10" i="7"/>
  <c r="IR9" i="7"/>
  <c r="IQ8" i="7"/>
  <c r="IP34" i="7"/>
  <c r="IO33" i="7"/>
  <c r="IS11" i="7"/>
  <c r="IR10" i="7"/>
  <c r="IQ9" i="7"/>
  <c r="IP8" i="7"/>
  <c r="D16" i="7"/>
  <c r="AS33" i="7"/>
  <c r="DF33" i="7"/>
  <c r="FE33" i="7"/>
  <c r="GJ33" i="7"/>
  <c r="AG34" i="7"/>
  <c r="DK34" i="7"/>
  <c r="EC34" i="7"/>
  <c r="FH34" i="7"/>
  <c r="FZ34" i="7"/>
  <c r="GO34" i="7"/>
  <c r="HX34" i="7"/>
  <c r="AM35" i="7"/>
  <c r="DA35" i="7"/>
  <c r="GQ35" i="7"/>
  <c r="HZ35" i="7"/>
  <c r="DP37" i="7"/>
  <c r="GE37" i="7"/>
  <c r="IU37" i="7"/>
  <c r="CX5" i="7"/>
  <c r="DJ5" i="7"/>
  <c r="EN5" i="7"/>
  <c r="GD5" i="7"/>
  <c r="GN5" i="7"/>
  <c r="IB5" i="7"/>
  <c r="AG6" i="7"/>
  <c r="AQ6" i="7"/>
  <c r="DA6" i="7"/>
  <c r="DK6" i="7"/>
  <c r="EO6" i="7"/>
  <c r="FU6" i="7"/>
  <c r="GE6" i="7"/>
  <c r="GO6" i="7"/>
  <c r="IC6" i="7"/>
  <c r="AH7" i="7"/>
  <c r="AR7" i="7"/>
  <c r="CR7" i="7"/>
  <c r="DB7" i="7"/>
  <c r="DL7" i="7"/>
  <c r="EP7" i="7"/>
  <c r="FV7" i="7"/>
  <c r="GF7" i="7"/>
  <c r="GP7" i="7"/>
  <c r="AI8" i="7"/>
  <c r="AS8" i="7"/>
  <c r="CS8" i="7"/>
  <c r="DD8" i="7"/>
  <c r="DO8" i="7"/>
  <c r="EM8" i="7"/>
  <c r="FX8" i="7"/>
  <c r="GJ8" i="7"/>
  <c r="HY8" i="7"/>
  <c r="AH9" i="7"/>
  <c r="AV9" i="7"/>
  <c r="DB9" i="7"/>
  <c r="EK9" i="7"/>
  <c r="GA9" i="7"/>
  <c r="GP9" i="7"/>
  <c r="AI10" i="7"/>
  <c r="DC10" i="7"/>
  <c r="EL10" i="7"/>
  <c r="GD10" i="7"/>
  <c r="GQ10" i="7"/>
  <c r="AI11" i="7"/>
  <c r="DG11" i="7"/>
  <c r="EO11" i="7"/>
  <c r="GF11" i="7"/>
  <c r="HW11" i="7"/>
  <c r="BT11" i="7"/>
  <c r="BR9" i="7"/>
  <c r="BR11" i="7"/>
  <c r="BQ10" i="7"/>
  <c r="BQ11" i="7"/>
  <c r="BW9" i="7"/>
  <c r="J14" i="7"/>
  <c r="FG39" i="7"/>
  <c r="FF39" i="7"/>
  <c r="FE38" i="7"/>
  <c r="FD39" i="7"/>
  <c r="FC38" i="7"/>
  <c r="FC39" i="7"/>
  <c r="FH37" i="7"/>
  <c r="FG36" i="7"/>
  <c r="FE39" i="7"/>
  <c r="FH38" i="7"/>
  <c r="FD37" i="7"/>
  <c r="FC36" i="7"/>
  <c r="FI38" i="7"/>
  <c r="FG38" i="7"/>
  <c r="FE36" i="7"/>
  <c r="FC35" i="7"/>
  <c r="FF38" i="7"/>
  <c r="FD36" i="7"/>
  <c r="FD38" i="7"/>
  <c r="FI37" i="7"/>
  <c r="FI35" i="7"/>
  <c r="FG37" i="7"/>
  <c r="FH35" i="7"/>
  <c r="FD35" i="7"/>
  <c r="FE34" i="7"/>
  <c r="FD33" i="7"/>
  <c r="FH11" i="7"/>
  <c r="FG10" i="7"/>
  <c r="FF9" i="7"/>
  <c r="FI39" i="7"/>
  <c r="FF37" i="7"/>
  <c r="FH39" i="7"/>
  <c r="FE37" i="7"/>
  <c r="FI36" i="7"/>
  <c r="FC34" i="7"/>
  <c r="FF11" i="7"/>
  <c r="FE10" i="7"/>
  <c r="FD9" i="7"/>
  <c r="FC8" i="7"/>
  <c r="FC37" i="7"/>
  <c r="FH36" i="7"/>
  <c r="FI33" i="7"/>
  <c r="FE11" i="7"/>
  <c r="FD10" i="7"/>
  <c r="FC9" i="7"/>
  <c r="S16" i="7"/>
  <c r="S14" i="7"/>
  <c r="AU33" i="7"/>
  <c r="DG33" i="7"/>
  <c r="FF33" i="7"/>
  <c r="GM33" i="7"/>
  <c r="AJ34" i="7"/>
  <c r="DN34" i="7"/>
  <c r="ED34" i="7"/>
  <c r="FI34" i="7"/>
  <c r="GA34" i="7"/>
  <c r="GR34" i="7"/>
  <c r="HZ34" i="7"/>
  <c r="IO34" i="7"/>
  <c r="AP35" i="7"/>
  <c r="DB35" i="7"/>
  <c r="FG35" i="7"/>
  <c r="AK37" i="7"/>
  <c r="GF37" i="7"/>
  <c r="GA39" i="7"/>
  <c r="FZ39" i="7"/>
  <c r="FX39" i="7"/>
  <c r="FW39" i="7"/>
  <c r="FY39" i="7"/>
  <c r="FZ38" i="7"/>
  <c r="FX37" i="7"/>
  <c r="FV35" i="7"/>
  <c r="GA37" i="7"/>
  <c r="FV39" i="7"/>
  <c r="FZ37" i="7"/>
  <c r="FY35" i="7"/>
  <c r="FU39" i="7"/>
  <c r="FY37" i="7"/>
  <c r="FX35" i="7"/>
  <c r="FX38" i="7"/>
  <c r="FW37" i="7"/>
  <c r="FW35" i="7"/>
  <c r="FU38" i="7"/>
  <c r="FV37" i="7"/>
  <c r="FZ36" i="7"/>
  <c r="FU35" i="7"/>
  <c r="FU36" i="7"/>
  <c r="FZ35" i="7"/>
  <c r="FY34" i="7"/>
  <c r="FX33" i="7"/>
  <c r="GA10" i="7"/>
  <c r="FZ9" i="7"/>
  <c r="FW34" i="7"/>
  <c r="FZ11" i="7"/>
  <c r="FY10" i="7"/>
  <c r="FX9" i="7"/>
  <c r="FW8" i="7"/>
  <c r="FV34" i="7"/>
  <c r="FU33" i="7"/>
  <c r="FY11" i="7"/>
  <c r="FX10" i="7"/>
  <c r="FW9" i="7"/>
  <c r="FV8" i="7"/>
  <c r="AV33" i="7"/>
  <c r="DJ33" i="7"/>
  <c r="GN33" i="7"/>
  <c r="HW33" i="7"/>
  <c r="AL34" i="7"/>
  <c r="DP34" i="7"/>
  <c r="IA34" i="7"/>
  <c r="AQ35" i="7"/>
  <c r="FX36" i="7"/>
  <c r="CX11" i="7"/>
  <c r="CW10" i="7"/>
  <c r="CV9" i="7"/>
  <c r="CV11" i="7"/>
  <c r="CU10" i="7"/>
  <c r="CU11" i="7"/>
  <c r="CS9" i="7"/>
  <c r="AM39" i="7"/>
  <c r="AG38" i="7"/>
  <c r="AK38" i="7"/>
  <c r="AJ37" i="7"/>
  <c r="AM38" i="7"/>
  <c r="AG37" i="7"/>
  <c r="AL36" i="7"/>
  <c r="AL38" i="7"/>
  <c r="AK36" i="7"/>
  <c r="AJ38" i="7"/>
  <c r="AJ36" i="7"/>
  <c r="AM37" i="7"/>
  <c r="AL35" i="7"/>
  <c r="AK34" i="7"/>
  <c r="AJ33" i="7"/>
  <c r="AM10" i="7"/>
  <c r="AJ35" i="7"/>
  <c r="AI34" i="7"/>
  <c r="AL11" i="7"/>
  <c r="AK10" i="7"/>
  <c r="AJ9" i="7"/>
  <c r="AI35" i="7"/>
  <c r="AH34" i="7"/>
  <c r="AG33" i="7"/>
  <c r="AK11" i="7"/>
  <c r="AJ10" i="7"/>
  <c r="AI9" i="7"/>
  <c r="DG39" i="7"/>
  <c r="DF39" i="7"/>
  <c r="DD39" i="7"/>
  <c r="DC38" i="7"/>
  <c r="DC39" i="7"/>
  <c r="DE39" i="7"/>
  <c r="DD38" i="7"/>
  <c r="DD37" i="7"/>
  <c r="DC36" i="7"/>
  <c r="DG38" i="7"/>
  <c r="DE36" i="7"/>
  <c r="DF38" i="7"/>
  <c r="DG37" i="7"/>
  <c r="DD36" i="7"/>
  <c r="DE38" i="7"/>
  <c r="DF37" i="7"/>
  <c r="DB36" i="7"/>
  <c r="DB38" i="7"/>
  <c r="DE37" i="7"/>
  <c r="DA36" i="7"/>
  <c r="DA38" i="7"/>
  <c r="DB39" i="7"/>
  <c r="DF35" i="7"/>
  <c r="DE34" i="7"/>
  <c r="DD33" i="7"/>
  <c r="DG10" i="7"/>
  <c r="DF9" i="7"/>
  <c r="DA39" i="7"/>
  <c r="DC37" i="7"/>
  <c r="DB37" i="7"/>
  <c r="DD35" i="7"/>
  <c r="DC34" i="7"/>
  <c r="DB33" i="7"/>
  <c r="DF11" i="7"/>
  <c r="DE10" i="7"/>
  <c r="DD9" i="7"/>
  <c r="DC8" i="7"/>
  <c r="DA37" i="7"/>
  <c r="DG36" i="7"/>
  <c r="DC35" i="7"/>
  <c r="DB34" i="7"/>
  <c r="DA33" i="7"/>
  <c r="DE11" i="7"/>
  <c r="DD10" i="7"/>
  <c r="DC9" i="7"/>
  <c r="GJ38" i="7"/>
  <c r="GJ39" i="7"/>
  <c r="GI38" i="7"/>
  <c r="GH39" i="7"/>
  <c r="GG38" i="7"/>
  <c r="GG39" i="7"/>
  <c r="GF38" i="7"/>
  <c r="GI39" i="7"/>
  <c r="GH38" i="7"/>
  <c r="GD37" i="7"/>
  <c r="GH37" i="7"/>
  <c r="GG36" i="7"/>
  <c r="GF35" i="7"/>
  <c r="GD39" i="7"/>
  <c r="GE38" i="7"/>
  <c r="GD38" i="7"/>
  <c r="GF36" i="7"/>
  <c r="GJ35" i="7"/>
  <c r="GE36" i="7"/>
  <c r="GI35" i="7"/>
  <c r="GJ37" i="7"/>
  <c r="GD36" i="7"/>
  <c r="GH35" i="7"/>
  <c r="GI37" i="7"/>
  <c r="GG35" i="7"/>
  <c r="GF39" i="7"/>
  <c r="GE39" i="7"/>
  <c r="GI34" i="7"/>
  <c r="GH33" i="7"/>
  <c r="GD11" i="7"/>
  <c r="GJ9" i="7"/>
  <c r="GJ36" i="7"/>
  <c r="GG34" i="7"/>
  <c r="GF33" i="7"/>
  <c r="GJ11" i="7"/>
  <c r="GI10" i="7"/>
  <c r="GH9" i="7"/>
  <c r="GG8" i="7"/>
  <c r="GG37" i="7"/>
  <c r="GI36" i="7"/>
  <c r="GF34" i="7"/>
  <c r="GE33" i="7"/>
  <c r="GI11" i="7"/>
  <c r="GH10" i="7"/>
  <c r="GG9" i="7"/>
  <c r="GF8" i="7"/>
  <c r="X16" i="7"/>
  <c r="X14" i="7"/>
  <c r="FZ33" i="7"/>
  <c r="HY33" i="7"/>
  <c r="AM34" i="7"/>
  <c r="DA34" i="7"/>
  <c r="GE34" i="7"/>
  <c r="IB34" i="7"/>
  <c r="AR35" i="7"/>
  <c r="DG35" i="7"/>
  <c r="HY36" i="7"/>
  <c r="AV39" i="7"/>
  <c r="AT39" i="7"/>
  <c r="AS39" i="7"/>
  <c r="AU39" i="7"/>
  <c r="AQ38" i="7"/>
  <c r="AP37" i="7"/>
  <c r="AU38" i="7"/>
  <c r="AT37" i="7"/>
  <c r="AS36" i="7"/>
  <c r="AR39" i="7"/>
  <c r="AP38" i="7"/>
  <c r="AQ39" i="7"/>
  <c r="AS37" i="7"/>
  <c r="AP39" i="7"/>
  <c r="AR37" i="7"/>
  <c r="AV36" i="7"/>
  <c r="AQ37" i="7"/>
  <c r="AU36" i="7"/>
  <c r="AV38" i="7"/>
  <c r="AT36" i="7"/>
  <c r="AV35" i="7"/>
  <c r="AU34" i="7"/>
  <c r="AT33" i="7"/>
  <c r="AP11" i="7"/>
  <c r="AT38" i="7"/>
  <c r="AS38" i="7"/>
  <c r="AQ36" i="7"/>
  <c r="AT35" i="7"/>
  <c r="AS34" i="7"/>
  <c r="AR33" i="7"/>
  <c r="AV11" i="7"/>
  <c r="AU10" i="7"/>
  <c r="AT9" i="7"/>
  <c r="AR38" i="7"/>
  <c r="AV37" i="7"/>
  <c r="AP36" i="7"/>
  <c r="AS35" i="7"/>
  <c r="AR34" i="7"/>
  <c r="AQ33" i="7"/>
  <c r="AU11" i="7"/>
  <c r="AT10" i="7"/>
  <c r="AS9" i="7"/>
  <c r="DP39" i="7"/>
  <c r="DN39" i="7"/>
  <c r="DM38" i="7"/>
  <c r="DM39" i="7"/>
  <c r="DO38" i="7"/>
  <c r="DJ37" i="7"/>
  <c r="DO39" i="7"/>
  <c r="DJ38" i="7"/>
  <c r="DN37" i="7"/>
  <c r="DM36" i="7"/>
  <c r="DK38" i="7"/>
  <c r="DK37" i="7"/>
  <c r="DP36" i="7"/>
  <c r="DL35" i="7"/>
  <c r="DO36" i="7"/>
  <c r="DL39" i="7"/>
  <c r="DN36" i="7"/>
  <c r="DK39" i="7"/>
  <c r="DL36" i="7"/>
  <c r="DJ39" i="7"/>
  <c r="DL37" i="7"/>
  <c r="DO34" i="7"/>
  <c r="DN33" i="7"/>
  <c r="DJ11" i="7"/>
  <c r="DP9" i="7"/>
  <c r="DP38" i="7"/>
  <c r="DJ36" i="7"/>
  <c r="DO35" i="7"/>
  <c r="DM34" i="7"/>
  <c r="DL33" i="7"/>
  <c r="DP11" i="7"/>
  <c r="DO10" i="7"/>
  <c r="DN9" i="7"/>
  <c r="DM8" i="7"/>
  <c r="DN38" i="7"/>
  <c r="DN35" i="7"/>
  <c r="DL34" i="7"/>
  <c r="DK33" i="7"/>
  <c r="DO11" i="7"/>
  <c r="DN10" i="7"/>
  <c r="DM9" i="7"/>
  <c r="GM39" i="7"/>
  <c r="GS38" i="7"/>
  <c r="GR39" i="7"/>
  <c r="GQ38" i="7"/>
  <c r="GQ39" i="7"/>
  <c r="GP38" i="7"/>
  <c r="GN37" i="7"/>
  <c r="GM36" i="7"/>
  <c r="GS39" i="7"/>
  <c r="GR38" i="7"/>
  <c r="GR37" i="7"/>
  <c r="GQ36" i="7"/>
  <c r="GP35" i="7"/>
  <c r="GP37" i="7"/>
  <c r="GO37" i="7"/>
  <c r="GS36" i="7"/>
  <c r="GM37" i="7"/>
  <c r="GR36" i="7"/>
  <c r="GP39" i="7"/>
  <c r="GP36" i="7"/>
  <c r="GS35" i="7"/>
  <c r="GO39" i="7"/>
  <c r="GO36" i="7"/>
  <c r="GR35" i="7"/>
  <c r="GN39" i="7"/>
  <c r="GO38" i="7"/>
  <c r="GN38" i="7"/>
  <c r="GM38" i="7"/>
  <c r="GS34" i="7"/>
  <c r="GR33" i="7"/>
  <c r="GN11" i="7"/>
  <c r="GM10" i="7"/>
  <c r="GS37" i="7"/>
  <c r="GQ37" i="7"/>
  <c r="GO35" i="7"/>
  <c r="GQ34" i="7"/>
  <c r="GP33" i="7"/>
  <c r="GS10" i="7"/>
  <c r="GR9" i="7"/>
  <c r="GQ8" i="7"/>
  <c r="GN35" i="7"/>
  <c r="GP34" i="7"/>
  <c r="GO33" i="7"/>
  <c r="GS11" i="7"/>
  <c r="GR10" i="7"/>
  <c r="GQ9" i="7"/>
  <c r="GP8" i="7"/>
  <c r="T16" i="7"/>
  <c r="AK33" i="7"/>
  <c r="DO33" i="7"/>
  <c r="GA33" i="7"/>
  <c r="GS33" i="7"/>
  <c r="HZ33" i="7"/>
  <c r="AP34" i="7"/>
  <c r="DD34" i="7"/>
  <c r="GH34" i="7"/>
  <c r="IC34" i="7"/>
  <c r="AU35" i="7"/>
  <c r="DJ35" i="7"/>
  <c r="GA35" i="7"/>
  <c r="GH36" i="7"/>
  <c r="HZ36" i="7"/>
  <c r="BS39" i="7"/>
  <c r="BR39" i="7"/>
  <c r="BW39" i="7"/>
  <c r="BQ39" i="7"/>
  <c r="BU38" i="7"/>
  <c r="BT37" i="7"/>
  <c r="BQ38" i="7"/>
  <c r="BW36" i="7"/>
  <c r="BU39" i="7"/>
  <c r="BR38" i="7"/>
  <c r="BT39" i="7"/>
  <c r="BU37" i="7"/>
  <c r="BU36" i="7"/>
  <c r="BS37" i="7"/>
  <c r="BT36" i="7"/>
  <c r="BR37" i="7"/>
  <c r="BS36" i="7"/>
  <c r="BW38" i="7"/>
  <c r="BQ37" i="7"/>
  <c r="BR36" i="7"/>
  <c r="EM39" i="7"/>
  <c r="EL39" i="7"/>
  <c r="EK38" i="7"/>
  <c r="EQ38" i="7"/>
  <c r="EQ39" i="7"/>
  <c r="EN38" i="7"/>
  <c r="EN37" i="7"/>
  <c r="EM36" i="7"/>
  <c r="EK39" i="7"/>
  <c r="EQ36" i="7"/>
  <c r="EP38" i="7"/>
  <c r="EO38" i="7"/>
  <c r="EL37" i="7"/>
  <c r="EP36" i="7"/>
  <c r="EP35" i="7"/>
  <c r="EP39" i="7"/>
  <c r="EM38" i="7"/>
  <c r="EK37" i="7"/>
  <c r="EO36" i="7"/>
  <c r="EO39" i="7"/>
  <c r="EL38" i="7"/>
  <c r="EN36" i="7"/>
  <c r="EN39" i="7"/>
  <c r="EL36" i="7"/>
  <c r="BU33" i="7"/>
  <c r="CE33" i="7"/>
  <c r="EO33" i="7"/>
  <c r="EY33" i="7"/>
  <c r="HS33" i="7"/>
  <c r="BV34" i="7"/>
  <c r="CF34" i="7"/>
  <c r="CR34" i="7"/>
  <c r="EP34" i="7"/>
  <c r="EZ34" i="7"/>
  <c r="HT34" i="7"/>
  <c r="BW35" i="7"/>
  <c r="CS35" i="7"/>
  <c r="EL35" i="7"/>
  <c r="EW35" i="7"/>
  <c r="BW37" i="7"/>
  <c r="HT37" i="7"/>
  <c r="BV38" i="7"/>
  <c r="CC39" i="7"/>
  <c r="CB39" i="7"/>
  <c r="BZ39" i="7"/>
  <c r="CE38" i="7"/>
  <c r="CD37" i="7"/>
  <c r="CA39" i="7"/>
  <c r="CA38" i="7"/>
  <c r="BZ37" i="7"/>
  <c r="CD38" i="7"/>
  <c r="CC38" i="7"/>
  <c r="CF36" i="7"/>
  <c r="CB38" i="7"/>
  <c r="CF37" i="7"/>
  <c r="CE36" i="7"/>
  <c r="BZ38" i="7"/>
  <c r="CE37" i="7"/>
  <c r="CD36" i="7"/>
  <c r="CF39" i="7"/>
  <c r="CC37" i="7"/>
  <c r="CC36" i="7"/>
  <c r="EW39" i="7"/>
  <c r="EV39" i="7"/>
  <c r="EU38" i="7"/>
  <c r="ET39" i="7"/>
  <c r="EU39" i="7"/>
  <c r="EZ38" i="7"/>
  <c r="EX37" i="7"/>
  <c r="EW36" i="7"/>
  <c r="EV38" i="7"/>
  <c r="ET37" i="7"/>
  <c r="EZ35" i="7"/>
  <c r="EY39" i="7"/>
  <c r="EX39" i="7"/>
  <c r="EY37" i="7"/>
  <c r="EW37" i="7"/>
  <c r="EV37" i="7"/>
  <c r="EZ36" i="7"/>
  <c r="EY38" i="7"/>
  <c r="EU37" i="7"/>
  <c r="EY36" i="7"/>
  <c r="HQ39" i="7"/>
  <c r="HP38" i="7"/>
  <c r="HP39" i="7"/>
  <c r="HO38" i="7"/>
  <c r="HN39" i="7"/>
  <c r="HT38" i="7"/>
  <c r="HR37" i="7"/>
  <c r="HQ36" i="7"/>
  <c r="HO39" i="7"/>
  <c r="HN38" i="7"/>
  <c r="HN37" i="7"/>
  <c r="HT35" i="7"/>
  <c r="HQ37" i="7"/>
  <c r="HP37" i="7"/>
  <c r="HT36" i="7"/>
  <c r="HS35" i="7"/>
  <c r="HT39" i="7"/>
  <c r="HO37" i="7"/>
  <c r="HS36" i="7"/>
  <c r="HR35" i="7"/>
  <c r="HS39" i="7"/>
  <c r="HR36" i="7"/>
  <c r="HQ35" i="7"/>
  <c r="HR39" i="7"/>
  <c r="HS38" i="7"/>
  <c r="HP36" i="7"/>
  <c r="HP35" i="7"/>
  <c r="BV33" i="7"/>
  <c r="CF33" i="7"/>
  <c r="CR33" i="7"/>
  <c r="EP33" i="7"/>
  <c r="EZ33" i="7"/>
  <c r="HT33" i="7"/>
  <c r="BW34" i="7"/>
  <c r="CS34" i="7"/>
  <c r="EQ34" i="7"/>
  <c r="BZ35" i="7"/>
  <c r="EM35" i="7"/>
  <c r="EX35" i="7"/>
  <c r="HN35" i="7"/>
  <c r="HN36" i="7"/>
  <c r="CA37" i="7"/>
  <c r="CF38" i="7"/>
  <c r="CE39" i="7"/>
  <c r="CW39" i="7"/>
  <c r="CV39" i="7"/>
  <c r="CT39" i="7"/>
  <c r="CS38" i="7"/>
  <c r="CS39" i="7"/>
  <c r="CR38" i="7"/>
  <c r="CX37" i="7"/>
  <c r="CU39" i="7"/>
  <c r="CW38" i="7"/>
  <c r="CT37" i="7"/>
  <c r="CS36" i="7"/>
  <c r="CX39" i="7"/>
  <c r="CU38" i="7"/>
  <c r="CR39" i="7"/>
  <c r="CT38" i="7"/>
  <c r="CV37" i="7"/>
  <c r="CT36" i="7"/>
  <c r="CU37" i="7"/>
  <c r="CR36" i="7"/>
  <c r="CS37" i="7"/>
  <c r="CR37" i="7"/>
  <c r="BZ33" i="7"/>
  <c r="CT33" i="7"/>
  <c r="ET33" i="7"/>
  <c r="HN33" i="7"/>
  <c r="BQ34" i="7"/>
  <c r="CA34" i="7"/>
  <c r="CU34" i="7"/>
  <c r="EK34" i="7"/>
  <c r="EU34" i="7"/>
  <c r="HO34" i="7"/>
  <c r="BR35" i="7"/>
  <c r="CB35" i="7"/>
  <c r="CV35" i="7"/>
  <c r="EO35" i="7"/>
  <c r="BV36" i="7"/>
  <c r="CU36" i="7"/>
  <c r="ET36" i="7"/>
  <c r="EM37" i="7"/>
  <c r="BB39" i="6"/>
  <c r="AY38" i="6"/>
  <c r="BE36" i="6"/>
  <c r="BD35" i="6"/>
  <c r="BC34" i="6"/>
  <c r="BA39" i="6"/>
  <c r="BE37" i="6"/>
  <c r="BD36" i="6"/>
  <c r="BC35" i="6"/>
  <c r="BB34" i="6"/>
  <c r="AZ39" i="6"/>
  <c r="BE38" i="6"/>
  <c r="BD37" i="6"/>
  <c r="BC36" i="6"/>
  <c r="BB35" i="6"/>
  <c r="BC38" i="6"/>
  <c r="BB37" i="6"/>
  <c r="BA36" i="6"/>
  <c r="AZ35" i="6"/>
  <c r="AY39" i="6"/>
  <c r="AY34" i="6"/>
  <c r="BA33" i="6"/>
  <c r="AZ33" i="6"/>
  <c r="AY33" i="6"/>
  <c r="BE35" i="6"/>
  <c r="BD38" i="6"/>
  <c r="BC37" i="6"/>
  <c r="BB36" i="6"/>
  <c r="BA35" i="6"/>
  <c r="BE34" i="6"/>
  <c r="BD39" i="6"/>
  <c r="BB38" i="6"/>
  <c r="BC33" i="6"/>
  <c r="BA11" i="6"/>
  <c r="AZ10" i="6"/>
  <c r="BC39" i="6"/>
  <c r="BA38" i="6"/>
  <c r="BA37" i="6"/>
  <c r="BB33" i="6"/>
  <c r="AZ38" i="6"/>
  <c r="AZ37" i="6"/>
  <c r="AZ36" i="6"/>
  <c r="AY37" i="6"/>
  <c r="AY36" i="6"/>
  <c r="AY35" i="6"/>
  <c r="BD34" i="6"/>
  <c r="BD11" i="6"/>
  <c r="BC10" i="6"/>
  <c r="AZ11" i="6"/>
  <c r="BA10" i="6"/>
  <c r="BE8" i="6"/>
  <c r="BD7" i="6"/>
  <c r="BC6" i="6"/>
  <c r="BB5" i="6"/>
  <c r="AY11" i="6"/>
  <c r="AY10" i="6"/>
  <c r="BE9" i="6"/>
  <c r="BC7" i="6"/>
  <c r="BB6" i="6"/>
  <c r="BA5" i="6"/>
  <c r="BD9" i="6"/>
  <c r="BC8" i="6"/>
  <c r="BB7" i="6"/>
  <c r="BA6" i="6"/>
  <c r="AZ5" i="6"/>
  <c r="BD8" i="6"/>
  <c r="BC9" i="6"/>
  <c r="BB8" i="6"/>
  <c r="BA7" i="6"/>
  <c r="AZ6" i="6"/>
  <c r="AY5" i="6"/>
  <c r="BB10" i="6"/>
  <c r="BE7" i="6"/>
  <c r="BD6" i="6"/>
  <c r="BC5" i="6"/>
  <c r="BE39" i="6"/>
  <c r="BB9" i="6"/>
  <c r="BA8" i="6"/>
  <c r="AZ7" i="6"/>
  <c r="AY6" i="6"/>
  <c r="BB11" i="6"/>
  <c r="BA34" i="6"/>
  <c r="BE33" i="6"/>
  <c r="BE11" i="6"/>
  <c r="BE10" i="6"/>
  <c r="BA9" i="6"/>
  <c r="AZ8" i="6"/>
  <c r="AY7" i="6"/>
  <c r="BE5" i="6"/>
  <c r="AZ34" i="6"/>
  <c r="BD33" i="6"/>
  <c r="BC11" i="6"/>
  <c r="BD10" i="6"/>
  <c r="AZ9" i="6"/>
  <c r="AY8" i="6"/>
  <c r="BE6" i="6"/>
  <c r="BD5" i="6"/>
  <c r="AY9" i="6"/>
  <c r="EF10" i="6"/>
  <c r="EH5" i="6"/>
  <c r="GH5" i="6"/>
  <c r="DY6" i="6"/>
  <c r="GI6" i="6"/>
  <c r="EB7" i="6"/>
  <c r="GJ7" i="6"/>
  <c r="DS8" i="6"/>
  <c r="AP9" i="6"/>
  <c r="DJ9" i="6"/>
  <c r="DT9" i="6"/>
  <c r="GD9" i="6"/>
  <c r="HY9" i="6"/>
  <c r="AQ10" i="6"/>
  <c r="GH10" i="6"/>
  <c r="HX10" i="6"/>
  <c r="EB11" i="6"/>
  <c r="GF11" i="6"/>
  <c r="GW11" i="6"/>
  <c r="IB11" i="6"/>
  <c r="GS39" i="6"/>
  <c r="GR39" i="6"/>
  <c r="GP39" i="6"/>
  <c r="GN39" i="6"/>
  <c r="GM38" i="6"/>
  <c r="GS36" i="6"/>
  <c r="GR35" i="6"/>
  <c r="GQ34" i="6"/>
  <c r="GP33" i="6"/>
  <c r="GM39" i="6"/>
  <c r="GS37" i="6"/>
  <c r="GR36" i="6"/>
  <c r="GQ35" i="6"/>
  <c r="GP34" i="6"/>
  <c r="GS38" i="6"/>
  <c r="GR37" i="6"/>
  <c r="GQ36" i="6"/>
  <c r="GP35" i="6"/>
  <c r="GO34" i="6"/>
  <c r="GQ38" i="6"/>
  <c r="GP37" i="6"/>
  <c r="GO36" i="6"/>
  <c r="GN35" i="6"/>
  <c r="GO33" i="6"/>
  <c r="GN33" i="6"/>
  <c r="GM33" i="6"/>
  <c r="GS35" i="6"/>
  <c r="GR38" i="6"/>
  <c r="GQ37" i="6"/>
  <c r="GP36" i="6"/>
  <c r="GO35" i="6"/>
  <c r="GS34" i="6"/>
  <c r="GN34" i="6"/>
  <c r="GS33" i="6"/>
  <c r="GO11" i="6"/>
  <c r="GN10" i="6"/>
  <c r="GM34" i="6"/>
  <c r="GR33" i="6"/>
  <c r="GQ33" i="6"/>
  <c r="GP38" i="6"/>
  <c r="GQ39" i="6"/>
  <c r="GO38" i="6"/>
  <c r="GO37" i="6"/>
  <c r="GS11" i="6"/>
  <c r="GO39" i="6"/>
  <c r="GN38" i="6"/>
  <c r="GN37" i="6"/>
  <c r="GN36" i="6"/>
  <c r="GR11" i="6"/>
  <c r="GQ10" i="6"/>
  <c r="GP9" i="6"/>
  <c r="IC37" i="6"/>
  <c r="GI5" i="6"/>
  <c r="EB6" i="6"/>
  <c r="GJ6" i="6"/>
  <c r="EC7" i="6"/>
  <c r="GD8" i="6"/>
  <c r="DU9" i="6"/>
  <c r="EE9" i="6"/>
  <c r="GE9" i="6"/>
  <c r="DX10" i="6"/>
  <c r="GI10" i="6"/>
  <c r="EC11" i="6"/>
  <c r="AV39" i="6"/>
  <c r="AQ39" i="6"/>
  <c r="AV37" i="6"/>
  <c r="AU36" i="6"/>
  <c r="AT35" i="6"/>
  <c r="AS34" i="6"/>
  <c r="AP39" i="6"/>
  <c r="AV38" i="6"/>
  <c r="AU37" i="6"/>
  <c r="AT36" i="6"/>
  <c r="AS35" i="6"/>
  <c r="AR34" i="6"/>
  <c r="AU38" i="6"/>
  <c r="AT37" i="6"/>
  <c r="AS36" i="6"/>
  <c r="AR35" i="6"/>
  <c r="AU39" i="6"/>
  <c r="AS38" i="6"/>
  <c r="AR37" i="6"/>
  <c r="AQ36" i="6"/>
  <c r="AP35" i="6"/>
  <c r="AT38" i="6"/>
  <c r="AS37" i="6"/>
  <c r="AR36" i="6"/>
  <c r="AQ35" i="6"/>
  <c r="AQ33" i="6"/>
  <c r="AT39" i="6"/>
  <c r="AR38" i="6"/>
  <c r="AQ37" i="6"/>
  <c r="AP36" i="6"/>
  <c r="AV34" i="6"/>
  <c r="AP33" i="6"/>
  <c r="AS39" i="6"/>
  <c r="AQ38" i="6"/>
  <c r="AP37" i="6"/>
  <c r="AU34" i="6"/>
  <c r="AR39" i="6"/>
  <c r="AP38" i="6"/>
  <c r="AT34" i="6"/>
  <c r="AQ34" i="6"/>
  <c r="AP34" i="6"/>
  <c r="AQ11" i="6"/>
  <c r="AP10" i="6"/>
  <c r="AV33" i="6"/>
  <c r="AU33" i="6"/>
  <c r="AV36" i="6"/>
  <c r="AV35" i="6"/>
  <c r="AT33" i="6"/>
  <c r="AU35" i="6"/>
  <c r="AS33" i="6"/>
  <c r="AT11" i="6"/>
  <c r="AS10" i="6"/>
  <c r="DP39" i="6"/>
  <c r="DO39" i="6"/>
  <c r="DN39" i="6"/>
  <c r="DL39" i="6"/>
  <c r="DJ39" i="6"/>
  <c r="DP37" i="6"/>
  <c r="DO36" i="6"/>
  <c r="DN35" i="6"/>
  <c r="DM34" i="6"/>
  <c r="DL33" i="6"/>
  <c r="DP38" i="6"/>
  <c r="DO37" i="6"/>
  <c r="DN36" i="6"/>
  <c r="DM35" i="6"/>
  <c r="DL34" i="6"/>
  <c r="DO38" i="6"/>
  <c r="DN37" i="6"/>
  <c r="DM36" i="6"/>
  <c r="DL35" i="6"/>
  <c r="DM38" i="6"/>
  <c r="DL37" i="6"/>
  <c r="DK36" i="6"/>
  <c r="DJ35" i="6"/>
  <c r="DO34" i="6"/>
  <c r="DK33" i="6"/>
  <c r="DN34" i="6"/>
  <c r="DJ33" i="6"/>
  <c r="DP35" i="6"/>
  <c r="DK34" i="6"/>
  <c r="DP36" i="6"/>
  <c r="DO35" i="6"/>
  <c r="DJ34" i="6"/>
  <c r="DN38" i="6"/>
  <c r="DM37" i="6"/>
  <c r="DL36" i="6"/>
  <c r="DK35" i="6"/>
  <c r="DK38" i="6"/>
  <c r="DK37" i="6"/>
  <c r="DP34" i="6"/>
  <c r="DP33" i="6"/>
  <c r="DK11" i="6"/>
  <c r="DJ10" i="6"/>
  <c r="DJ38" i="6"/>
  <c r="DJ37" i="6"/>
  <c r="DJ36" i="6"/>
  <c r="DO33" i="6"/>
  <c r="DM39" i="6"/>
  <c r="DN33" i="6"/>
  <c r="DK39" i="6"/>
  <c r="DM33" i="6"/>
  <c r="DN11" i="6"/>
  <c r="DM10" i="6"/>
  <c r="HZ39" i="6"/>
  <c r="HY39" i="6"/>
  <c r="HX39" i="6"/>
  <c r="IB39" i="6"/>
  <c r="IA38" i="6"/>
  <c r="HZ37" i="6"/>
  <c r="HY36" i="6"/>
  <c r="HX35" i="6"/>
  <c r="HW34" i="6"/>
  <c r="IA39" i="6"/>
  <c r="HZ38" i="6"/>
  <c r="HY37" i="6"/>
  <c r="HX36" i="6"/>
  <c r="HW35" i="6"/>
  <c r="IC33" i="6"/>
  <c r="HW39" i="6"/>
  <c r="HY38" i="6"/>
  <c r="HX37" i="6"/>
  <c r="HW36" i="6"/>
  <c r="IC34" i="6"/>
  <c r="HW38" i="6"/>
  <c r="IC36" i="6"/>
  <c r="IB35" i="6"/>
  <c r="IA34" i="6"/>
  <c r="HX38" i="6"/>
  <c r="HW37" i="6"/>
  <c r="HZ33" i="6"/>
  <c r="HY33" i="6"/>
  <c r="HX33" i="6"/>
  <c r="HW33" i="6"/>
  <c r="IC35" i="6"/>
  <c r="IB34" i="6"/>
  <c r="IA37" i="6"/>
  <c r="IA36" i="6"/>
  <c r="IA35" i="6"/>
  <c r="IA33" i="6"/>
  <c r="IC11" i="6"/>
  <c r="IB10" i="6"/>
  <c r="IA9" i="6"/>
  <c r="HZ36" i="6"/>
  <c r="HZ35" i="6"/>
  <c r="HZ34" i="6"/>
  <c r="IC39" i="6"/>
  <c r="HY35" i="6"/>
  <c r="HY34" i="6"/>
  <c r="HX34" i="6"/>
  <c r="HY11" i="6"/>
  <c r="HX11" i="6"/>
  <c r="HW10" i="6"/>
  <c r="IC38" i="6"/>
  <c r="GJ39" i="6"/>
  <c r="GI39" i="6"/>
  <c r="GH39" i="6"/>
  <c r="GF39" i="6"/>
  <c r="GJ37" i="6"/>
  <c r="GI36" i="6"/>
  <c r="GH35" i="6"/>
  <c r="GG34" i="6"/>
  <c r="GF33" i="6"/>
  <c r="GJ38" i="6"/>
  <c r="GI37" i="6"/>
  <c r="GH36" i="6"/>
  <c r="GG35" i="6"/>
  <c r="GF34" i="6"/>
  <c r="GG39" i="6"/>
  <c r="GI38" i="6"/>
  <c r="GH37" i="6"/>
  <c r="GG36" i="6"/>
  <c r="GF35" i="6"/>
  <c r="GE34" i="6"/>
  <c r="GD39" i="6"/>
  <c r="GG38" i="6"/>
  <c r="GF37" i="6"/>
  <c r="GE36" i="6"/>
  <c r="GD35" i="6"/>
  <c r="GE39" i="6"/>
  <c r="GH38" i="6"/>
  <c r="GG37" i="6"/>
  <c r="GF36" i="6"/>
  <c r="GE35" i="6"/>
  <c r="GJ34" i="6"/>
  <c r="GD33" i="6"/>
  <c r="GF38" i="6"/>
  <c r="GE37" i="6"/>
  <c r="GD36" i="6"/>
  <c r="GI34" i="6"/>
  <c r="GE38" i="6"/>
  <c r="GD37" i="6"/>
  <c r="GH34" i="6"/>
  <c r="GD38" i="6"/>
  <c r="GD34" i="6"/>
  <c r="GI33" i="6"/>
  <c r="GI35" i="6"/>
  <c r="GE11" i="6"/>
  <c r="GD10" i="6"/>
  <c r="GJ33" i="6"/>
  <c r="GH33" i="6"/>
  <c r="GI11" i="6"/>
  <c r="GG33" i="6"/>
  <c r="GH11" i="6"/>
  <c r="GG10" i="6"/>
  <c r="EB5" i="6"/>
  <c r="GJ5" i="6"/>
  <c r="DS6" i="6"/>
  <c r="EC6" i="6"/>
  <c r="DT7" i="6"/>
  <c r="ED7" i="6"/>
  <c r="GD7" i="6"/>
  <c r="DU8" i="6"/>
  <c r="EE8" i="6"/>
  <c r="GE8" i="6"/>
  <c r="IC8" i="6"/>
  <c r="AR9" i="6"/>
  <c r="BL9" i="6"/>
  <c r="DL9" i="6"/>
  <c r="DV9" i="6"/>
  <c r="EF9" i="6"/>
  <c r="GF9" i="6"/>
  <c r="IB9" i="6"/>
  <c r="AT10" i="6"/>
  <c r="BH10" i="6"/>
  <c r="DL10" i="6"/>
  <c r="GJ10" i="6"/>
  <c r="HZ10" i="6"/>
  <c r="AS11" i="6"/>
  <c r="BH11" i="6"/>
  <c r="DP11" i="6"/>
  <c r="ED11" i="6"/>
  <c r="GJ11" i="6"/>
  <c r="DY39" i="6"/>
  <c r="DX39" i="6"/>
  <c r="DV39" i="6"/>
  <c r="DS38" i="6"/>
  <c r="DY36" i="6"/>
  <c r="DX35" i="6"/>
  <c r="DW34" i="6"/>
  <c r="DV33" i="6"/>
  <c r="DY37" i="6"/>
  <c r="DX36" i="6"/>
  <c r="DW35" i="6"/>
  <c r="DV34" i="6"/>
  <c r="DW39" i="6"/>
  <c r="DY38" i="6"/>
  <c r="DX37" i="6"/>
  <c r="DW36" i="6"/>
  <c r="DV35" i="6"/>
  <c r="DT39" i="6"/>
  <c r="DW38" i="6"/>
  <c r="DV37" i="6"/>
  <c r="DU36" i="6"/>
  <c r="DT35" i="6"/>
  <c r="DX38" i="6"/>
  <c r="DW37" i="6"/>
  <c r="DV36" i="6"/>
  <c r="DU35" i="6"/>
  <c r="DW33" i="6"/>
  <c r="DV38" i="6"/>
  <c r="DU37" i="6"/>
  <c r="DT36" i="6"/>
  <c r="DS35" i="6"/>
  <c r="DU33" i="6"/>
  <c r="DU38" i="6"/>
  <c r="DT37" i="6"/>
  <c r="DS36" i="6"/>
  <c r="DY34" i="6"/>
  <c r="DT33" i="6"/>
  <c r="DT38" i="6"/>
  <c r="DS37" i="6"/>
  <c r="DX34" i="6"/>
  <c r="DU39" i="6"/>
  <c r="DU34" i="6"/>
  <c r="DU11" i="6"/>
  <c r="DT10" i="6"/>
  <c r="DS39" i="6"/>
  <c r="DY35" i="6"/>
  <c r="DY33" i="6"/>
  <c r="DX11" i="6"/>
  <c r="DW10" i="6"/>
  <c r="DS33" i="6"/>
  <c r="GE33" i="6"/>
  <c r="EC36" i="6"/>
  <c r="EC5" i="6"/>
  <c r="DT6" i="6"/>
  <c r="ED6" i="6"/>
  <c r="GD6" i="6"/>
  <c r="DU7" i="6"/>
  <c r="EE7" i="6"/>
  <c r="GE7" i="6"/>
  <c r="DV8" i="6"/>
  <c r="EF8" i="6"/>
  <c r="GF8" i="6"/>
  <c r="BM9" i="6"/>
  <c r="DM9" i="6"/>
  <c r="DW9" i="6"/>
  <c r="EG9" i="6"/>
  <c r="GG9" i="6"/>
  <c r="IC9" i="6"/>
  <c r="AU10" i="6"/>
  <c r="BI10" i="6"/>
  <c r="DN10" i="6"/>
  <c r="IA10" i="6"/>
  <c r="AU11" i="6"/>
  <c r="DS11" i="6"/>
  <c r="EF11" i="6"/>
  <c r="GY11" i="6"/>
  <c r="GX10" i="6"/>
  <c r="GW9" i="6"/>
  <c r="HB11" i="6"/>
  <c r="HA10" i="6"/>
  <c r="GZ9" i="6"/>
  <c r="GJ35" i="6"/>
  <c r="ED36" i="6"/>
  <c r="EE6" i="6"/>
  <c r="EF7" i="6"/>
  <c r="GF7" i="6"/>
  <c r="EG8" i="6"/>
  <c r="GG8" i="6"/>
  <c r="GH9" i="6"/>
  <c r="GJ36" i="6"/>
  <c r="EE11" i="6"/>
  <c r="EH11" i="6"/>
  <c r="EG10" i="6"/>
  <c r="D16" i="6"/>
  <c r="D14" i="6"/>
  <c r="D13" i="6"/>
  <c r="S14" i="6"/>
  <c r="S16" i="6"/>
  <c r="S13" i="6"/>
  <c r="EF5" i="6"/>
  <c r="GF5" i="6"/>
  <c r="EG6" i="6"/>
  <c r="GG6" i="6"/>
  <c r="EH7" i="6"/>
  <c r="GH7" i="6"/>
  <c r="GI8" i="6"/>
  <c r="GJ9" i="6"/>
  <c r="EE10" i="6"/>
  <c r="GE10" i="6"/>
  <c r="BK11" i="6"/>
  <c r="BN11" i="6"/>
  <c r="BM10" i="6"/>
  <c r="T14" i="6"/>
  <c r="T16" i="6"/>
  <c r="T13" i="6"/>
  <c r="IB36" i="6"/>
  <c r="FC10" i="6"/>
  <c r="CJ11" i="6"/>
  <c r="ET11" i="6"/>
  <c r="FD11" i="6"/>
  <c r="HN11" i="6"/>
  <c r="IR11" i="6"/>
  <c r="BH39" i="6"/>
  <c r="BM39" i="6"/>
  <c r="BI38" i="6"/>
  <c r="BH37" i="6"/>
  <c r="BN35" i="6"/>
  <c r="BM34" i="6"/>
  <c r="BL39" i="6"/>
  <c r="BH38" i="6"/>
  <c r="BN36" i="6"/>
  <c r="BM35" i="6"/>
  <c r="BL34" i="6"/>
  <c r="BK39" i="6"/>
  <c r="BN37" i="6"/>
  <c r="BM36" i="6"/>
  <c r="BL35" i="6"/>
  <c r="BI39" i="6"/>
  <c r="BM38" i="6"/>
  <c r="BL37" i="6"/>
  <c r="BK36" i="6"/>
  <c r="BJ35" i="6"/>
  <c r="BN38" i="6"/>
  <c r="BM37" i="6"/>
  <c r="BL36" i="6"/>
  <c r="BK35" i="6"/>
  <c r="BK34" i="6"/>
  <c r="BK33" i="6"/>
  <c r="BL38" i="6"/>
  <c r="BK37" i="6"/>
  <c r="BJ36" i="6"/>
  <c r="BI35" i="6"/>
  <c r="BJ34" i="6"/>
  <c r="BJ33" i="6"/>
  <c r="BK38" i="6"/>
  <c r="BJ37" i="6"/>
  <c r="BI36" i="6"/>
  <c r="BH35" i="6"/>
  <c r="BI34" i="6"/>
  <c r="BI33" i="6"/>
  <c r="BN39" i="6"/>
  <c r="BJ38" i="6"/>
  <c r="BI37" i="6"/>
  <c r="BH36" i="6"/>
  <c r="BH34" i="6"/>
  <c r="BJ39" i="6"/>
  <c r="EB39" i="6"/>
  <c r="EH39" i="6"/>
  <c r="EF39" i="6"/>
  <c r="ED39" i="6"/>
  <c r="EC38" i="6"/>
  <c r="EB37" i="6"/>
  <c r="EH35" i="6"/>
  <c r="EG34" i="6"/>
  <c r="EF33" i="6"/>
  <c r="EC39" i="6"/>
  <c r="EB38" i="6"/>
  <c r="EH36" i="6"/>
  <c r="EG35" i="6"/>
  <c r="EF34" i="6"/>
  <c r="EH37" i="6"/>
  <c r="EG36" i="6"/>
  <c r="EF35" i="6"/>
  <c r="EG38" i="6"/>
  <c r="EF37" i="6"/>
  <c r="EE36" i="6"/>
  <c r="ED35" i="6"/>
  <c r="EC34" i="6"/>
  <c r="EH33" i="6"/>
  <c r="EB34" i="6"/>
  <c r="EG33" i="6"/>
  <c r="EG39" i="6"/>
  <c r="EE33" i="6"/>
  <c r="EE39" i="6"/>
  <c r="EH38" i="6"/>
  <c r="EG37" i="6"/>
  <c r="EF36" i="6"/>
  <c r="EE35" i="6"/>
  <c r="GV39" i="6"/>
  <c r="HB39" i="6"/>
  <c r="GZ39" i="6"/>
  <c r="GW38" i="6"/>
  <c r="GV37" i="6"/>
  <c r="HB35" i="6"/>
  <c r="HA34" i="6"/>
  <c r="GZ33" i="6"/>
  <c r="GV38" i="6"/>
  <c r="HB36" i="6"/>
  <c r="HA35" i="6"/>
  <c r="GZ34" i="6"/>
  <c r="HA39" i="6"/>
  <c r="HB37" i="6"/>
  <c r="HA36" i="6"/>
  <c r="GZ35" i="6"/>
  <c r="GY34" i="6"/>
  <c r="GX39" i="6"/>
  <c r="HA38" i="6"/>
  <c r="GZ37" i="6"/>
  <c r="GY36" i="6"/>
  <c r="GX35" i="6"/>
  <c r="HB38" i="6"/>
  <c r="HA37" i="6"/>
  <c r="GZ36" i="6"/>
  <c r="GY35" i="6"/>
  <c r="HB34" i="6"/>
  <c r="HA33" i="6"/>
  <c r="GZ38" i="6"/>
  <c r="GY37" i="6"/>
  <c r="GX36" i="6"/>
  <c r="GW35" i="6"/>
  <c r="GX34" i="6"/>
  <c r="GY33" i="6"/>
  <c r="GY38" i="6"/>
  <c r="GX37" i="6"/>
  <c r="GW36" i="6"/>
  <c r="GV35" i="6"/>
  <c r="GW34" i="6"/>
  <c r="GX33" i="6"/>
  <c r="GX38" i="6"/>
  <c r="GW37" i="6"/>
  <c r="GV36" i="6"/>
  <c r="GV34" i="6"/>
  <c r="GY39" i="6"/>
  <c r="GV33" i="6"/>
  <c r="BH33" i="6"/>
  <c r="BZ33" i="6"/>
  <c r="CR33" i="6"/>
  <c r="DE33" i="6"/>
  <c r="FI33" i="6"/>
  <c r="IQ33" i="6"/>
  <c r="CO34" i="6"/>
  <c r="ED34" i="6"/>
  <c r="CM35" i="6"/>
  <c r="EV35" i="6"/>
  <c r="IU35" i="6"/>
  <c r="CM36" i="6"/>
  <c r="EV36" i="6"/>
  <c r="IU36" i="6"/>
  <c r="CM37" i="6"/>
  <c r="EE37" i="6"/>
  <c r="IU37" i="6"/>
  <c r="EE38" i="6"/>
  <c r="IF38" i="6"/>
  <c r="CD39" i="6"/>
  <c r="IS11" i="6"/>
  <c r="I13" i="6"/>
  <c r="BZ11" i="6" s="1"/>
  <c r="BR39" i="6"/>
  <c r="BS38" i="6"/>
  <c r="BR37" i="6"/>
  <c r="BQ36" i="6"/>
  <c r="BW34" i="6"/>
  <c r="BW39" i="6"/>
  <c r="BR38" i="6"/>
  <c r="BQ37" i="6"/>
  <c r="BW35" i="6"/>
  <c r="BV34" i="6"/>
  <c r="BV39" i="6"/>
  <c r="BQ38" i="6"/>
  <c r="BW36" i="6"/>
  <c r="BV35" i="6"/>
  <c r="BT39" i="6"/>
  <c r="BW38" i="6"/>
  <c r="BV37" i="6"/>
  <c r="BU36" i="6"/>
  <c r="BT35" i="6"/>
  <c r="BU39" i="6"/>
  <c r="BU33" i="6"/>
  <c r="BS39" i="6"/>
  <c r="BT33" i="6"/>
  <c r="BQ39" i="6"/>
  <c r="BU34" i="6"/>
  <c r="BS33" i="6"/>
  <c r="BT34" i="6"/>
  <c r="BW37" i="6"/>
  <c r="BV36" i="6"/>
  <c r="BU35" i="6"/>
  <c r="BS34" i="6"/>
  <c r="EL39" i="6"/>
  <c r="EK39" i="6"/>
  <c r="EP39" i="6"/>
  <c r="EM38" i="6"/>
  <c r="EL37" i="6"/>
  <c r="EK36" i="6"/>
  <c r="EQ34" i="6"/>
  <c r="EP33" i="6"/>
  <c r="EL38" i="6"/>
  <c r="EK37" i="6"/>
  <c r="EQ35" i="6"/>
  <c r="EP34" i="6"/>
  <c r="EQ39" i="6"/>
  <c r="EK38" i="6"/>
  <c r="EQ36" i="6"/>
  <c r="EP35" i="6"/>
  <c r="EN39" i="6"/>
  <c r="EQ38" i="6"/>
  <c r="EP37" i="6"/>
  <c r="EO36" i="6"/>
  <c r="EN35" i="6"/>
  <c r="EO39" i="6"/>
  <c r="EQ37" i="6"/>
  <c r="EP36" i="6"/>
  <c r="EO35" i="6"/>
  <c r="EO34" i="6"/>
  <c r="EM39" i="6"/>
  <c r="EP38" i="6"/>
  <c r="EO37" i="6"/>
  <c r="EN36" i="6"/>
  <c r="EM35" i="6"/>
  <c r="EN34" i="6"/>
  <c r="EO38" i="6"/>
  <c r="EN37" i="6"/>
  <c r="EM36" i="6"/>
  <c r="EL35" i="6"/>
  <c r="EM34" i="6"/>
  <c r="EQ33" i="6"/>
  <c r="EN38" i="6"/>
  <c r="EM37" i="6"/>
  <c r="EL36" i="6"/>
  <c r="EK35" i="6"/>
  <c r="EL34" i="6"/>
  <c r="EK34" i="6"/>
  <c r="X14" i="6"/>
  <c r="Z16" i="6"/>
  <c r="BL33" i="6"/>
  <c r="CA33" i="6"/>
  <c r="CS33" i="6"/>
  <c r="DF33" i="6"/>
  <c r="EB33" i="6"/>
  <c r="EV33" i="6"/>
  <c r="BN34" i="6"/>
  <c r="CT34" i="6"/>
  <c r="EE34" i="6"/>
  <c r="DE35" i="6"/>
  <c r="EW35" i="6"/>
  <c r="CN36" i="6"/>
  <c r="EW36" i="6"/>
  <c r="CN37" i="6"/>
  <c r="EF38" i="6"/>
  <c r="CB39" i="6"/>
  <c r="CA39" i="6"/>
  <c r="BZ39" i="6"/>
  <c r="CC38" i="6"/>
  <c r="CB37" i="6"/>
  <c r="CA36" i="6"/>
  <c r="BZ35" i="6"/>
  <c r="CB38" i="6"/>
  <c r="CA37" i="6"/>
  <c r="BZ36" i="6"/>
  <c r="CF34" i="6"/>
  <c r="CA38" i="6"/>
  <c r="BZ37" i="6"/>
  <c r="CF35" i="6"/>
  <c r="CF39" i="6"/>
  <c r="CF37" i="6"/>
  <c r="CE36" i="6"/>
  <c r="CD35" i="6"/>
  <c r="CF36" i="6"/>
  <c r="CE35" i="6"/>
  <c r="CA34" i="6"/>
  <c r="CE33" i="6"/>
  <c r="CF38" i="6"/>
  <c r="CE37" i="6"/>
  <c r="CD36" i="6"/>
  <c r="CC35" i="6"/>
  <c r="BZ34" i="6"/>
  <c r="CD33" i="6"/>
  <c r="CE38" i="6"/>
  <c r="CD37" i="6"/>
  <c r="CC36" i="6"/>
  <c r="CB35" i="6"/>
  <c r="CC33" i="6"/>
  <c r="CD38" i="6"/>
  <c r="CC37" i="6"/>
  <c r="CB36" i="6"/>
  <c r="CA35" i="6"/>
  <c r="BZ38" i="6"/>
  <c r="CE34" i="6"/>
  <c r="EV39" i="6"/>
  <c r="EU39" i="6"/>
  <c r="ET39" i="6"/>
  <c r="EZ39" i="6"/>
  <c r="EX39" i="6"/>
  <c r="EW38" i="6"/>
  <c r="EV37" i="6"/>
  <c r="EU36" i="6"/>
  <c r="ET35" i="6"/>
  <c r="EZ33" i="6"/>
  <c r="EW39" i="6"/>
  <c r="EV38" i="6"/>
  <c r="EU37" i="6"/>
  <c r="ET36" i="6"/>
  <c r="EZ34" i="6"/>
  <c r="EU38" i="6"/>
  <c r="ET37" i="6"/>
  <c r="EZ35" i="6"/>
  <c r="EZ37" i="6"/>
  <c r="EY36" i="6"/>
  <c r="EX35" i="6"/>
  <c r="ET38" i="6"/>
  <c r="EU33" i="6"/>
  <c r="ET33" i="6"/>
  <c r="EY34" i="6"/>
  <c r="EX34" i="6"/>
  <c r="EZ36" i="6"/>
  <c r="EY35" i="6"/>
  <c r="EW34" i="6"/>
  <c r="HP39" i="6"/>
  <c r="HO39" i="6"/>
  <c r="HN39" i="6"/>
  <c r="HT39" i="6"/>
  <c r="HQ38" i="6"/>
  <c r="HP37" i="6"/>
  <c r="HO36" i="6"/>
  <c r="HN35" i="6"/>
  <c r="HT33" i="6"/>
  <c r="HP38" i="6"/>
  <c r="HO37" i="6"/>
  <c r="HN36" i="6"/>
  <c r="HT34" i="6"/>
  <c r="HS33" i="6"/>
  <c r="HO38" i="6"/>
  <c r="HN37" i="6"/>
  <c r="HT35" i="6"/>
  <c r="HS34" i="6"/>
  <c r="HR39" i="6"/>
  <c r="HT37" i="6"/>
  <c r="HS36" i="6"/>
  <c r="HR35" i="6"/>
  <c r="HQ34" i="6"/>
  <c r="HS39" i="6"/>
  <c r="HT36" i="6"/>
  <c r="HS35" i="6"/>
  <c r="HR34" i="6"/>
  <c r="HN33" i="6"/>
  <c r="HQ39" i="6"/>
  <c r="HT38" i="6"/>
  <c r="HS37" i="6"/>
  <c r="HR36" i="6"/>
  <c r="HQ35" i="6"/>
  <c r="HP34" i="6"/>
  <c r="HS38" i="6"/>
  <c r="HR37" i="6"/>
  <c r="HQ36" i="6"/>
  <c r="HP35" i="6"/>
  <c r="HO34" i="6"/>
  <c r="HR38" i="6"/>
  <c r="HQ37" i="6"/>
  <c r="HP36" i="6"/>
  <c r="HO35" i="6"/>
  <c r="HN34" i="6"/>
  <c r="HN38" i="6"/>
  <c r="HR33" i="6"/>
  <c r="CB33" i="6"/>
  <c r="EW33" i="6"/>
  <c r="HO33" i="6"/>
  <c r="EX36" i="6"/>
  <c r="EX37" i="6"/>
  <c r="EX38" i="6"/>
  <c r="CL39" i="6"/>
  <c r="CK39" i="6"/>
  <c r="CN39" i="6"/>
  <c r="CM38" i="6"/>
  <c r="CL37" i="6"/>
  <c r="CK36" i="6"/>
  <c r="CJ35" i="6"/>
  <c r="CI34" i="6"/>
  <c r="CM39" i="6"/>
  <c r="CL38" i="6"/>
  <c r="CK37" i="6"/>
  <c r="CJ36" i="6"/>
  <c r="CI35" i="6"/>
  <c r="CJ39" i="6"/>
  <c r="CK38" i="6"/>
  <c r="CJ37" i="6"/>
  <c r="CI36" i="6"/>
  <c r="CI38" i="6"/>
  <c r="CO36" i="6"/>
  <c r="CN35" i="6"/>
  <c r="CJ38" i="6"/>
  <c r="CI37" i="6"/>
  <c r="CM34" i="6"/>
  <c r="CO33" i="6"/>
  <c r="CL34" i="6"/>
  <c r="CN33" i="6"/>
  <c r="CK34" i="6"/>
  <c r="CM33" i="6"/>
  <c r="CO39" i="6"/>
  <c r="CJ34" i="6"/>
  <c r="CI39" i="6"/>
  <c r="CO35" i="6"/>
  <c r="FF39" i="6"/>
  <c r="FE39" i="6"/>
  <c r="FD39" i="6"/>
  <c r="FG38" i="6"/>
  <c r="FF37" i="6"/>
  <c r="FE36" i="6"/>
  <c r="FD35" i="6"/>
  <c r="FC34" i="6"/>
  <c r="FF38" i="6"/>
  <c r="FE37" i="6"/>
  <c r="FD36" i="6"/>
  <c r="FC35" i="6"/>
  <c r="FE38" i="6"/>
  <c r="FD37" i="6"/>
  <c r="FC36" i="6"/>
  <c r="FI34" i="6"/>
  <c r="FH39" i="6"/>
  <c r="FC38" i="6"/>
  <c r="FI36" i="6"/>
  <c r="FH35" i="6"/>
  <c r="FI35" i="6"/>
  <c r="FE34" i="6"/>
  <c r="FF33" i="6"/>
  <c r="FI37" i="6"/>
  <c r="FH36" i="6"/>
  <c r="FG35" i="6"/>
  <c r="FD34" i="6"/>
  <c r="FE33" i="6"/>
  <c r="FI38" i="6"/>
  <c r="FH37" i="6"/>
  <c r="FG36" i="6"/>
  <c r="FF35" i="6"/>
  <c r="FD33" i="6"/>
  <c r="FH38" i="6"/>
  <c r="FG37" i="6"/>
  <c r="FF36" i="6"/>
  <c r="FE35" i="6"/>
  <c r="FI39" i="6"/>
  <c r="FD38" i="6"/>
  <c r="FC37" i="6"/>
  <c r="BN33" i="6"/>
  <c r="CF33" i="6"/>
  <c r="CU33" i="6"/>
  <c r="ED33" i="6"/>
  <c r="EX33" i="6"/>
  <c r="HP33" i="6"/>
  <c r="BR34" i="6"/>
  <c r="DE34" i="6"/>
  <c r="ET34" i="6"/>
  <c r="BQ35" i="6"/>
  <c r="DG35" i="6"/>
  <c r="DG36" i="6"/>
  <c r="DG37" i="6"/>
  <c r="EY37" i="6"/>
  <c r="EY38" i="6"/>
  <c r="CV39" i="6"/>
  <c r="CU39" i="6"/>
  <c r="CT39" i="6"/>
  <c r="CR39" i="6"/>
  <c r="CW38" i="6"/>
  <c r="CV37" i="6"/>
  <c r="CU36" i="6"/>
  <c r="CT35" i="6"/>
  <c r="CS34" i="6"/>
  <c r="CV38" i="6"/>
  <c r="CU37" i="6"/>
  <c r="CT36" i="6"/>
  <c r="CS35" i="6"/>
  <c r="CR34" i="6"/>
  <c r="CU38" i="6"/>
  <c r="CT37" i="6"/>
  <c r="CS36" i="6"/>
  <c r="CR35" i="6"/>
  <c r="CX39" i="6"/>
  <c r="CS38" i="6"/>
  <c r="CR37" i="6"/>
  <c r="CX35" i="6"/>
  <c r="CW39" i="6"/>
  <c r="CX36" i="6"/>
  <c r="CW35" i="6"/>
  <c r="CX34" i="6"/>
  <c r="CX33" i="6"/>
  <c r="CS39" i="6"/>
  <c r="CX37" i="6"/>
  <c r="CW36" i="6"/>
  <c r="CV35" i="6"/>
  <c r="CW34" i="6"/>
  <c r="CW33" i="6"/>
  <c r="CX38" i="6"/>
  <c r="CW37" i="6"/>
  <c r="CV36" i="6"/>
  <c r="CU35" i="6"/>
  <c r="CV34" i="6"/>
  <c r="CT38" i="6"/>
  <c r="CS37" i="6"/>
  <c r="CR36" i="6"/>
  <c r="CU34" i="6"/>
  <c r="IJ39" i="6"/>
  <c r="II39" i="6"/>
  <c r="IH39" i="6"/>
  <c r="IF39" i="6"/>
  <c r="IK38" i="6"/>
  <c r="IJ37" i="6"/>
  <c r="II36" i="6"/>
  <c r="IH35" i="6"/>
  <c r="IG34" i="6"/>
  <c r="IF33" i="6"/>
  <c r="IJ38" i="6"/>
  <c r="II37" i="6"/>
  <c r="IH36" i="6"/>
  <c r="IG35" i="6"/>
  <c r="IF34" i="6"/>
  <c r="II38" i="6"/>
  <c r="IH37" i="6"/>
  <c r="IG36" i="6"/>
  <c r="IF35" i="6"/>
  <c r="IL39" i="6"/>
  <c r="IG38" i="6"/>
  <c r="IF37" i="6"/>
  <c r="IL35" i="6"/>
  <c r="IK34" i="6"/>
  <c r="IL34" i="6"/>
  <c r="IL33" i="6"/>
  <c r="IL36" i="6"/>
  <c r="IK35" i="6"/>
  <c r="IJ34" i="6"/>
  <c r="IK33" i="6"/>
  <c r="IL37" i="6"/>
  <c r="IK36" i="6"/>
  <c r="IJ35" i="6"/>
  <c r="II34" i="6"/>
  <c r="IJ33" i="6"/>
  <c r="IL38" i="6"/>
  <c r="IK37" i="6"/>
  <c r="IJ36" i="6"/>
  <c r="II35" i="6"/>
  <c r="IH34" i="6"/>
  <c r="II33" i="6"/>
  <c r="IH38" i="6"/>
  <c r="IG37" i="6"/>
  <c r="IF36" i="6"/>
  <c r="IH33" i="6"/>
  <c r="BQ33" i="6"/>
  <c r="CI33" i="6"/>
  <c r="CV33" i="6"/>
  <c r="EK33" i="6"/>
  <c r="EY33" i="6"/>
  <c r="HQ33" i="6"/>
  <c r="CB34" i="6"/>
  <c r="EU34" i="6"/>
  <c r="BR35" i="6"/>
  <c r="BR36" i="6"/>
  <c r="EZ38" i="6"/>
  <c r="IG39" i="6"/>
  <c r="CD10" i="6"/>
  <c r="CN10" i="6"/>
  <c r="EX10" i="6"/>
  <c r="FH10" i="6"/>
  <c r="HR10" i="6"/>
  <c r="CE11" i="6"/>
  <c r="EY11" i="6"/>
  <c r="HS11" i="6"/>
  <c r="DF39" i="6"/>
  <c r="DE39" i="6"/>
  <c r="DD39" i="6"/>
  <c r="DB39" i="6"/>
  <c r="DG38" i="6"/>
  <c r="DF37" i="6"/>
  <c r="DE36" i="6"/>
  <c r="DD35" i="6"/>
  <c r="DC34" i="6"/>
  <c r="DG39" i="6"/>
  <c r="DF38" i="6"/>
  <c r="DE37" i="6"/>
  <c r="DD36" i="6"/>
  <c r="DC35" i="6"/>
  <c r="DB34" i="6"/>
  <c r="DC39" i="6"/>
  <c r="DE38" i="6"/>
  <c r="DD37" i="6"/>
  <c r="DC36" i="6"/>
  <c r="DB35" i="6"/>
  <c r="DC38" i="6"/>
  <c r="DB37" i="6"/>
  <c r="DA36" i="6"/>
  <c r="DA39" i="6"/>
  <c r="DD38" i="6"/>
  <c r="DC37" i="6"/>
  <c r="DB36" i="6"/>
  <c r="DA35" i="6"/>
  <c r="DA34" i="6"/>
  <c r="DA33" i="6"/>
  <c r="DB38" i="6"/>
  <c r="DA37" i="6"/>
  <c r="DA38" i="6"/>
  <c r="DG33" i="6"/>
  <c r="DG34" i="6"/>
  <c r="IT39" i="6"/>
  <c r="IR39" i="6"/>
  <c r="IU39" i="6"/>
  <c r="IS39" i="6"/>
  <c r="IP39" i="6"/>
  <c r="IU38" i="6"/>
  <c r="IT37" i="6"/>
  <c r="IS36" i="6"/>
  <c r="IR35" i="6"/>
  <c r="IQ34" i="6"/>
  <c r="IP33" i="6"/>
  <c r="IT38" i="6"/>
  <c r="IS37" i="6"/>
  <c r="IR36" i="6"/>
  <c r="IQ35" i="6"/>
  <c r="IP34" i="6"/>
  <c r="IO33" i="6"/>
  <c r="IQ39" i="6"/>
  <c r="IS38" i="6"/>
  <c r="IR37" i="6"/>
  <c r="IQ36" i="6"/>
  <c r="IP35" i="6"/>
  <c r="IO34" i="6"/>
  <c r="IQ38" i="6"/>
  <c r="IP37" i="6"/>
  <c r="IO36" i="6"/>
  <c r="IU34" i="6"/>
  <c r="IR38" i="6"/>
  <c r="IQ37" i="6"/>
  <c r="IP36" i="6"/>
  <c r="IO35" i="6"/>
  <c r="IP38" i="6"/>
  <c r="IO37" i="6"/>
  <c r="IO38" i="6"/>
  <c r="IU33" i="6"/>
  <c r="IO39" i="6"/>
  <c r="IT33" i="6"/>
  <c r="BR33" i="6"/>
  <c r="CJ33" i="6"/>
  <c r="DB33" i="6"/>
  <c r="EL33" i="6"/>
  <c r="FC33" i="6"/>
  <c r="CC34" i="6"/>
  <c r="EV34" i="6"/>
  <c r="IR34" i="6"/>
  <c r="BS35" i="6"/>
  <c r="EB35" i="6"/>
  <c r="BS36" i="6"/>
  <c r="EB36" i="6"/>
  <c r="BS37" i="6"/>
  <c r="EY39" i="6"/>
  <c r="IK39" i="6"/>
  <c r="J26" i="5"/>
  <c r="K27" i="5"/>
  <c r="J30" i="5"/>
  <c r="K31" i="5"/>
  <c r="K28" i="5"/>
  <c r="L57" i="5"/>
  <c r="L61" i="5"/>
  <c r="I59" i="5"/>
  <c r="L90" i="5"/>
  <c r="H91" i="5"/>
  <c r="L31" i="5"/>
  <c r="L56" i="5"/>
  <c r="J59" i="5"/>
  <c r="K60" i="5"/>
  <c r="I60" i="5"/>
  <c r="I88" i="5"/>
  <c r="K89" i="5"/>
  <c r="I87" i="5"/>
  <c r="L30" i="5"/>
  <c r="I31" i="5"/>
  <c r="I58" i="5"/>
  <c r="K59" i="5"/>
  <c r="I86" i="5"/>
  <c r="J87" i="5"/>
  <c r="J91" i="5"/>
  <c r="K86" i="5"/>
  <c r="L27" i="5"/>
  <c r="I28" i="5"/>
  <c r="L28" i="5"/>
  <c r="K29" i="5"/>
  <c r="J31" i="5"/>
  <c r="I57" i="5"/>
  <c r="J58" i="5"/>
  <c r="L59" i="5"/>
  <c r="J86" i="5"/>
  <c r="K87" i="5"/>
  <c r="I27" i="5"/>
  <c r="J28" i="5"/>
  <c r="L29" i="5"/>
  <c r="I56" i="5"/>
  <c r="J57" i="5"/>
  <c r="K56" i="5"/>
  <c r="L88" i="5"/>
  <c r="J90" i="5"/>
  <c r="N90" i="5"/>
  <c r="K91" i="5"/>
  <c r="K88" i="5"/>
  <c r="I26" i="5"/>
  <c r="J27" i="5"/>
  <c r="K26" i="5"/>
  <c r="J56" i="5"/>
  <c r="J61" i="5"/>
  <c r="K57" i="5"/>
  <c r="L87" i="5"/>
  <c r="L91" i="5"/>
  <c r="I89" i="5"/>
  <c r="L58" i="5"/>
  <c r="K58" i="5"/>
  <c r="L86" i="5"/>
  <c r="J89" i="5"/>
  <c r="N91" i="5"/>
  <c r="I91" i="5"/>
  <c r="P91" i="5"/>
  <c r="O91" i="5"/>
  <c r="I90" i="5"/>
  <c r="AA20" i="5"/>
  <c r="AA21" i="5"/>
  <c r="AA50" i="5"/>
  <c r="AA51" i="5"/>
  <c r="AA80" i="5"/>
  <c r="AA81" i="5"/>
  <c r="AB20" i="5"/>
  <c r="AB18" i="5"/>
  <c r="H26" i="5" s="1"/>
  <c r="AB19" i="5"/>
  <c r="H27" i="5" s="1"/>
  <c r="O30" i="5"/>
  <c r="AB48" i="5"/>
  <c r="H56" i="5" s="1"/>
  <c r="AB49" i="5"/>
  <c r="H57" i="5" s="1"/>
  <c r="O60" i="5"/>
  <c r="AB78" i="5"/>
  <c r="H86" i="5" s="1"/>
  <c r="AB79" i="5"/>
  <c r="H87" i="5" s="1"/>
  <c r="O90" i="5"/>
  <c r="N30" i="5"/>
  <c r="AB50" i="5"/>
  <c r="AB81" i="5"/>
  <c r="P30" i="5"/>
  <c r="P60" i="5"/>
  <c r="P90" i="5"/>
  <c r="N60" i="5"/>
  <c r="I29" i="5"/>
  <c r="I61" i="5"/>
  <c r="AB21" i="5"/>
  <c r="AA23" i="5"/>
  <c r="AA53" i="5"/>
  <c r="AB51" i="5"/>
  <c r="H59" i="5" s="1"/>
  <c r="AB80" i="5"/>
  <c r="H88" i="5" s="1"/>
  <c r="AB23" i="5"/>
  <c r="AB53" i="5"/>
  <c r="M61" i="4"/>
  <c r="M63" i="4"/>
  <c r="M67" i="4"/>
  <c r="M62" i="4"/>
  <c r="J34" i="4"/>
  <c r="J29" i="4"/>
  <c r="L30" i="4"/>
  <c r="J30" i="4"/>
  <c r="D94" i="4"/>
  <c r="J28" i="4"/>
  <c r="L32" i="4"/>
  <c r="M100" i="4"/>
  <c r="I62" i="4"/>
  <c r="P61" i="4"/>
  <c r="I61" i="4"/>
  <c r="N61" i="4"/>
  <c r="O61" i="4"/>
  <c r="J33" i="4"/>
  <c r="L34" i="4"/>
  <c r="N34" i="4"/>
  <c r="O34" i="4"/>
  <c r="P34" i="4"/>
  <c r="L33" i="4"/>
  <c r="L28" i="4"/>
  <c r="J98" i="4"/>
  <c r="J96" i="4"/>
  <c r="J99" i="4"/>
  <c r="M98" i="4"/>
  <c r="N96" i="4"/>
  <c r="P96" i="4"/>
  <c r="O96" i="4"/>
  <c r="J100" i="4"/>
  <c r="M99" i="4"/>
  <c r="P65" i="4"/>
  <c r="I64" i="4"/>
  <c r="P63" i="4"/>
  <c r="I63" i="4"/>
  <c r="N63" i="4"/>
  <c r="O63" i="4"/>
  <c r="J32" i="4"/>
  <c r="M96" i="4"/>
  <c r="M97" i="4"/>
  <c r="M95" i="4"/>
  <c r="O67" i="4"/>
  <c r="M66" i="4"/>
  <c r="P66" i="4"/>
  <c r="I66" i="4"/>
  <c r="N66" i="4"/>
  <c r="O66" i="4"/>
  <c r="M65" i="4"/>
  <c r="O65" i="4"/>
  <c r="M64" i="4"/>
  <c r="L29" i="4"/>
  <c r="K28" i="4"/>
  <c r="K34" i="4"/>
  <c r="K29" i="4"/>
  <c r="K30" i="4"/>
  <c r="K31" i="4"/>
  <c r="K33" i="4"/>
  <c r="K32" i="4"/>
  <c r="T85" i="4"/>
  <c r="G94" i="4" s="1"/>
  <c r="H19" i="4"/>
  <c r="D28" i="4" s="1"/>
  <c r="T90" i="4"/>
  <c r="G99" i="4" s="1"/>
  <c r="N99" i="4" s="1"/>
  <c r="N67" i="4"/>
  <c r="N65" i="4"/>
  <c r="H24" i="4"/>
  <c r="D33" i="4" s="1"/>
  <c r="T91" i="4"/>
  <c r="G100" i="4" s="1"/>
  <c r="N100" i="4" s="1"/>
  <c r="T89" i="4"/>
  <c r="G98" i="4" s="1"/>
  <c r="F88" i="4"/>
  <c r="D97" i="4" s="1"/>
  <c r="T55" i="4"/>
  <c r="G64" i="4" s="1"/>
  <c r="H23" i="4"/>
  <c r="D32" i="4" s="1"/>
  <c r="F86" i="4"/>
  <c r="D95" i="4" s="1"/>
  <c r="T53" i="4"/>
  <c r="H21" i="4"/>
  <c r="D30" i="4" s="1"/>
  <c r="T88" i="4"/>
  <c r="G97" i="4" s="1"/>
  <c r="L97" i="4" s="1"/>
  <c r="J67" i="4"/>
  <c r="J65" i="4"/>
  <c r="S53" i="4"/>
  <c r="G62" i="4" s="1"/>
  <c r="H22" i="4"/>
  <c r="D31" i="4" s="1"/>
  <c r="Y20" i="4"/>
  <c r="H29" i="4" s="1"/>
  <c r="M29" i="4" s="1"/>
  <c r="I20" i="4"/>
  <c r="D29" i="4" s="1"/>
  <c r="I67" i="3"/>
  <c r="I30" i="3"/>
  <c r="J31" i="3"/>
  <c r="G30" i="3"/>
  <c r="I32" i="3"/>
  <c r="M34" i="3"/>
  <c r="K32" i="3"/>
  <c r="M61" i="3"/>
  <c r="J65" i="3"/>
  <c r="I66" i="3"/>
  <c r="P66" i="3"/>
  <c r="O66" i="3"/>
  <c r="N66" i="3"/>
  <c r="K66" i="3"/>
  <c r="M67" i="3"/>
  <c r="M96" i="3"/>
  <c r="J99" i="3"/>
  <c r="I62" i="3"/>
  <c r="I97" i="3"/>
  <c r="P97" i="3"/>
  <c r="O97" i="3"/>
  <c r="N97" i="3"/>
  <c r="I33" i="3"/>
  <c r="P33" i="3"/>
  <c r="O33" i="3"/>
  <c r="N33" i="3"/>
  <c r="M28" i="3"/>
  <c r="J29" i="3"/>
  <c r="I31" i="3"/>
  <c r="P31" i="3"/>
  <c r="N31" i="3"/>
  <c r="O31" i="3"/>
  <c r="J34" i="3"/>
  <c r="M32" i="3"/>
  <c r="I63" i="3"/>
  <c r="K63" i="3"/>
  <c r="J64" i="3"/>
  <c r="M66" i="3"/>
  <c r="G67" i="3"/>
  <c r="I94" i="3"/>
  <c r="J96" i="3"/>
  <c r="J32" i="3"/>
  <c r="K34" i="3"/>
  <c r="I65" i="3"/>
  <c r="K65" i="3"/>
  <c r="J98" i="3"/>
  <c r="I99" i="3"/>
  <c r="P99" i="3"/>
  <c r="O99" i="3"/>
  <c r="N99" i="3"/>
  <c r="M99" i="3"/>
  <c r="J28" i="3"/>
  <c r="I34" i="3"/>
  <c r="O34" i="3"/>
  <c r="P34" i="3"/>
  <c r="N34" i="3"/>
  <c r="J62" i="3"/>
  <c r="I64" i="3"/>
  <c r="P64" i="3"/>
  <c r="O64" i="3"/>
  <c r="N64" i="3"/>
  <c r="K64" i="3"/>
  <c r="J67" i="3"/>
  <c r="I96" i="3"/>
  <c r="J97" i="3"/>
  <c r="M100" i="3"/>
  <c r="K67" i="3"/>
  <c r="I29" i="3"/>
  <c r="J33" i="3"/>
  <c r="K28" i="3"/>
  <c r="M62" i="3"/>
  <c r="G96" i="3"/>
  <c r="O96" i="3" s="1"/>
  <c r="I98" i="3"/>
  <c r="K98" i="3"/>
  <c r="M98" i="3"/>
  <c r="J100" i="3"/>
  <c r="M63" i="3"/>
  <c r="M64" i="3"/>
  <c r="J66" i="3"/>
  <c r="M95" i="3"/>
  <c r="I28" i="3"/>
  <c r="O28" i="3"/>
  <c r="P28" i="3"/>
  <c r="N28" i="3"/>
  <c r="M33" i="3"/>
  <c r="M30" i="3"/>
  <c r="M31" i="3"/>
  <c r="K31" i="3"/>
  <c r="I61" i="3"/>
  <c r="P61" i="3"/>
  <c r="N61" i="3"/>
  <c r="O61" i="3"/>
  <c r="K61" i="3"/>
  <c r="J63" i="3"/>
  <c r="J94" i="3"/>
  <c r="I95" i="3"/>
  <c r="M97" i="3"/>
  <c r="I100" i="3"/>
  <c r="P100" i="3"/>
  <c r="O100" i="3"/>
  <c r="N100" i="3"/>
  <c r="K100" i="3"/>
  <c r="S89" i="3"/>
  <c r="G98" i="3" s="1"/>
  <c r="S56" i="3"/>
  <c r="G65" i="3" s="1"/>
  <c r="S86" i="3"/>
  <c r="G95" i="3" s="1"/>
  <c r="S23" i="3"/>
  <c r="G32" i="3" s="1"/>
  <c r="S53" i="3"/>
  <c r="G62" i="3" s="1"/>
  <c r="S54" i="3"/>
  <c r="G63" i="3" s="1"/>
  <c r="S20" i="3"/>
  <c r="G29" i="3" s="1"/>
  <c r="S85" i="3"/>
  <c r="G94" i="3" s="1"/>
  <c r="P62" i="3" l="1"/>
  <c r="O62" i="3"/>
  <c r="N62" i="3"/>
  <c r="O65" i="3"/>
  <c r="P65" i="3"/>
  <c r="N65" i="3"/>
  <c r="P67" i="3"/>
  <c r="N67" i="3"/>
  <c r="O30" i="3"/>
  <c r="P30" i="3"/>
  <c r="N30" i="3"/>
  <c r="P98" i="4"/>
  <c r="O98" i="4"/>
  <c r="L94" i="4"/>
  <c r="I96" i="4"/>
  <c r="H61" i="5"/>
  <c r="H31" i="5"/>
  <c r="H89" i="5"/>
  <c r="H58" i="5"/>
  <c r="H29" i="5"/>
  <c r="H28" i="5"/>
  <c r="FY38" i="7"/>
  <c r="FW33" i="7"/>
  <c r="GA36" i="7"/>
  <c r="FY36" i="7"/>
  <c r="BE8" i="7"/>
  <c r="BD5" i="7"/>
  <c r="AY10" i="7"/>
  <c r="BD9" i="7"/>
  <c r="BE11" i="7"/>
  <c r="BE7" i="7"/>
  <c r="BD6" i="7"/>
  <c r="BB11" i="7"/>
  <c r="BC7" i="7"/>
  <c r="BC8" i="7"/>
  <c r="BA6" i="7"/>
  <c r="AZ5" i="7"/>
  <c r="AZ10" i="7"/>
  <c r="BA7" i="7"/>
  <c r="AZ6" i="7"/>
  <c r="AY5" i="7"/>
  <c r="AY6" i="7"/>
  <c r="BE9" i="7"/>
  <c r="AZ8" i="7"/>
  <c r="CF11" i="9"/>
  <c r="CB9" i="9"/>
  <c r="CB10" i="9"/>
  <c r="HQ10" i="9"/>
  <c r="HQ9" i="9"/>
  <c r="HN9" i="9"/>
  <c r="HQ7" i="9"/>
  <c r="AH36" i="10"/>
  <c r="AG37" i="10"/>
  <c r="AM36" i="10"/>
  <c r="AK35" i="10"/>
  <c r="AK36" i="10"/>
  <c r="AG39" i="10"/>
  <c r="AH38" i="10"/>
  <c r="AG38" i="10"/>
  <c r="AG36" i="10"/>
  <c r="AH35" i="10"/>
  <c r="AH33" i="10"/>
  <c r="FQ9" i="10"/>
  <c r="FQ8" i="10"/>
  <c r="HP37" i="10"/>
  <c r="HP39" i="10"/>
  <c r="HO7" i="10"/>
  <c r="HR5" i="10"/>
  <c r="HQ7" i="10"/>
  <c r="HS11" i="10"/>
  <c r="HS9" i="10"/>
  <c r="HS10" i="10"/>
  <c r="HN11" i="10"/>
  <c r="HN8" i="10"/>
  <c r="HT7" i="10"/>
  <c r="IQ10" i="10"/>
  <c r="IU11" i="10"/>
  <c r="IS11" i="10"/>
  <c r="IU8" i="10"/>
  <c r="IS7" i="10"/>
  <c r="IU9" i="10"/>
  <c r="IS8" i="10"/>
  <c r="IR8" i="10"/>
  <c r="IO7" i="10"/>
  <c r="IT6" i="10"/>
  <c r="IS5" i="10"/>
  <c r="IR6" i="10"/>
  <c r="IR5" i="10"/>
  <c r="IT8" i="10"/>
  <c r="IQ8" i="10"/>
  <c r="IP5" i="10"/>
  <c r="IP9" i="10"/>
  <c r="IO8" i="10"/>
  <c r="CU6" i="11"/>
  <c r="CW11" i="11"/>
  <c r="IK9" i="11"/>
  <c r="IH8" i="11"/>
  <c r="IH5" i="11"/>
  <c r="IF11" i="11"/>
  <c r="IK11" i="11"/>
  <c r="IG9" i="11"/>
  <c r="II6" i="11"/>
  <c r="IJ11" i="11"/>
  <c r="II11" i="11"/>
  <c r="IK8" i="11"/>
  <c r="IH11" i="11"/>
  <c r="IL9" i="11"/>
  <c r="IH7" i="11"/>
  <c r="AJ6" i="12"/>
  <c r="AH36" i="12"/>
  <c r="AL10" i="12"/>
  <c r="AL7" i="12"/>
  <c r="AY6" i="12"/>
  <c r="BG8" i="14"/>
  <c r="BH9" i="14"/>
  <c r="HS6" i="14"/>
  <c r="HV9" i="14"/>
  <c r="AL7" i="14"/>
  <c r="AL10" i="14"/>
  <c r="AK10" i="14"/>
  <c r="AI10" i="14"/>
  <c r="AH10" i="14"/>
  <c r="AK9" i="14"/>
  <c r="AI9" i="14"/>
  <c r="AG9" i="14"/>
  <c r="AK8" i="14"/>
  <c r="AJ8" i="14"/>
  <c r="AI8" i="14"/>
  <c r="AH8" i="14"/>
  <c r="AG8" i="14"/>
  <c r="AK7" i="14"/>
  <c r="AI7" i="14"/>
  <c r="AG7" i="14"/>
  <c r="AL6" i="14"/>
  <c r="AK6" i="14"/>
  <c r="AJ6" i="14"/>
  <c r="AI6" i="14"/>
  <c r="AH6" i="14"/>
  <c r="AG6" i="14"/>
  <c r="AG5" i="14"/>
  <c r="HS11" i="11"/>
  <c r="HS10" i="11"/>
  <c r="HR10" i="11"/>
  <c r="HQ10" i="11"/>
  <c r="HN10" i="11"/>
  <c r="HT9" i="11"/>
  <c r="HQ9" i="11"/>
  <c r="HO9" i="11"/>
  <c r="HT8" i="11"/>
  <c r="HR8" i="11"/>
  <c r="HO8" i="11"/>
  <c r="HN8" i="11"/>
  <c r="HT7" i="11"/>
  <c r="HS7" i="11"/>
  <c r="HR7" i="11"/>
  <c r="HP7" i="11"/>
  <c r="HS6" i="11"/>
  <c r="HR6" i="11"/>
  <c r="HQ6" i="11"/>
  <c r="HN6" i="11"/>
  <c r="HR5" i="11"/>
  <c r="HQ5" i="11"/>
  <c r="HP5" i="11"/>
  <c r="HO5" i="11"/>
  <c r="HO11" i="11"/>
  <c r="DA11" i="11"/>
  <c r="DF10" i="11"/>
  <c r="DG9" i="11"/>
  <c r="DE9" i="11"/>
  <c r="DD8" i="11"/>
  <c r="DB7" i="11"/>
  <c r="DA7" i="11"/>
  <c r="DF6" i="11"/>
  <c r="DC6" i="11"/>
  <c r="DF5" i="11"/>
  <c r="DC5" i="11"/>
  <c r="DC11" i="11"/>
  <c r="BJ11" i="11"/>
  <c r="BH34" i="11"/>
  <c r="BL11" i="11"/>
  <c r="BK11" i="11"/>
  <c r="BH11" i="11"/>
  <c r="BN10" i="11"/>
  <c r="BK10" i="11"/>
  <c r="BJ10" i="11"/>
  <c r="BI10" i="11"/>
  <c r="BH10" i="11"/>
  <c r="BN9" i="11"/>
  <c r="BL9" i="11"/>
  <c r="BI9" i="11"/>
  <c r="BH9" i="11"/>
  <c r="BN8" i="11"/>
  <c r="BM8" i="11"/>
  <c r="BL8" i="11"/>
  <c r="BJ8" i="11"/>
  <c r="BM7" i="11"/>
  <c r="BL7" i="11"/>
  <c r="BK7" i="11"/>
  <c r="BJ7" i="11"/>
  <c r="BH7" i="11"/>
  <c r="BN6" i="11"/>
  <c r="BM6" i="11"/>
  <c r="BK6" i="11"/>
  <c r="BJ6" i="11"/>
  <c r="BI6" i="11"/>
  <c r="BH6" i="11"/>
  <c r="BN5" i="11"/>
  <c r="BM5" i="11"/>
  <c r="BL5" i="11"/>
  <c r="BK5" i="11"/>
  <c r="BJ5" i="11"/>
  <c r="BI5" i="11"/>
  <c r="BH5" i="11"/>
  <c r="GF39" i="10"/>
  <c r="GH39" i="10"/>
  <c r="GI38" i="10"/>
  <c r="GJ37" i="10"/>
  <c r="GG37" i="10"/>
  <c r="GI36" i="10"/>
  <c r="GF34" i="10"/>
  <c r="GE34" i="10"/>
  <c r="GD34" i="10"/>
  <c r="GJ33" i="10"/>
  <c r="GH33" i="10"/>
  <c r="GE33" i="10"/>
  <c r="GD33" i="10"/>
  <c r="GI11" i="10"/>
  <c r="GH11" i="10"/>
  <c r="GG11" i="10"/>
  <c r="GE11" i="10"/>
  <c r="GJ10" i="10"/>
  <c r="GI10" i="10"/>
  <c r="GH10" i="10"/>
  <c r="GG10" i="10"/>
  <c r="GF10" i="10"/>
  <c r="GE10" i="10"/>
  <c r="GD10" i="10"/>
  <c r="GJ9" i="10"/>
  <c r="GI9" i="10"/>
  <c r="GH9" i="10"/>
  <c r="GG9" i="10"/>
  <c r="GF9" i="10"/>
  <c r="GE9" i="10"/>
  <c r="GD9" i="10"/>
  <c r="GJ8" i="10"/>
  <c r="GI8" i="10"/>
  <c r="GH8" i="10"/>
  <c r="GG8" i="10"/>
  <c r="GF8" i="10"/>
  <c r="GE8" i="10"/>
  <c r="GD8" i="10"/>
  <c r="GJ7" i="10"/>
  <c r="GI7" i="10"/>
  <c r="GH7" i="10"/>
  <c r="GG7" i="10"/>
  <c r="GF7" i="10"/>
  <c r="GE7" i="10"/>
  <c r="GD7" i="10"/>
  <c r="GJ6" i="10"/>
  <c r="GI6" i="10"/>
  <c r="GH6" i="10"/>
  <c r="GG6" i="10"/>
  <c r="GF6" i="10"/>
  <c r="GE6" i="10"/>
  <c r="GD6" i="10"/>
  <c r="GJ5" i="10"/>
  <c r="GI5" i="10"/>
  <c r="GH5" i="10"/>
  <c r="GG5" i="10"/>
  <c r="GF5" i="10"/>
  <c r="GE5" i="10"/>
  <c r="GD5" i="10"/>
  <c r="GD11" i="10"/>
  <c r="BN11" i="10"/>
  <c r="BI11" i="10"/>
  <c r="BH11" i="10"/>
  <c r="BI10" i="10"/>
  <c r="BH10" i="10"/>
  <c r="BL9" i="10"/>
  <c r="BJ9" i="10"/>
  <c r="BK8" i="10"/>
  <c r="BJ8" i="10"/>
  <c r="BH8" i="10"/>
  <c r="BN7" i="10"/>
  <c r="BM7" i="10"/>
  <c r="BK7" i="10"/>
  <c r="BJ7" i="10"/>
  <c r="BH7" i="10"/>
  <c r="BN6" i="10"/>
  <c r="BK6" i="10"/>
  <c r="BJ6" i="10"/>
  <c r="BI6" i="10"/>
  <c r="BH6" i="10"/>
  <c r="BN5" i="10"/>
  <c r="BL5" i="10"/>
  <c r="BI5" i="10"/>
  <c r="BH5" i="10"/>
  <c r="DC11" i="7"/>
  <c r="DA11" i="7"/>
  <c r="DF10" i="7"/>
  <c r="DA10" i="7"/>
  <c r="DG9" i="7"/>
  <c r="DE9" i="7"/>
  <c r="DG8" i="7"/>
  <c r="DF8" i="7"/>
  <c r="DE8" i="7"/>
  <c r="DA8" i="7"/>
  <c r="DE7" i="7"/>
  <c r="DC7" i="7"/>
  <c r="DG6" i="7"/>
  <c r="DE6" i="7"/>
  <c r="DD6" i="7"/>
  <c r="DC6" i="7"/>
  <c r="DB6" i="7"/>
  <c r="DF5" i="7"/>
  <c r="DD5" i="7"/>
  <c r="DC5" i="7"/>
  <c r="DB5" i="7"/>
  <c r="DA5" i="7"/>
  <c r="L26" i="5"/>
  <c r="L31" i="4"/>
  <c r="I67" i="4"/>
  <c r="I65" i="4"/>
  <c r="J94" i="4"/>
  <c r="J97" i="4"/>
  <c r="J95" i="4"/>
  <c r="M29" i="3"/>
  <c r="AY10" i="14"/>
  <c r="BB9" i="14"/>
  <c r="CP7" i="14"/>
  <c r="CM7" i="14"/>
  <c r="AW6" i="14"/>
  <c r="BH7" i="14"/>
  <c r="BH32" i="14"/>
  <c r="BE10" i="14"/>
  <c r="AZ32" i="14"/>
  <c r="BG32" i="14"/>
  <c r="CM6" i="14"/>
  <c r="AZ10" i="14"/>
  <c r="BA8" i="14"/>
  <c r="BF7" i="14"/>
  <c r="BB7" i="14"/>
  <c r="CS38" i="13"/>
  <c r="CG38" i="12"/>
  <c r="AX6" i="12"/>
  <c r="GU33" i="12"/>
  <c r="CU35" i="12"/>
  <c r="CV36" i="12"/>
  <c r="CT38" i="12"/>
  <c r="CV38" i="12"/>
  <c r="CF34" i="12"/>
  <c r="CG36" i="12"/>
  <c r="CG35" i="12"/>
  <c r="CT35" i="12"/>
  <c r="GS35" i="12"/>
  <c r="GV36" i="12"/>
  <c r="BB8" i="12"/>
  <c r="AY8" i="12"/>
  <c r="AZ10" i="12"/>
  <c r="CT6" i="12"/>
  <c r="CW5" i="12"/>
  <c r="CX33" i="12"/>
  <c r="CW7" i="12"/>
  <c r="CX9" i="12"/>
  <c r="CW34" i="12"/>
  <c r="CX37" i="12"/>
  <c r="CT37" i="12"/>
  <c r="CS37" i="12"/>
  <c r="CX38" i="12"/>
  <c r="CS36" i="12"/>
  <c r="CV33" i="12"/>
  <c r="CF37" i="12"/>
  <c r="CC37" i="12"/>
  <c r="GT34" i="12"/>
  <c r="GW33" i="12"/>
  <c r="GU35" i="12"/>
  <c r="CE37" i="12"/>
  <c r="CC38" i="12"/>
  <c r="AZ8" i="12"/>
  <c r="BA7" i="12"/>
  <c r="AW5" i="12"/>
  <c r="CX7" i="12"/>
  <c r="CW9" i="12"/>
  <c r="CF35" i="12"/>
  <c r="CT33" i="12"/>
  <c r="CU37" i="12"/>
  <c r="CD33" i="12"/>
  <c r="CV35" i="12"/>
  <c r="CH38" i="12"/>
  <c r="CD38" i="12"/>
  <c r="GT35" i="12"/>
  <c r="GW36" i="12"/>
  <c r="GS34" i="12"/>
  <c r="AW7" i="12"/>
  <c r="CS9" i="12"/>
  <c r="CV7" i="12"/>
  <c r="CU5" i="12"/>
  <c r="CU7" i="12"/>
  <c r="CX34" i="12"/>
  <c r="CG37" i="12"/>
  <c r="AW6" i="12"/>
  <c r="CX6" i="12"/>
  <c r="CW33" i="12"/>
  <c r="CV34" i="12"/>
  <c r="CV37" i="12"/>
  <c r="GS37" i="12"/>
  <c r="CH34" i="12"/>
  <c r="CD35" i="12"/>
  <c r="CE33" i="12"/>
  <c r="CC34" i="12"/>
  <c r="CE38" i="12"/>
  <c r="GS33" i="12"/>
  <c r="GT36" i="12"/>
  <c r="GX38" i="12"/>
  <c r="CD37" i="12"/>
  <c r="AZ7" i="12"/>
  <c r="AY7" i="12"/>
  <c r="BB9" i="12"/>
  <c r="AZ6" i="12"/>
  <c r="CX5" i="12"/>
  <c r="CX10" i="12"/>
  <c r="CX8" i="12"/>
  <c r="CT5" i="12"/>
  <c r="CW37" i="12"/>
  <c r="CF33" i="12"/>
  <c r="CX35" i="12"/>
  <c r="CS38" i="12"/>
  <c r="GV34" i="12"/>
  <c r="CG34" i="12"/>
  <c r="CC35" i="12"/>
  <c r="CF38" i="12"/>
  <c r="GU34" i="12"/>
  <c r="GS36" i="12"/>
  <c r="GX37" i="12"/>
  <c r="AX7" i="12"/>
  <c r="AW10" i="12"/>
  <c r="AY10" i="12"/>
  <c r="BA10" i="12"/>
  <c r="GX10" i="12"/>
  <c r="CW10" i="12"/>
  <c r="CS34" i="12"/>
  <c r="CH33" i="12"/>
  <c r="AX10" i="12"/>
  <c r="CV5" i="12"/>
  <c r="CW36" i="12"/>
  <c r="CT36" i="12"/>
  <c r="CS35" i="12"/>
  <c r="CW35" i="12"/>
  <c r="GT33" i="12"/>
  <c r="CS33" i="12"/>
  <c r="CH35" i="12"/>
  <c r="GV38" i="12"/>
  <c r="CU34" i="12"/>
  <c r="GV37" i="12"/>
  <c r="GU37" i="12"/>
  <c r="CT34" i="12"/>
  <c r="BA8" i="12"/>
  <c r="BA9" i="12"/>
  <c r="CS6" i="12"/>
  <c r="CW8" i="12"/>
  <c r="CV10" i="12"/>
  <c r="BX36" i="12"/>
  <c r="BZ35" i="12"/>
  <c r="BY38" i="12"/>
  <c r="GU10" i="12"/>
  <c r="BU33" i="12"/>
  <c r="BV36" i="12"/>
  <c r="BW35" i="12"/>
  <c r="BZ36" i="12"/>
  <c r="BW34" i="12"/>
  <c r="BY33" i="12"/>
  <c r="BY36" i="12"/>
  <c r="BW33" i="12"/>
  <c r="BU35" i="12"/>
  <c r="BY35" i="12"/>
  <c r="BV35" i="12"/>
  <c r="BW36" i="12"/>
  <c r="BZ38" i="12"/>
  <c r="BV33" i="12"/>
  <c r="BX37" i="12"/>
  <c r="BW37" i="12"/>
  <c r="BU38" i="12"/>
  <c r="BW38" i="12"/>
  <c r="BY37" i="12"/>
  <c r="BV38" i="12"/>
  <c r="BU34" i="12"/>
  <c r="BZ33" i="12"/>
  <c r="BX33" i="12"/>
  <c r="BX38" i="12"/>
  <c r="BY34" i="12"/>
  <c r="CX35" i="14"/>
  <c r="CS34" i="14"/>
  <c r="CS35" i="14"/>
  <c r="CW35" i="14"/>
  <c r="CS37" i="14"/>
  <c r="HC9" i="14"/>
  <c r="HA7" i="14"/>
  <c r="HE5" i="14"/>
  <c r="HB9" i="14"/>
  <c r="HB5" i="14"/>
  <c r="HD6" i="14"/>
  <c r="HA5" i="14"/>
  <c r="HF8" i="14"/>
  <c r="HC6" i="14"/>
  <c r="HC7" i="14"/>
  <c r="HE8" i="14"/>
  <c r="HB6" i="14"/>
  <c r="HE10" i="14"/>
  <c r="HC8" i="14"/>
  <c r="HA6" i="14"/>
  <c r="HD7" i="14"/>
  <c r="HF5" i="14"/>
  <c r="HE6" i="14"/>
  <c r="HD10" i="14"/>
  <c r="HB10" i="14"/>
  <c r="HF9" i="14"/>
  <c r="HB8" i="14"/>
  <c r="HE9" i="14"/>
  <c r="HF10" i="14"/>
  <c r="HF6" i="14"/>
  <c r="HF7" i="14"/>
  <c r="HA9" i="14"/>
  <c r="HD5" i="14"/>
  <c r="HA10" i="14"/>
  <c r="HD8" i="14"/>
  <c r="HC10" i="14"/>
  <c r="HD9" i="14"/>
  <c r="HE7" i="14"/>
  <c r="BY37" i="14"/>
  <c r="BW37" i="14"/>
  <c r="BU37" i="14"/>
  <c r="BZ35" i="14"/>
  <c r="BX34" i="14"/>
  <c r="BV33" i="14"/>
  <c r="BZ10" i="14"/>
  <c r="BV36" i="14"/>
  <c r="BY35" i="14"/>
  <c r="BX33" i="14"/>
  <c r="BU36" i="14"/>
  <c r="BX35" i="14"/>
  <c r="BW33" i="14"/>
  <c r="BW35" i="14"/>
  <c r="BU33" i="14"/>
  <c r="BV35" i="14"/>
  <c r="BZ34" i="14"/>
  <c r="BZ37" i="14"/>
  <c r="BZ36" i="14"/>
  <c r="BU35" i="14"/>
  <c r="BY34" i="14"/>
  <c r="BX37" i="14"/>
  <c r="BY36" i="14"/>
  <c r="BW34" i="14"/>
  <c r="BZ32" i="14"/>
  <c r="BV34" i="14"/>
  <c r="BY32" i="14"/>
  <c r="BX9" i="14"/>
  <c r="BV8" i="14"/>
  <c r="BZ6" i="14"/>
  <c r="BX5" i="14"/>
  <c r="BV37" i="14"/>
  <c r="BU34" i="14"/>
  <c r="BX32" i="14"/>
  <c r="BZ33" i="14"/>
  <c r="BW32" i="14"/>
  <c r="BY10" i="14"/>
  <c r="BV9" i="14"/>
  <c r="BZ7" i="14"/>
  <c r="BX6" i="14"/>
  <c r="BV5" i="14"/>
  <c r="BX36" i="14"/>
  <c r="BY33" i="14"/>
  <c r="BV32" i="14"/>
  <c r="BX10" i="14"/>
  <c r="BU9" i="14"/>
  <c r="BY7" i="14"/>
  <c r="BW6" i="14"/>
  <c r="BU5" i="14"/>
  <c r="BW36" i="14"/>
  <c r="BU32" i="14"/>
  <c r="BW10" i="14"/>
  <c r="BZ8" i="14"/>
  <c r="BX7" i="14"/>
  <c r="BV10" i="14"/>
  <c r="BY8" i="14"/>
  <c r="BW7" i="14"/>
  <c r="BW9" i="14"/>
  <c r="BW8" i="14"/>
  <c r="BU8" i="14"/>
  <c r="BZ5" i="14"/>
  <c r="BY6" i="14"/>
  <c r="BY5" i="14"/>
  <c r="BU10" i="14"/>
  <c r="BY9" i="14"/>
  <c r="BU7" i="14"/>
  <c r="BV6" i="14"/>
  <c r="BW5" i="14"/>
  <c r="BZ9" i="14"/>
  <c r="BV7" i="14"/>
  <c r="BU6" i="14"/>
  <c r="BX8" i="14"/>
  <c r="HC5" i="14"/>
  <c r="HA8" i="14"/>
  <c r="CT35" i="14"/>
  <c r="CK6" i="14"/>
  <c r="CK5" i="14"/>
  <c r="CK7" i="14"/>
  <c r="CK8" i="14"/>
  <c r="CO10" i="14"/>
  <c r="CN8" i="14"/>
  <c r="CL5" i="14"/>
  <c r="CO8" i="14"/>
  <c r="CL10" i="14"/>
  <c r="CK9" i="14"/>
  <c r="CL7" i="14"/>
  <c r="CO9" i="14"/>
  <c r="CO6" i="14"/>
  <c r="CP10" i="14"/>
  <c r="CP8" i="14"/>
  <c r="CL8" i="14"/>
  <c r="CP6" i="14"/>
  <c r="CM9" i="14"/>
  <c r="CN7" i="14"/>
  <c r="CK10" i="14"/>
  <c r="CL9" i="14"/>
  <c r="CL6" i="14"/>
  <c r="CP9" i="14"/>
  <c r="CN10" i="14"/>
  <c r="CO5" i="14"/>
  <c r="HB7" i="14"/>
  <c r="CM8" i="14"/>
  <c r="AZ7" i="14"/>
  <c r="BB6" i="14"/>
  <c r="BB32" i="14"/>
  <c r="AX32" i="14"/>
  <c r="BE8" i="14"/>
  <c r="BH8" i="14"/>
  <c r="GM37" i="14"/>
  <c r="GK36" i="14"/>
  <c r="GK37" i="14"/>
  <c r="GO36" i="14"/>
  <c r="GP37" i="14"/>
  <c r="GO37" i="14"/>
  <c r="GM36" i="14"/>
  <c r="GN35" i="14"/>
  <c r="GL34" i="14"/>
  <c r="GP32" i="14"/>
  <c r="GN10" i="14"/>
  <c r="GL9" i="14"/>
  <c r="GK34" i="14"/>
  <c r="GO33" i="14"/>
  <c r="GP35" i="14"/>
  <c r="GN33" i="14"/>
  <c r="GO35" i="14"/>
  <c r="GM33" i="14"/>
  <c r="GN37" i="14"/>
  <c r="GP36" i="14"/>
  <c r="GM35" i="14"/>
  <c r="GL33" i="14"/>
  <c r="GL37" i="14"/>
  <c r="GN36" i="14"/>
  <c r="GL35" i="14"/>
  <c r="GP34" i="14"/>
  <c r="GK33" i="14"/>
  <c r="GL36" i="14"/>
  <c r="GK35" i="14"/>
  <c r="GO34" i="14"/>
  <c r="GN32" i="14"/>
  <c r="GM32" i="14"/>
  <c r="GN9" i="14"/>
  <c r="GP7" i="14"/>
  <c r="GN6" i="14"/>
  <c r="GL5" i="14"/>
  <c r="GN34" i="14"/>
  <c r="GL32" i="14"/>
  <c r="GM34" i="14"/>
  <c r="GP33" i="14"/>
  <c r="GK32" i="14"/>
  <c r="GK9" i="14"/>
  <c r="GP8" i="14"/>
  <c r="GN7" i="14"/>
  <c r="GL6" i="14"/>
  <c r="GP10" i="14"/>
  <c r="GO8" i="14"/>
  <c r="GM7" i="14"/>
  <c r="GK6" i="14"/>
  <c r="GO10" i="14"/>
  <c r="GN8" i="14"/>
  <c r="GL7" i="14"/>
  <c r="GM10" i="14"/>
  <c r="GM8" i="14"/>
  <c r="GK7" i="14"/>
  <c r="GN5" i="14"/>
  <c r="GL10" i="14"/>
  <c r="GL8" i="14"/>
  <c r="GP6" i="14"/>
  <c r="GM5" i="14"/>
  <c r="GK10" i="14"/>
  <c r="GK8" i="14"/>
  <c r="GO6" i="14"/>
  <c r="GK5" i="14"/>
  <c r="GP9" i="14"/>
  <c r="GO7" i="14"/>
  <c r="GM6" i="14"/>
  <c r="GO9" i="14"/>
  <c r="GO32" i="14"/>
  <c r="GM9" i="14"/>
  <c r="GP5" i="14"/>
  <c r="GO5" i="14"/>
  <c r="BA9" i="14"/>
  <c r="AY8" i="14"/>
  <c r="AZ6" i="14"/>
  <c r="AY6" i="14"/>
  <c r="AX6" i="14"/>
  <c r="BA7" i="14"/>
  <c r="AX8" i="14"/>
  <c r="BG9" i="14"/>
  <c r="BE7" i="14"/>
  <c r="BJ9" i="14"/>
  <c r="AW9" i="14"/>
  <c r="BA6" i="14"/>
  <c r="AZ9" i="14"/>
  <c r="BI10" i="14"/>
  <c r="BJ32" i="14"/>
  <c r="AW7" i="14"/>
  <c r="BJ7" i="14"/>
  <c r="BH10" i="14"/>
  <c r="BI7" i="14"/>
  <c r="BJ6" i="14"/>
  <c r="BG10" i="14"/>
  <c r="BG7" i="14"/>
  <c r="AI22" i="14" s="1"/>
  <c r="BI6" i="14"/>
  <c r="BI8" i="14"/>
  <c r="BH6" i="14"/>
  <c r="BF9" i="14"/>
  <c r="BG6" i="14"/>
  <c r="BE9" i="14"/>
  <c r="BE6" i="14"/>
  <c r="BE5" i="14"/>
  <c r="AW5" i="14"/>
  <c r="HV10" i="14"/>
  <c r="HR8" i="14"/>
  <c r="HU5" i="14"/>
  <c r="HU10" i="14"/>
  <c r="HQ8" i="14"/>
  <c r="HT5" i="14"/>
  <c r="HR10" i="14"/>
  <c r="HU7" i="14"/>
  <c r="HV6" i="14"/>
  <c r="HS5" i="14"/>
  <c r="HV5" i="14"/>
  <c r="AX10" i="14"/>
  <c r="AW8" i="14"/>
  <c r="BA10" i="14"/>
  <c r="AX7" i="14"/>
  <c r="BF32" i="14"/>
  <c r="BI9" i="14"/>
  <c r="AY9" i="14"/>
  <c r="AY32" i="14"/>
  <c r="AZ8" i="14"/>
  <c r="BF8" i="14"/>
  <c r="BF6" i="14"/>
  <c r="AW10" i="14"/>
  <c r="BB10" i="14"/>
  <c r="AX9" i="14"/>
  <c r="BB8" i="14"/>
  <c r="BJ10" i="14"/>
  <c r="BJ8" i="14"/>
  <c r="BF10" i="14"/>
  <c r="CN34" i="13"/>
  <c r="CT36" i="13"/>
  <c r="BI33" i="13"/>
  <c r="CM33" i="13"/>
  <c r="BF33" i="13"/>
  <c r="CP33" i="13"/>
  <c r="CN35" i="13"/>
  <c r="CN33" i="13"/>
  <c r="BG33" i="13"/>
  <c r="BI34" i="12"/>
  <c r="BJ37" i="12"/>
  <c r="BF37" i="12"/>
  <c r="BI9" i="12"/>
  <c r="BE5" i="12"/>
  <c r="BH35" i="12"/>
  <c r="BG35" i="12"/>
  <c r="BE33" i="12"/>
  <c r="BG38" i="12"/>
  <c r="BJ35" i="12"/>
  <c r="BG34" i="12"/>
  <c r="BE36" i="12"/>
  <c r="CW38" i="12"/>
  <c r="CU10" i="12"/>
  <c r="CS7" i="12"/>
  <c r="CV6" i="12"/>
  <c r="CT10" i="12"/>
  <c r="CU6" i="12"/>
  <c r="CS10" i="12"/>
  <c r="CV9" i="12"/>
  <c r="CU9" i="12"/>
  <c r="CU8" i="12"/>
  <c r="CT9" i="12"/>
  <c r="CT8" i="12"/>
  <c r="CW6" i="12"/>
  <c r="CS8" i="12"/>
  <c r="CS5" i="12"/>
  <c r="CT7" i="12"/>
  <c r="BH33" i="12"/>
  <c r="BE35" i="12"/>
  <c r="BG37" i="12"/>
  <c r="BF10" i="12"/>
  <c r="BH7" i="12"/>
  <c r="BH9" i="12"/>
  <c r="BG36" i="12"/>
  <c r="BI35" i="12"/>
  <c r="BJ36" i="12"/>
  <c r="BH38" i="12"/>
  <c r="BG10" i="12"/>
  <c r="BG6" i="12"/>
  <c r="BH36" i="12"/>
  <c r="BJ33" i="12"/>
  <c r="BI33" i="12"/>
  <c r="BJ34" i="12"/>
  <c r="BF36" i="12"/>
  <c r="BE38" i="12"/>
  <c r="BI38" i="12"/>
  <c r="BH10" i="12"/>
  <c r="AH6" i="12"/>
  <c r="BF8" i="12"/>
  <c r="BJ6" i="12"/>
  <c r="AX9" i="12"/>
  <c r="AY9" i="12"/>
  <c r="AX8" i="12"/>
  <c r="AZ5" i="12"/>
  <c r="AW8" i="12"/>
  <c r="AY5" i="12"/>
  <c r="BB10" i="12"/>
  <c r="BB6" i="12"/>
  <c r="BA6" i="12"/>
  <c r="AZ9" i="12"/>
  <c r="BG33" i="12"/>
  <c r="BF34" i="12"/>
  <c r="BE37" i="12"/>
  <c r="BJ38" i="12"/>
  <c r="BI10" i="12"/>
  <c r="BE9" i="12"/>
  <c r="GU38" i="12"/>
  <c r="GX36" i="12"/>
  <c r="GW35" i="12"/>
  <c r="GU9" i="12"/>
  <c r="GT8" i="12"/>
  <c r="GV6" i="12"/>
  <c r="GT7" i="12"/>
  <c r="GX33" i="12"/>
  <c r="GT9" i="12"/>
  <c r="GS8" i="12"/>
  <c r="GX7" i="12"/>
  <c r="GU6" i="12"/>
  <c r="GS9" i="12"/>
  <c r="GW7" i="12"/>
  <c r="GT6" i="12"/>
  <c r="GX5" i="12"/>
  <c r="GX9" i="12"/>
  <c r="GW10" i="12"/>
  <c r="GV7" i="12"/>
  <c r="GS6" i="12"/>
  <c r="GW5" i="12"/>
  <c r="GS10" i="12"/>
  <c r="GV10" i="12"/>
  <c r="GX8" i="12"/>
  <c r="GU7" i="12"/>
  <c r="GV5" i="12"/>
  <c r="GW8" i="12"/>
  <c r="GU5" i="12"/>
  <c r="GW9" i="12"/>
  <c r="GV8" i="12"/>
  <c r="GS7" i="12"/>
  <c r="GX6" i="12"/>
  <c r="GT5" i="12"/>
  <c r="GX35" i="12"/>
  <c r="GV9" i="12"/>
  <c r="GU8" i="12"/>
  <c r="GW6" i="12"/>
  <c r="GS5" i="12"/>
  <c r="BE34" i="12"/>
  <c r="BF9" i="12"/>
  <c r="BJ5" i="12"/>
  <c r="BJ7" i="12"/>
  <c r="BI5" i="12"/>
  <c r="BH6" i="12"/>
  <c r="BE10" i="12"/>
  <c r="BI8" i="12"/>
  <c r="BG7" i="12"/>
  <c r="BH5" i="12"/>
  <c r="BH8" i="12"/>
  <c r="BF7" i="12"/>
  <c r="BG5" i="12"/>
  <c r="BG8" i="12"/>
  <c r="BE7" i="12"/>
  <c r="BI6" i="12"/>
  <c r="BF5" i="12"/>
  <c r="BE8" i="12"/>
  <c r="BJ9" i="12"/>
  <c r="BE6" i="12"/>
  <c r="BH34" i="12"/>
  <c r="BG9" i="12"/>
  <c r="BP36" i="12"/>
  <c r="BR33" i="12"/>
  <c r="BR35" i="12"/>
  <c r="BM9" i="12"/>
  <c r="BP38" i="12"/>
  <c r="BQ35" i="12"/>
  <c r="BN36" i="12"/>
  <c r="BO38" i="12"/>
  <c r="BO9" i="12"/>
  <c r="BN9" i="12"/>
  <c r="BM36" i="12"/>
  <c r="BQ33" i="12"/>
  <c r="GP34" i="12"/>
  <c r="GM10" i="12"/>
  <c r="GK9" i="12"/>
  <c r="GO7" i="12"/>
  <c r="GL6" i="12"/>
  <c r="GP5" i="12"/>
  <c r="GO6" i="12"/>
  <c r="GK5" i="12"/>
  <c r="GL10" i="12"/>
  <c r="GN7" i="12"/>
  <c r="GK6" i="12"/>
  <c r="GO5" i="12"/>
  <c r="GN9" i="12"/>
  <c r="GP8" i="12"/>
  <c r="GM7" i="12"/>
  <c r="GN5" i="12"/>
  <c r="GP9" i="12"/>
  <c r="GO8" i="12"/>
  <c r="GL7" i="12"/>
  <c r="GM5" i="12"/>
  <c r="GL34" i="12"/>
  <c r="GM8" i="12"/>
  <c r="GM34" i="12"/>
  <c r="GO9" i="12"/>
  <c r="GN8" i="12"/>
  <c r="GK7" i="12"/>
  <c r="GP6" i="12"/>
  <c r="GL5" i="12"/>
  <c r="GP10" i="12"/>
  <c r="GM9" i="12"/>
  <c r="GL8" i="12"/>
  <c r="GN6" i="12"/>
  <c r="GO10" i="12"/>
  <c r="GL9" i="12"/>
  <c r="GK8" i="12"/>
  <c r="GP7" i="12"/>
  <c r="GM6" i="12"/>
  <c r="BX35" i="12"/>
  <c r="BV10" i="12"/>
  <c r="BW9" i="12"/>
  <c r="BV8" i="12"/>
  <c r="BU7" i="12"/>
  <c r="BX6" i="12"/>
  <c r="BU10" i="12"/>
  <c r="BV9" i="12"/>
  <c r="BU8" i="12"/>
  <c r="BW6" i="12"/>
  <c r="BW5" i="12"/>
  <c r="BU9" i="12"/>
  <c r="BV6" i="12"/>
  <c r="BZ5" i="12"/>
  <c r="BY8" i="12"/>
  <c r="BX7" i="12"/>
  <c r="BZ7" i="12"/>
  <c r="BU6" i="12"/>
  <c r="BY5" i="12"/>
  <c r="BY10" i="12"/>
  <c r="BZ10" i="12"/>
  <c r="BZ8" i="12"/>
  <c r="BY7" i="12"/>
  <c r="BX5" i="12"/>
  <c r="BX34" i="12"/>
  <c r="BZ9" i="12"/>
  <c r="BV34" i="12"/>
  <c r="BX10" i="12"/>
  <c r="BY9" i="12"/>
  <c r="BX8" i="12"/>
  <c r="BW7" i="12"/>
  <c r="BZ6" i="12"/>
  <c r="BV5" i="12"/>
  <c r="BV37" i="12"/>
  <c r="BW10" i="12"/>
  <c r="BX9" i="12"/>
  <c r="BW8" i="12"/>
  <c r="BV7" i="12"/>
  <c r="BY6" i="12"/>
  <c r="BU5" i="12"/>
  <c r="BF33" i="12"/>
  <c r="CE34" i="12"/>
  <c r="CF10" i="12"/>
  <c r="CG9" i="12"/>
  <c r="CF8" i="12"/>
  <c r="CE7" i="12"/>
  <c r="CH6" i="12"/>
  <c r="CD5" i="12"/>
  <c r="CE10" i="12"/>
  <c r="CF9" i="12"/>
  <c r="CE8" i="12"/>
  <c r="CD7" i="12"/>
  <c r="CG6" i="12"/>
  <c r="CC5" i="12"/>
  <c r="CD10" i="12"/>
  <c r="CE9" i="12"/>
  <c r="CD8" i="12"/>
  <c r="CC7" i="12"/>
  <c r="CF6" i="12"/>
  <c r="CF36" i="12"/>
  <c r="CC10" i="12"/>
  <c r="CD9" i="12"/>
  <c r="CC8" i="12"/>
  <c r="CE6" i="12"/>
  <c r="CE36" i="12"/>
  <c r="CG33" i="12"/>
  <c r="CC9" i="12"/>
  <c r="CD6" i="12"/>
  <c r="CH5" i="12"/>
  <c r="CH7" i="12"/>
  <c r="CC6" i="12"/>
  <c r="CG5" i="12"/>
  <c r="CH10" i="12"/>
  <c r="CH8" i="12"/>
  <c r="CG7" i="12"/>
  <c r="CF5" i="12"/>
  <c r="CG10" i="12"/>
  <c r="CH9" i="12"/>
  <c r="CG8" i="12"/>
  <c r="CF7" i="12"/>
  <c r="CE5" i="12"/>
  <c r="BJ33" i="13"/>
  <c r="HA38" i="13"/>
  <c r="HF37" i="13"/>
  <c r="HF38" i="13"/>
  <c r="HD37" i="13"/>
  <c r="HC37" i="13"/>
  <c r="HF35" i="13"/>
  <c r="HE38" i="13"/>
  <c r="HB37" i="13"/>
  <c r="HE35" i="13"/>
  <c r="HC36" i="13"/>
  <c r="HB38" i="13"/>
  <c r="HA34" i="13"/>
  <c r="HE37" i="13"/>
  <c r="HA37" i="13"/>
  <c r="HF36" i="13"/>
  <c r="HE36" i="13"/>
  <c r="HD35" i="13"/>
  <c r="HD36" i="13"/>
  <c r="HC35" i="13"/>
  <c r="HB33" i="13"/>
  <c r="HA10" i="13"/>
  <c r="HB36" i="13"/>
  <c r="HB35" i="13"/>
  <c r="HA33" i="13"/>
  <c r="HD38" i="13"/>
  <c r="HA36" i="13"/>
  <c r="HA35" i="13"/>
  <c r="HC38" i="13"/>
  <c r="HF34" i="13"/>
  <c r="HF10" i="13"/>
  <c r="HE34" i="13"/>
  <c r="HF33" i="13"/>
  <c r="HC34" i="13"/>
  <c r="HD33" i="13"/>
  <c r="HC10" i="13"/>
  <c r="HB10" i="13"/>
  <c r="HF8" i="13"/>
  <c r="HD7" i="13"/>
  <c r="HB6" i="13"/>
  <c r="HE8" i="13"/>
  <c r="HC7" i="13"/>
  <c r="HA6" i="13"/>
  <c r="HE33" i="13"/>
  <c r="HF9" i="13"/>
  <c r="HD8" i="13"/>
  <c r="HB7" i="13"/>
  <c r="HF5" i="13"/>
  <c r="HC33" i="13"/>
  <c r="HE9" i="13"/>
  <c r="HC8" i="13"/>
  <c r="HA7" i="13"/>
  <c r="HE5" i="13"/>
  <c r="HD34" i="13"/>
  <c r="HD9" i="13"/>
  <c r="HB8" i="13"/>
  <c r="HF6" i="13"/>
  <c r="HD5" i="13"/>
  <c r="HD10" i="13"/>
  <c r="HA9" i="13"/>
  <c r="HC6" i="13"/>
  <c r="HA5" i="13"/>
  <c r="HB34" i="13"/>
  <c r="HC9" i="13"/>
  <c r="HA8" i="13"/>
  <c r="HE6" i="13"/>
  <c r="HC5" i="13"/>
  <c r="HE10" i="13"/>
  <c r="HB9" i="13"/>
  <c r="HF7" i="13"/>
  <c r="HD6" i="13"/>
  <c r="HB5" i="13"/>
  <c r="HE7" i="13"/>
  <c r="CW36" i="13"/>
  <c r="GO38" i="13"/>
  <c r="GN38" i="13"/>
  <c r="GL37" i="13"/>
  <c r="GL38" i="13"/>
  <c r="GO37" i="13"/>
  <c r="GN36" i="13"/>
  <c r="GL35" i="13"/>
  <c r="GP38" i="13"/>
  <c r="GN37" i="13"/>
  <c r="GM36" i="13"/>
  <c r="GK37" i="13"/>
  <c r="GK35" i="13"/>
  <c r="GO34" i="13"/>
  <c r="GN34" i="13"/>
  <c r="GP36" i="13"/>
  <c r="GM34" i="13"/>
  <c r="GM38" i="13"/>
  <c r="GO36" i="13"/>
  <c r="GP33" i="13"/>
  <c r="GO10" i="13"/>
  <c r="GO33" i="13"/>
  <c r="GP37" i="13"/>
  <c r="GN33" i="13"/>
  <c r="GM10" i="13"/>
  <c r="GM37" i="13"/>
  <c r="GM33" i="13"/>
  <c r="GL10" i="13"/>
  <c r="GK38" i="13"/>
  <c r="GL36" i="13"/>
  <c r="GP35" i="13"/>
  <c r="GP34" i="13"/>
  <c r="GL33" i="13"/>
  <c r="GN35" i="13"/>
  <c r="GK34" i="13"/>
  <c r="GN9" i="13"/>
  <c r="GL8" i="13"/>
  <c r="GP6" i="13"/>
  <c r="GN5" i="13"/>
  <c r="GM9" i="13"/>
  <c r="GK8" i="13"/>
  <c r="GO6" i="13"/>
  <c r="GM5" i="13"/>
  <c r="GO35" i="13"/>
  <c r="GL9" i="13"/>
  <c r="GP7" i="13"/>
  <c r="GN6" i="13"/>
  <c r="GL5" i="13"/>
  <c r="GM35" i="13"/>
  <c r="GK9" i="13"/>
  <c r="GO7" i="13"/>
  <c r="GM6" i="13"/>
  <c r="GK5" i="13"/>
  <c r="GP10" i="13"/>
  <c r="GP8" i="13"/>
  <c r="GN7" i="13"/>
  <c r="GL6" i="13"/>
  <c r="GO5" i="13"/>
  <c r="GN10" i="13"/>
  <c r="GO8" i="13"/>
  <c r="GM7" i="13"/>
  <c r="GK6" i="13"/>
  <c r="GK7" i="13"/>
  <c r="GK36" i="13"/>
  <c r="GL34" i="13"/>
  <c r="GK33" i="13"/>
  <c r="GK10" i="13"/>
  <c r="GP9" i="13"/>
  <c r="GN8" i="13"/>
  <c r="GL7" i="13"/>
  <c r="GP5" i="13"/>
  <c r="GO9" i="13"/>
  <c r="GM8" i="13"/>
  <c r="CS35" i="13"/>
  <c r="CS36" i="13"/>
  <c r="BZ38" i="13"/>
  <c r="BX38" i="13"/>
  <c r="BZ36" i="13"/>
  <c r="BY38" i="13"/>
  <c r="BY36" i="13"/>
  <c r="BW37" i="13"/>
  <c r="BU36" i="13"/>
  <c r="BU38" i="13"/>
  <c r="BU37" i="13"/>
  <c r="BU35" i="13"/>
  <c r="BZ34" i="13"/>
  <c r="BX36" i="13"/>
  <c r="BZ35" i="13"/>
  <c r="BZ37" i="13"/>
  <c r="BW36" i="13"/>
  <c r="BY35" i="13"/>
  <c r="BU34" i="13"/>
  <c r="BY37" i="13"/>
  <c r="BV36" i="13"/>
  <c r="BX35" i="13"/>
  <c r="BX37" i="13"/>
  <c r="BW35" i="13"/>
  <c r="BZ33" i="13"/>
  <c r="BV37" i="13"/>
  <c r="BV35" i="13"/>
  <c r="BY33" i="13"/>
  <c r="BY34" i="13"/>
  <c r="BW38" i="13"/>
  <c r="BW34" i="13"/>
  <c r="BV33" i="13"/>
  <c r="BZ9" i="13"/>
  <c r="AL25" i="13" s="1"/>
  <c r="AT48" i="13" s="1"/>
  <c r="BX8" i="13"/>
  <c r="AJ24" i="13" s="1"/>
  <c r="CV47" i="13" s="1"/>
  <c r="BV7" i="13"/>
  <c r="BZ5" i="13"/>
  <c r="BV38" i="13"/>
  <c r="BY9" i="13"/>
  <c r="BW8" i="13"/>
  <c r="BU7" i="13"/>
  <c r="BY5" i="13"/>
  <c r="AK21" i="13" s="1"/>
  <c r="GW44" i="13" s="1"/>
  <c r="BX33" i="13"/>
  <c r="BZ10" i="13"/>
  <c r="BX9" i="13"/>
  <c r="AJ25" i="13" s="1"/>
  <c r="HT48" i="13" s="1"/>
  <c r="BV8" i="13"/>
  <c r="BZ6" i="13"/>
  <c r="AL22" i="13" s="1"/>
  <c r="BX5" i="13"/>
  <c r="BW33" i="13"/>
  <c r="BY10" i="13"/>
  <c r="BW9" i="13"/>
  <c r="BU8" i="13"/>
  <c r="BY6" i="13"/>
  <c r="BW5" i="13"/>
  <c r="AI21" i="13" s="1"/>
  <c r="EA44" i="13" s="1"/>
  <c r="BU33" i="13"/>
  <c r="BX10" i="13"/>
  <c r="AJ26" i="13" s="1"/>
  <c r="DL49" i="13" s="1"/>
  <c r="BV9" i="13"/>
  <c r="AH25" i="13" s="1"/>
  <c r="FN48" i="13" s="1"/>
  <c r="BZ7" i="13"/>
  <c r="BX6" i="13"/>
  <c r="AJ22" i="13" s="1"/>
  <c r="CF45" i="13" s="1"/>
  <c r="BV5" i="13"/>
  <c r="BU10" i="13"/>
  <c r="AG26" i="13" s="1"/>
  <c r="BM49" i="13" s="1"/>
  <c r="BW7" i="13"/>
  <c r="BW10" i="13"/>
  <c r="BU9" i="13"/>
  <c r="AG25" i="13" s="1"/>
  <c r="BY7" i="13"/>
  <c r="BW6" i="13"/>
  <c r="AI22" i="13" s="1"/>
  <c r="EQ45" i="13" s="1"/>
  <c r="BU5" i="13"/>
  <c r="AG21" i="13" s="1"/>
  <c r="AG44" i="13" s="1"/>
  <c r="BV34" i="13"/>
  <c r="BY8" i="13"/>
  <c r="BX34" i="13"/>
  <c r="BV10" i="13"/>
  <c r="AH26" i="13" s="1"/>
  <c r="CD49" i="13" s="1"/>
  <c r="BZ8" i="13"/>
  <c r="BX7" i="13"/>
  <c r="BV6" i="13"/>
  <c r="BU6" i="13"/>
  <c r="HN38" i="12"/>
  <c r="HL37" i="12"/>
  <c r="HM38" i="12"/>
  <c r="HK37" i="12"/>
  <c r="HL38" i="12"/>
  <c r="HJ37" i="12"/>
  <c r="HK38" i="12"/>
  <c r="HJ38" i="12"/>
  <c r="HI36" i="12"/>
  <c r="HM34" i="12"/>
  <c r="HI38" i="12"/>
  <c r="HM37" i="12"/>
  <c r="HM36" i="12"/>
  <c r="HN37" i="12"/>
  <c r="HN36" i="12"/>
  <c r="HK34" i="12"/>
  <c r="HI33" i="12"/>
  <c r="HI37" i="12"/>
  <c r="HL36" i="12"/>
  <c r="HJ34" i="12"/>
  <c r="HL35" i="12"/>
  <c r="HM33" i="12"/>
  <c r="HM35" i="12"/>
  <c r="HL33" i="12"/>
  <c r="HM9" i="12"/>
  <c r="HK35" i="12"/>
  <c r="HK33" i="12"/>
  <c r="HN10" i="12"/>
  <c r="HL9" i="12"/>
  <c r="HJ35" i="12"/>
  <c r="HN34" i="12"/>
  <c r="HJ33" i="12"/>
  <c r="HM10" i="12"/>
  <c r="HK9" i="12"/>
  <c r="HK36" i="12"/>
  <c r="HI35" i="12"/>
  <c r="HL34" i="12"/>
  <c r="HL10" i="12"/>
  <c r="HJ9" i="12"/>
  <c r="HJ36" i="12"/>
  <c r="HI34" i="12"/>
  <c r="HK10" i="12"/>
  <c r="HI9" i="12"/>
  <c r="HJ10" i="12"/>
  <c r="HN7" i="12"/>
  <c r="HL6" i="12"/>
  <c r="HJ5" i="12"/>
  <c r="HM7" i="12"/>
  <c r="HK6" i="12"/>
  <c r="HI5" i="12"/>
  <c r="HN8" i="12"/>
  <c r="HL7" i="12"/>
  <c r="HJ6" i="12"/>
  <c r="HN35" i="12"/>
  <c r="HN9" i="12"/>
  <c r="HM8" i="12"/>
  <c r="HK7" i="12"/>
  <c r="HI6" i="12"/>
  <c r="HL8" i="12"/>
  <c r="HN5" i="12"/>
  <c r="HJ8" i="12"/>
  <c r="HN6" i="12"/>
  <c r="HL5" i="12"/>
  <c r="HN33" i="12"/>
  <c r="HI10" i="12"/>
  <c r="HI8" i="12"/>
  <c r="HM6" i="12"/>
  <c r="HK5" i="12"/>
  <c r="HJ7" i="12"/>
  <c r="HM5" i="12"/>
  <c r="HI7" i="12"/>
  <c r="HK8" i="12"/>
  <c r="FB38" i="12"/>
  <c r="FA38" i="12"/>
  <c r="EZ38" i="12"/>
  <c r="EY37" i="12"/>
  <c r="EW36" i="12"/>
  <c r="EX37" i="12"/>
  <c r="EW37" i="12"/>
  <c r="EY38" i="12"/>
  <c r="FA36" i="12"/>
  <c r="FB36" i="12"/>
  <c r="EX35" i="12"/>
  <c r="EY34" i="12"/>
  <c r="EW33" i="12"/>
  <c r="EX38" i="12"/>
  <c r="EZ36" i="12"/>
  <c r="EW35" i="12"/>
  <c r="EX34" i="12"/>
  <c r="FB35" i="12"/>
  <c r="FA33" i="12"/>
  <c r="FA34" i="12"/>
  <c r="EX33" i="12"/>
  <c r="FA9" i="12"/>
  <c r="EZ34" i="12"/>
  <c r="FB10" i="12"/>
  <c r="EZ9" i="12"/>
  <c r="EW38" i="12"/>
  <c r="FB37" i="12"/>
  <c r="EY36" i="12"/>
  <c r="FA35" i="12"/>
  <c r="EW34" i="12"/>
  <c r="FA10" i="12"/>
  <c r="EY9" i="12"/>
  <c r="FA37" i="12"/>
  <c r="EX36" i="12"/>
  <c r="EZ35" i="12"/>
  <c r="EZ10" i="12"/>
  <c r="EZ37" i="12"/>
  <c r="EY35" i="12"/>
  <c r="EY10" i="12"/>
  <c r="FB33" i="12"/>
  <c r="EX10" i="12"/>
  <c r="EW9" i="12"/>
  <c r="FB7" i="12"/>
  <c r="EZ6" i="12"/>
  <c r="EX5" i="12"/>
  <c r="FA7" i="12"/>
  <c r="EY6" i="12"/>
  <c r="EW5" i="12"/>
  <c r="FB8" i="12"/>
  <c r="EZ7" i="12"/>
  <c r="EX6" i="12"/>
  <c r="FB5" i="12"/>
  <c r="FA8" i="12"/>
  <c r="EY7" i="12"/>
  <c r="EW6" i="12"/>
  <c r="EZ8" i="12"/>
  <c r="EZ33" i="12"/>
  <c r="EW10" i="12"/>
  <c r="FB9" i="12"/>
  <c r="EX8" i="12"/>
  <c r="FB6" i="12"/>
  <c r="EZ5" i="12"/>
  <c r="EX7" i="12"/>
  <c r="FB34" i="12"/>
  <c r="EY33" i="12"/>
  <c r="EX9" i="12"/>
  <c r="EW8" i="12"/>
  <c r="FA6" i="12"/>
  <c r="EY5" i="12"/>
  <c r="EW7" i="12"/>
  <c r="EY8" i="12"/>
  <c r="FA5" i="12"/>
  <c r="FJ38" i="12"/>
  <c r="FH38" i="12"/>
  <c r="FI37" i="12"/>
  <c r="FG36" i="12"/>
  <c r="FE35" i="12"/>
  <c r="FG38" i="12"/>
  <c r="FH37" i="12"/>
  <c r="FF36" i="12"/>
  <c r="FF38" i="12"/>
  <c r="FG37" i="12"/>
  <c r="FE36" i="12"/>
  <c r="FE37" i="12"/>
  <c r="FE38" i="12"/>
  <c r="FI35" i="12"/>
  <c r="FI34" i="12"/>
  <c r="FG33" i="12"/>
  <c r="FH35" i="12"/>
  <c r="FH34" i="12"/>
  <c r="FF33" i="12"/>
  <c r="FF37" i="12"/>
  <c r="FE34" i="12"/>
  <c r="FI36" i="12"/>
  <c r="FG35" i="12"/>
  <c r="FE10" i="12"/>
  <c r="FI38" i="12"/>
  <c r="FJ37" i="12"/>
  <c r="FH36" i="12"/>
  <c r="FF35" i="12"/>
  <c r="FJ33" i="12"/>
  <c r="FJ9" i="12"/>
  <c r="FI33" i="12"/>
  <c r="FI9" i="12"/>
  <c r="FH33" i="12"/>
  <c r="FJ10" i="12"/>
  <c r="FJ34" i="12"/>
  <c r="FE33" i="12"/>
  <c r="FI10" i="12"/>
  <c r="FG34" i="12"/>
  <c r="FH10" i="12"/>
  <c r="FF9" i="12"/>
  <c r="FF8" i="12"/>
  <c r="FJ6" i="12"/>
  <c r="FH5" i="12"/>
  <c r="FJ35" i="12"/>
  <c r="FE8" i="12"/>
  <c r="FI6" i="12"/>
  <c r="FG5" i="12"/>
  <c r="FH7" i="12"/>
  <c r="FJ7" i="12"/>
  <c r="FH6" i="12"/>
  <c r="FF5" i="12"/>
  <c r="FF6" i="12"/>
  <c r="FH9" i="12"/>
  <c r="FI7" i="12"/>
  <c r="FG6" i="12"/>
  <c r="FE5" i="12"/>
  <c r="FG10" i="12"/>
  <c r="FG9" i="12"/>
  <c r="FJ8" i="12"/>
  <c r="FF34" i="12"/>
  <c r="FH8" i="12"/>
  <c r="FF7" i="12"/>
  <c r="FJ5" i="12"/>
  <c r="FJ36" i="12"/>
  <c r="FG8" i="12"/>
  <c r="FE7" i="12"/>
  <c r="FI5" i="12"/>
  <c r="FF10" i="12"/>
  <c r="FG7" i="12"/>
  <c r="FE6" i="12"/>
  <c r="FE9" i="12"/>
  <c r="FI8" i="12"/>
  <c r="HV37" i="12"/>
  <c r="HU37" i="12"/>
  <c r="HV38" i="12"/>
  <c r="HT37" i="12"/>
  <c r="HU38" i="12"/>
  <c r="HT38" i="12"/>
  <c r="HR38" i="12"/>
  <c r="HS37" i="12"/>
  <c r="HS36" i="12"/>
  <c r="HQ35" i="12"/>
  <c r="HQ38" i="12"/>
  <c r="HR37" i="12"/>
  <c r="HR36" i="12"/>
  <c r="HQ37" i="12"/>
  <c r="HQ36" i="12"/>
  <c r="HS35" i="12"/>
  <c r="HV34" i="12"/>
  <c r="HS33" i="12"/>
  <c r="HR35" i="12"/>
  <c r="HU34" i="12"/>
  <c r="HR33" i="12"/>
  <c r="HR34" i="12"/>
  <c r="HV36" i="12"/>
  <c r="HS34" i="12"/>
  <c r="HQ10" i="12"/>
  <c r="HS38" i="12"/>
  <c r="HU36" i="12"/>
  <c r="HQ34" i="12"/>
  <c r="HV9" i="12"/>
  <c r="HT36" i="12"/>
  <c r="HU9" i="12"/>
  <c r="HV33" i="12"/>
  <c r="HV10" i="12"/>
  <c r="HT9" i="12"/>
  <c r="HV35" i="12"/>
  <c r="HU33" i="12"/>
  <c r="HU10" i="12"/>
  <c r="HS9" i="12"/>
  <c r="HU35" i="12"/>
  <c r="HT33" i="12"/>
  <c r="HT10" i="12"/>
  <c r="HR9" i="12"/>
  <c r="HR8" i="12"/>
  <c r="HV6" i="12"/>
  <c r="HT5" i="12"/>
  <c r="HQ8" i="12"/>
  <c r="HU6" i="12"/>
  <c r="HS5" i="12"/>
  <c r="HT35" i="12"/>
  <c r="HQ9" i="12"/>
  <c r="HV7" i="12"/>
  <c r="HT6" i="12"/>
  <c r="HR5" i="12"/>
  <c r="HR6" i="12"/>
  <c r="HU7" i="12"/>
  <c r="HS6" i="12"/>
  <c r="HQ5" i="12"/>
  <c r="HV8" i="12"/>
  <c r="HQ33" i="12"/>
  <c r="HR10" i="12"/>
  <c r="HT8" i="12"/>
  <c r="HR7" i="12"/>
  <c r="HV5" i="12"/>
  <c r="HT7" i="12"/>
  <c r="HT34" i="12"/>
  <c r="HS8" i="12"/>
  <c r="HQ7" i="12"/>
  <c r="HU5" i="12"/>
  <c r="HS7" i="12"/>
  <c r="HU8" i="12"/>
  <c r="HS10" i="12"/>
  <c r="HQ6" i="12"/>
  <c r="HD38" i="12"/>
  <c r="HB37" i="12"/>
  <c r="HC38" i="12"/>
  <c r="HA37" i="12"/>
  <c r="HB38" i="12"/>
  <c r="HA38" i="12"/>
  <c r="HD37" i="12"/>
  <c r="HE35" i="12"/>
  <c r="HC37" i="12"/>
  <c r="HF36" i="12"/>
  <c r="HE36" i="12"/>
  <c r="HE38" i="12"/>
  <c r="HC36" i="12"/>
  <c r="HF35" i="12"/>
  <c r="HA34" i="12"/>
  <c r="HD35" i="12"/>
  <c r="HF33" i="12"/>
  <c r="HF38" i="12"/>
  <c r="HD36" i="12"/>
  <c r="HA35" i="12"/>
  <c r="HE34" i="12"/>
  <c r="HC33" i="12"/>
  <c r="HB34" i="12"/>
  <c r="HE10" i="12"/>
  <c r="HC9" i="12"/>
  <c r="HD10" i="12"/>
  <c r="HB9" i="12"/>
  <c r="HC10" i="12"/>
  <c r="HA9" i="12"/>
  <c r="HE33" i="12"/>
  <c r="HB10" i="12"/>
  <c r="HC35" i="12"/>
  <c r="HD33" i="12"/>
  <c r="HA10" i="12"/>
  <c r="HB36" i="12"/>
  <c r="HB35" i="12"/>
  <c r="HF34" i="12"/>
  <c r="HB33" i="12"/>
  <c r="HF9" i="12"/>
  <c r="HF37" i="12"/>
  <c r="HD34" i="12"/>
  <c r="HA33" i="12"/>
  <c r="HF10" i="12"/>
  <c r="HF8" i="12"/>
  <c r="HD7" i="12"/>
  <c r="HB6" i="12"/>
  <c r="HE37" i="12"/>
  <c r="HC34" i="12"/>
  <c r="HE8" i="12"/>
  <c r="HC7" i="12"/>
  <c r="HA6" i="12"/>
  <c r="HD8" i="12"/>
  <c r="HB7" i="12"/>
  <c r="HF5" i="12"/>
  <c r="HA36" i="12"/>
  <c r="HC8" i="12"/>
  <c r="HA7" i="12"/>
  <c r="HE5" i="12"/>
  <c r="HE9" i="12"/>
  <c r="HB8" i="12"/>
  <c r="HF6" i="12"/>
  <c r="HF7" i="12"/>
  <c r="HD6" i="12"/>
  <c r="HB5" i="12"/>
  <c r="HE7" i="12"/>
  <c r="HC6" i="12"/>
  <c r="HA5" i="12"/>
  <c r="HD5" i="12"/>
  <c r="HA8" i="12"/>
  <c r="HE6" i="12"/>
  <c r="HC5" i="12"/>
  <c r="HD9" i="12"/>
  <c r="BM10" i="12"/>
  <c r="BR10" i="12"/>
  <c r="BQ10" i="12"/>
  <c r="BP10" i="12"/>
  <c r="BQ9" i="12"/>
  <c r="BN8" i="12"/>
  <c r="BR6" i="12"/>
  <c r="BP5" i="12"/>
  <c r="BR8" i="12"/>
  <c r="BO10" i="12"/>
  <c r="BP9" i="12"/>
  <c r="BM8" i="12"/>
  <c r="BQ6" i="12"/>
  <c r="BO5" i="12"/>
  <c r="BN6" i="12"/>
  <c r="BN10" i="12"/>
  <c r="BR7" i="12"/>
  <c r="BP6" i="12"/>
  <c r="BN5" i="12"/>
  <c r="BQ7" i="12"/>
  <c r="BO6" i="12"/>
  <c r="BM5" i="12"/>
  <c r="BP7" i="12"/>
  <c r="BP8" i="12"/>
  <c r="BN7" i="12"/>
  <c r="BR5" i="12"/>
  <c r="BR9" i="12"/>
  <c r="BO8" i="12"/>
  <c r="BM7" i="12"/>
  <c r="BQ5" i="12"/>
  <c r="BM6" i="12"/>
  <c r="BQ8" i="12"/>
  <c r="BO7" i="12"/>
  <c r="AL38" i="12"/>
  <c r="AK37" i="12"/>
  <c r="AI36" i="12"/>
  <c r="AG35" i="12"/>
  <c r="AJ37" i="12"/>
  <c r="AI37" i="12"/>
  <c r="AJ38" i="12"/>
  <c r="AG37" i="12"/>
  <c r="AL36" i="12"/>
  <c r="AK34" i="12"/>
  <c r="AI33" i="12"/>
  <c r="AK36" i="12"/>
  <c r="AJ34" i="12"/>
  <c r="AK38" i="12"/>
  <c r="AH37" i="12"/>
  <c r="AG36" i="12"/>
  <c r="AK35" i="12"/>
  <c r="AG34" i="12"/>
  <c r="AL34" i="12"/>
  <c r="AG10" i="12"/>
  <c r="AI34" i="12"/>
  <c r="AL33" i="12"/>
  <c r="AJ36" i="12"/>
  <c r="AH34" i="12"/>
  <c r="AK33" i="12"/>
  <c r="AI38" i="12"/>
  <c r="AL35" i="12"/>
  <c r="AJ33" i="12"/>
  <c r="AH38" i="12"/>
  <c r="AJ35" i="12"/>
  <c r="AH33" i="12"/>
  <c r="AK10" i="12"/>
  <c r="AG38" i="12"/>
  <c r="AI35" i="12"/>
  <c r="AG33" i="12"/>
  <c r="AJ10" i="12"/>
  <c r="AI10" i="12"/>
  <c r="AJ9" i="12"/>
  <c r="AH8" i="12"/>
  <c r="AL6" i="12"/>
  <c r="AJ5" i="12"/>
  <c r="AH10" i="12"/>
  <c r="AI9" i="12"/>
  <c r="AG8" i="12"/>
  <c r="AK6" i="12"/>
  <c r="AI5" i="12"/>
  <c r="AH9" i="12"/>
  <c r="AH5" i="12"/>
  <c r="AL8" i="12"/>
  <c r="AL37" i="12"/>
  <c r="AG9" i="12"/>
  <c r="AK7" i="12"/>
  <c r="AI6" i="12"/>
  <c r="AG5" i="12"/>
  <c r="AH35" i="12"/>
  <c r="AL9" i="12"/>
  <c r="AJ8" i="12"/>
  <c r="AH7" i="12"/>
  <c r="AL5" i="12"/>
  <c r="AK9" i="12"/>
  <c r="AI8" i="12"/>
  <c r="AG7" i="12"/>
  <c r="AK5" i="12"/>
  <c r="AJ7" i="12"/>
  <c r="AG6" i="12"/>
  <c r="AK8" i="12"/>
  <c r="AI7" i="12"/>
  <c r="BU39" i="11"/>
  <c r="BS38" i="11"/>
  <c r="BT39" i="11"/>
  <c r="BR38" i="11"/>
  <c r="BS39" i="11"/>
  <c r="BQ38" i="11"/>
  <c r="BV38" i="11"/>
  <c r="BT37" i="11"/>
  <c r="BW39" i="11"/>
  <c r="BU38" i="11"/>
  <c r="BV39" i="11"/>
  <c r="BS37" i="11"/>
  <c r="BQ36" i="11"/>
  <c r="BW35" i="11"/>
  <c r="BU34" i="11"/>
  <c r="BQ39" i="11"/>
  <c r="BQ37" i="11"/>
  <c r="BW36" i="11"/>
  <c r="BU35" i="11"/>
  <c r="BV37" i="11"/>
  <c r="BS36" i="11"/>
  <c r="BQ35" i="11"/>
  <c r="BR37" i="11"/>
  <c r="BV36" i="11"/>
  <c r="BQ34" i="11"/>
  <c r="BR39" i="11"/>
  <c r="BT36" i="11"/>
  <c r="BV35" i="11"/>
  <c r="BQ33" i="11"/>
  <c r="BR36" i="11"/>
  <c r="BT35" i="11"/>
  <c r="BW34" i="11"/>
  <c r="BW38" i="11"/>
  <c r="BS35" i="11"/>
  <c r="BV34" i="11"/>
  <c r="BW33" i="11"/>
  <c r="BT38" i="11"/>
  <c r="BR35" i="11"/>
  <c r="BT34" i="11"/>
  <c r="BV33" i="11"/>
  <c r="BS33" i="11"/>
  <c r="BW37" i="11"/>
  <c r="BS11" i="11"/>
  <c r="BQ10" i="11"/>
  <c r="BW9" i="11"/>
  <c r="BU8" i="11"/>
  <c r="BS7" i="11"/>
  <c r="BQ6" i="11"/>
  <c r="BU37" i="11"/>
  <c r="BS34" i="11"/>
  <c r="BR34" i="11"/>
  <c r="BQ11" i="11"/>
  <c r="BW10" i="11"/>
  <c r="BU9" i="11"/>
  <c r="BS8" i="11"/>
  <c r="BU33" i="11"/>
  <c r="BV10" i="11"/>
  <c r="BT9" i="11"/>
  <c r="BR8" i="11"/>
  <c r="BV6" i="11"/>
  <c r="BU11" i="11"/>
  <c r="BR10" i="11"/>
  <c r="BQ9" i="11"/>
  <c r="BQ8" i="11"/>
  <c r="BV7" i="11"/>
  <c r="BW6" i="11"/>
  <c r="BS5" i="11"/>
  <c r="BT33" i="11"/>
  <c r="BT11" i="11"/>
  <c r="BU7" i="11"/>
  <c r="BU6" i="11"/>
  <c r="BR5" i="11"/>
  <c r="BS10" i="11"/>
  <c r="BR33" i="11"/>
  <c r="BR11" i="11"/>
  <c r="BT7" i="11"/>
  <c r="BT6" i="11"/>
  <c r="BQ5" i="11"/>
  <c r="BR7" i="11"/>
  <c r="BS6" i="11"/>
  <c r="BT8" i="11"/>
  <c r="BQ7" i="11"/>
  <c r="BR6" i="11"/>
  <c r="BW5" i="11"/>
  <c r="BR9" i="11"/>
  <c r="BU36" i="11"/>
  <c r="BU10" i="11"/>
  <c r="BV9" i="11"/>
  <c r="BW8" i="11"/>
  <c r="BV5" i="11"/>
  <c r="BW7" i="11"/>
  <c r="BW11" i="11"/>
  <c r="BT10" i="11"/>
  <c r="BS9" i="11"/>
  <c r="BV8" i="11"/>
  <c r="BU5" i="11"/>
  <c r="BV11" i="11"/>
  <c r="BT5" i="11"/>
  <c r="II7" i="11"/>
  <c r="CU39" i="11"/>
  <c r="CV39" i="11"/>
  <c r="CV38" i="11"/>
  <c r="CR9" i="11"/>
  <c r="CS7" i="11"/>
  <c r="IL10" i="11"/>
  <c r="IJ7" i="11"/>
  <c r="CO39" i="11"/>
  <c r="CM38" i="11"/>
  <c r="CN39" i="11"/>
  <c r="CL38" i="11"/>
  <c r="CJ37" i="11"/>
  <c r="CM39" i="11"/>
  <c r="CK38" i="11"/>
  <c r="CJ39" i="11"/>
  <c r="CN37" i="11"/>
  <c r="CI39" i="11"/>
  <c r="CO38" i="11"/>
  <c r="CJ38" i="11"/>
  <c r="CK36" i="11"/>
  <c r="CI35" i="11"/>
  <c r="CO34" i="11"/>
  <c r="CI36" i="11"/>
  <c r="CO35" i="11"/>
  <c r="CK37" i="11"/>
  <c r="CM36" i="11"/>
  <c r="CK35" i="11"/>
  <c r="CM37" i="11"/>
  <c r="CN36" i="11"/>
  <c r="CM34" i="11"/>
  <c r="CM33" i="11"/>
  <c r="CI38" i="11"/>
  <c r="CI37" i="11"/>
  <c r="CJ36" i="11"/>
  <c r="CM35" i="11"/>
  <c r="CK34" i="11"/>
  <c r="CK33" i="11"/>
  <c r="CL35" i="11"/>
  <c r="CJ34" i="11"/>
  <c r="CJ33" i="11"/>
  <c r="CJ35" i="11"/>
  <c r="CI34" i="11"/>
  <c r="CI33" i="11"/>
  <c r="CN35" i="11"/>
  <c r="CL34" i="11"/>
  <c r="CO33" i="11"/>
  <c r="CL39" i="11"/>
  <c r="CO37" i="11"/>
  <c r="CK39" i="11"/>
  <c r="CN38" i="11"/>
  <c r="CL37" i="11"/>
  <c r="CM11" i="11"/>
  <c r="CK10" i="11"/>
  <c r="CI9" i="11"/>
  <c r="CO8" i="11"/>
  <c r="CM7" i="11"/>
  <c r="CK6" i="11"/>
  <c r="CL11" i="11"/>
  <c r="CO36" i="11"/>
  <c r="CK11" i="11"/>
  <c r="CI10" i="11"/>
  <c r="CO9" i="11"/>
  <c r="CM8" i="11"/>
  <c r="CL36" i="11"/>
  <c r="CJ11" i="11"/>
  <c r="CN9" i="11"/>
  <c r="CL8" i="11"/>
  <c r="CJ7" i="11"/>
  <c r="CL33" i="11"/>
  <c r="CN11" i="11"/>
  <c r="CK7" i="11"/>
  <c r="CI6" i="11"/>
  <c r="CM5" i="11"/>
  <c r="CJ10" i="11"/>
  <c r="CN34" i="11"/>
  <c r="CI11" i="11"/>
  <c r="CI7" i="11"/>
  <c r="CL5" i="11"/>
  <c r="CL7" i="11"/>
  <c r="CK5" i="11"/>
  <c r="CJ6" i="11"/>
  <c r="CN5" i="11"/>
  <c r="CO10" i="11"/>
  <c r="CO6" i="11"/>
  <c r="CJ5" i="11"/>
  <c r="CJ9" i="11"/>
  <c r="CN10" i="11"/>
  <c r="CM9" i="11"/>
  <c r="CN8" i="11"/>
  <c r="CN6" i="11"/>
  <c r="CI5" i="11"/>
  <c r="CO11" i="11"/>
  <c r="CI8" i="11"/>
  <c r="CM10" i="11"/>
  <c r="CL9" i="11"/>
  <c r="CK8" i="11"/>
  <c r="CO7" i="11"/>
  <c r="CM6" i="11"/>
  <c r="CL10" i="11"/>
  <c r="CK9" i="11"/>
  <c r="CJ8" i="11"/>
  <c r="CN7" i="11"/>
  <c r="CL6" i="11"/>
  <c r="CO5" i="11"/>
  <c r="CN33" i="11"/>
  <c r="CS38" i="11"/>
  <c r="CS39" i="11"/>
  <c r="CR8" i="11"/>
  <c r="IK6" i="11"/>
  <c r="IF6" i="11"/>
  <c r="IG10" i="11"/>
  <c r="FR39" i="11"/>
  <c r="FQ39" i="11"/>
  <c r="FP39" i="11"/>
  <c r="FO39" i="11"/>
  <c r="FM39" i="11"/>
  <c r="FQ38" i="11"/>
  <c r="FN39" i="11"/>
  <c r="FP38" i="11"/>
  <c r="FN37" i="11"/>
  <c r="FL39" i="11"/>
  <c r="FO38" i="11"/>
  <c r="FL38" i="11"/>
  <c r="FR37" i="11"/>
  <c r="FN38" i="11"/>
  <c r="FL37" i="11"/>
  <c r="FO36" i="11"/>
  <c r="FM35" i="11"/>
  <c r="FM36" i="11"/>
  <c r="FQ34" i="11"/>
  <c r="FO37" i="11"/>
  <c r="FQ36" i="11"/>
  <c r="FO35" i="11"/>
  <c r="FR36" i="11"/>
  <c r="FN34" i="11"/>
  <c r="FQ33" i="11"/>
  <c r="FR38" i="11"/>
  <c r="FQ37" i="11"/>
  <c r="FN36" i="11"/>
  <c r="FQ35" i="11"/>
  <c r="FL34" i="11"/>
  <c r="FO33" i="11"/>
  <c r="FM38" i="11"/>
  <c r="FP37" i="11"/>
  <c r="FL36" i="11"/>
  <c r="FP35" i="11"/>
  <c r="FN33" i="11"/>
  <c r="FM37" i="11"/>
  <c r="FN35" i="11"/>
  <c r="FM33" i="11"/>
  <c r="FL35" i="11"/>
  <c r="FR34" i="11"/>
  <c r="FL33" i="11"/>
  <c r="FL11" i="11"/>
  <c r="FQ11" i="11"/>
  <c r="FO10" i="11"/>
  <c r="FM9" i="11"/>
  <c r="FQ7" i="11"/>
  <c r="FO6" i="11"/>
  <c r="FP34" i="11"/>
  <c r="FP11" i="11"/>
  <c r="FO34" i="11"/>
  <c r="FO11" i="11"/>
  <c r="FM10" i="11"/>
  <c r="FQ8" i="11"/>
  <c r="FO7" i="11"/>
  <c r="FM34" i="11"/>
  <c r="FN11" i="11"/>
  <c r="FL10" i="11"/>
  <c r="FR9" i="11"/>
  <c r="FP8" i="11"/>
  <c r="FN7" i="11"/>
  <c r="FL6" i="11"/>
  <c r="FR11" i="11"/>
  <c r="FR6" i="11"/>
  <c r="FQ5" i="11"/>
  <c r="FM11" i="11"/>
  <c r="FQ9" i="11"/>
  <c r="FR8" i="11"/>
  <c r="FQ6" i="11"/>
  <c r="FP5" i="11"/>
  <c r="FR5" i="11"/>
  <c r="FR10" i="11"/>
  <c r="FP9" i="11"/>
  <c r="FO8" i="11"/>
  <c r="FR7" i="11"/>
  <c r="FP6" i="11"/>
  <c r="FO5" i="11"/>
  <c r="FQ10" i="11"/>
  <c r="FO9" i="11"/>
  <c r="FN8" i="11"/>
  <c r="FP7" i="11"/>
  <c r="FN6" i="11"/>
  <c r="FN5" i="11"/>
  <c r="FR33" i="11"/>
  <c r="FP10" i="11"/>
  <c r="FN9" i="11"/>
  <c r="FM8" i="11"/>
  <c r="FM7" i="11"/>
  <c r="FM6" i="11"/>
  <c r="FM5" i="11"/>
  <c r="FP36" i="11"/>
  <c r="FR35" i="11"/>
  <c r="FP33" i="11"/>
  <c r="FN10" i="11"/>
  <c r="FL9" i="11"/>
  <c r="FL8" i="11"/>
  <c r="FL7" i="11"/>
  <c r="FL5" i="11"/>
  <c r="IF5" i="11"/>
  <c r="CX6" i="11"/>
  <c r="CR6" i="11"/>
  <c r="CR38" i="11"/>
  <c r="IL8" i="11"/>
  <c r="CW10" i="11"/>
  <c r="CV9" i="11"/>
  <c r="CU8" i="11"/>
  <c r="CV6" i="11"/>
  <c r="CW5" i="11"/>
  <c r="CU9" i="11"/>
  <c r="CT8" i="11"/>
  <c r="CX7" i="11"/>
  <c r="CT6" i="11"/>
  <c r="CV5" i="11"/>
  <c r="CT10" i="11"/>
  <c r="CT9" i="11"/>
  <c r="CS8" i="11"/>
  <c r="CV7" i="11"/>
  <c r="CS6" i="11"/>
  <c r="CU5" i="11"/>
  <c r="CX10" i="11"/>
  <c r="CW9" i="11"/>
  <c r="CX8" i="11"/>
  <c r="CR7" i="11"/>
  <c r="CS5" i="11"/>
  <c r="CW6" i="11"/>
  <c r="CX5" i="11"/>
  <c r="CR5" i="11"/>
  <c r="IJ8" i="11"/>
  <c r="IK7" i="11"/>
  <c r="CT7" i="11"/>
  <c r="CU7" i="11"/>
  <c r="CW7" i="11"/>
  <c r="CR39" i="11"/>
  <c r="CT39" i="11"/>
  <c r="IG7" i="11"/>
  <c r="CV8" i="11"/>
  <c r="CW8" i="11"/>
  <c r="CS9" i="11"/>
  <c r="CX11" i="11"/>
  <c r="AG39" i="11"/>
  <c r="AM38" i="11"/>
  <c r="AL38" i="11"/>
  <c r="AJ37" i="11"/>
  <c r="AM39" i="11"/>
  <c r="AK38" i="11"/>
  <c r="AJ39" i="11"/>
  <c r="AH38" i="11"/>
  <c r="AI39" i="11"/>
  <c r="AG38" i="11"/>
  <c r="AI38" i="11"/>
  <c r="AK36" i="11"/>
  <c r="AI35" i="11"/>
  <c r="AG34" i="11"/>
  <c r="AL39" i="11"/>
  <c r="AM37" i="11"/>
  <c r="AI36" i="11"/>
  <c r="AG35" i="11"/>
  <c r="AH37" i="11"/>
  <c r="AM36" i="11"/>
  <c r="AK35" i="11"/>
  <c r="AK39" i="11"/>
  <c r="AH34" i="11"/>
  <c r="AL36" i="11"/>
  <c r="AK33" i="11"/>
  <c r="AJ38" i="11"/>
  <c r="AL37" i="11"/>
  <c r="AJ36" i="11"/>
  <c r="AM35" i="11"/>
  <c r="AM34" i="11"/>
  <c r="AK37" i="11"/>
  <c r="AH36" i="11"/>
  <c r="AL35" i="11"/>
  <c r="AL34" i="11"/>
  <c r="AI37" i="11"/>
  <c r="AG36" i="11"/>
  <c r="AJ35" i="11"/>
  <c r="AK34" i="11"/>
  <c r="AH33" i="11"/>
  <c r="AG37" i="11"/>
  <c r="AJ33" i="11"/>
  <c r="AM11" i="11"/>
  <c r="AK10" i="11"/>
  <c r="AI9" i="11"/>
  <c r="AG8" i="11"/>
  <c r="AM7" i="11"/>
  <c r="AK6" i="11"/>
  <c r="AI33" i="11"/>
  <c r="AJ34" i="11"/>
  <c r="AG33" i="11"/>
  <c r="AK11" i="11"/>
  <c r="AI10" i="11"/>
  <c r="AG9" i="11"/>
  <c r="AM8" i="11"/>
  <c r="AH39" i="11"/>
  <c r="AI34" i="11"/>
  <c r="AJ11" i="11"/>
  <c r="AJ27" i="11" s="1"/>
  <c r="AH10" i="11"/>
  <c r="AL8" i="11"/>
  <c r="AL24" i="11" s="1"/>
  <c r="AJ7" i="11"/>
  <c r="AH6" i="11"/>
  <c r="AH35" i="11"/>
  <c r="AM33" i="11"/>
  <c r="AJ10" i="11"/>
  <c r="AJ9" i="11"/>
  <c r="AJ8" i="11"/>
  <c r="AH7" i="11"/>
  <c r="AI6" i="11"/>
  <c r="AM5" i="11"/>
  <c r="AL33" i="11"/>
  <c r="AL11" i="11"/>
  <c r="AL27" i="11" s="1"/>
  <c r="AG10" i="11"/>
  <c r="AH9" i="11"/>
  <c r="AI8" i="11"/>
  <c r="AG7" i="11"/>
  <c r="AG6" i="11"/>
  <c r="AL5" i="11"/>
  <c r="AK9" i="11"/>
  <c r="AI7" i="11"/>
  <c r="AI23" i="11" s="1"/>
  <c r="HY47" i="11" s="1"/>
  <c r="AI11" i="11"/>
  <c r="AI27" i="11" s="1"/>
  <c r="AH8" i="11"/>
  <c r="AK5" i="11"/>
  <c r="AH11" i="11"/>
  <c r="AJ5" i="11"/>
  <c r="AG11" i="11"/>
  <c r="AG27" i="11" s="1"/>
  <c r="AI5" i="11"/>
  <c r="AL10" i="11"/>
  <c r="AK8" i="11"/>
  <c r="AM9" i="11"/>
  <c r="AL7" i="11"/>
  <c r="AM6" i="11"/>
  <c r="AH5" i="11"/>
  <c r="AJ6" i="11"/>
  <c r="AM10" i="11"/>
  <c r="AL9" i="11"/>
  <c r="AL25" i="11" s="1"/>
  <c r="HA49" i="11" s="1"/>
  <c r="AK7" i="11"/>
  <c r="AL6" i="11"/>
  <c r="AG5" i="11"/>
  <c r="IG8" i="11"/>
  <c r="IJ6" i="11"/>
  <c r="HJ49" i="11"/>
  <c r="HA48" i="11"/>
  <c r="IR51" i="11"/>
  <c r="GD51" i="11"/>
  <c r="EN51" i="11"/>
  <c r="IH10" i="11"/>
  <c r="IG6" i="11"/>
  <c r="IK5" i="11"/>
  <c r="IH6" i="11"/>
  <c r="IJ5" i="11"/>
  <c r="IJ10" i="11"/>
  <c r="II5" i="11"/>
  <c r="IL5" i="11"/>
  <c r="IF7" i="11"/>
  <c r="IJ9" i="11"/>
  <c r="II8" i="11"/>
  <c r="IL7" i="11"/>
  <c r="IL6" i="11"/>
  <c r="IG5" i="11"/>
  <c r="IF9" i="11"/>
  <c r="IF8" i="11"/>
  <c r="IF10" i="11"/>
  <c r="II10" i="11"/>
  <c r="II51" i="11"/>
  <c r="CX9" i="11"/>
  <c r="CT5" i="11"/>
  <c r="BK51" i="11"/>
  <c r="II9" i="11"/>
  <c r="IL11" i="11"/>
  <c r="IK10" i="11"/>
  <c r="IH9" i="11"/>
  <c r="AZ39" i="10"/>
  <c r="BD37" i="10"/>
  <c r="BB36" i="10"/>
  <c r="AZ35" i="10"/>
  <c r="BD38" i="10"/>
  <c r="BE39" i="10"/>
  <c r="BC38" i="10"/>
  <c r="BA37" i="10"/>
  <c r="AY36" i="10"/>
  <c r="BE35" i="10"/>
  <c r="BD39" i="10"/>
  <c r="BA39" i="10"/>
  <c r="BB38" i="10"/>
  <c r="AY37" i="10"/>
  <c r="AZ36" i="10"/>
  <c r="BA35" i="10"/>
  <c r="AY34" i="10"/>
  <c r="BE33" i="10"/>
  <c r="AY39" i="10"/>
  <c r="AZ38" i="10"/>
  <c r="BE34" i="10"/>
  <c r="BC33" i="10"/>
  <c r="AY38" i="10"/>
  <c r="BD34" i="10"/>
  <c r="BB33" i="10"/>
  <c r="BB39" i="10"/>
  <c r="BC37" i="10"/>
  <c r="BB34" i="10"/>
  <c r="BB37" i="10"/>
  <c r="BA34" i="10"/>
  <c r="BE38" i="10"/>
  <c r="AZ37" i="10"/>
  <c r="BD35" i="10"/>
  <c r="AZ34" i="10"/>
  <c r="BA38" i="10"/>
  <c r="BC35" i="10"/>
  <c r="BD33" i="10"/>
  <c r="BE11" i="10"/>
  <c r="BC10" i="10"/>
  <c r="BA9" i="10"/>
  <c r="AY8" i="10"/>
  <c r="BE7" i="10"/>
  <c r="BD36" i="10"/>
  <c r="AY35" i="10"/>
  <c r="AZ33" i="10"/>
  <c r="BC11" i="10"/>
  <c r="BA10" i="10"/>
  <c r="AY9" i="10"/>
  <c r="BC36" i="10"/>
  <c r="AY33" i="10"/>
  <c r="BB11" i="10"/>
  <c r="AZ10" i="10"/>
  <c r="BD8" i="10"/>
  <c r="BB7" i="10"/>
  <c r="BC34" i="10"/>
  <c r="AZ7" i="10"/>
  <c r="AZ6" i="10"/>
  <c r="BD11" i="10"/>
  <c r="BE10" i="10"/>
  <c r="BE9" i="10"/>
  <c r="AY7" i="10"/>
  <c r="AY6" i="10"/>
  <c r="BE5" i="10"/>
  <c r="BA11" i="10"/>
  <c r="BD10" i="10"/>
  <c r="BD9" i="10"/>
  <c r="BE8" i="10"/>
  <c r="BD5" i="10"/>
  <c r="BC39" i="10"/>
  <c r="BE37" i="10"/>
  <c r="BB35" i="10"/>
  <c r="AZ11" i="10"/>
  <c r="BB10" i="10"/>
  <c r="BC9" i="10"/>
  <c r="BC8" i="10"/>
  <c r="BE6" i="10"/>
  <c r="BC5" i="10"/>
  <c r="AY11" i="10"/>
  <c r="AY10" i="10"/>
  <c r="BB9" i="10"/>
  <c r="BB8" i="10"/>
  <c r="BD6" i="10"/>
  <c r="BB5" i="10"/>
  <c r="BE36" i="10"/>
  <c r="AZ9" i="10"/>
  <c r="BA8" i="10"/>
  <c r="BD7" i="10"/>
  <c r="BC6" i="10"/>
  <c r="BA5" i="10"/>
  <c r="BA36" i="10"/>
  <c r="BA33" i="10"/>
  <c r="AZ8" i="10"/>
  <c r="BC7" i="10"/>
  <c r="BB6" i="10"/>
  <c r="AZ5" i="10"/>
  <c r="BA7" i="10"/>
  <c r="BA6" i="10"/>
  <c r="AY5" i="10"/>
  <c r="AM35" i="10"/>
  <c r="AJ35" i="10"/>
  <c r="AL36" i="10"/>
  <c r="AL35" i="10"/>
  <c r="CN39" i="10"/>
  <c r="CL38" i="10"/>
  <c r="CJ37" i="10"/>
  <c r="CN35" i="10"/>
  <c r="CL39" i="10"/>
  <c r="CJ38" i="10"/>
  <c r="CK39" i="10"/>
  <c r="CI38" i="10"/>
  <c r="CO37" i="10"/>
  <c r="CM36" i="10"/>
  <c r="CK35" i="10"/>
  <c r="CM39" i="10"/>
  <c r="CO38" i="10"/>
  <c r="CK38" i="10"/>
  <c r="CM37" i="10"/>
  <c r="CN36" i="10"/>
  <c r="CO35" i="10"/>
  <c r="CM34" i="10"/>
  <c r="CK33" i="10"/>
  <c r="CK37" i="10"/>
  <c r="CK36" i="10"/>
  <c r="CL35" i="10"/>
  <c r="CK34" i="10"/>
  <c r="CI33" i="10"/>
  <c r="CI37" i="10"/>
  <c r="CJ36" i="10"/>
  <c r="CJ35" i="10"/>
  <c r="CJ34" i="10"/>
  <c r="CO39" i="10"/>
  <c r="CO36" i="10"/>
  <c r="CI34" i="10"/>
  <c r="CO33" i="10"/>
  <c r="CJ39" i="10"/>
  <c r="CN38" i="10"/>
  <c r="CL36" i="10"/>
  <c r="CN33" i="10"/>
  <c r="CI39" i="10"/>
  <c r="CM38" i="10"/>
  <c r="CI36" i="10"/>
  <c r="CM33" i="10"/>
  <c r="CN37" i="10"/>
  <c r="CL33" i="10"/>
  <c r="CK11" i="10"/>
  <c r="CI10" i="10"/>
  <c r="CO9" i="10"/>
  <c r="CM8" i="10"/>
  <c r="CK7" i="10"/>
  <c r="CO34" i="10"/>
  <c r="CI11" i="10"/>
  <c r="CO10" i="10"/>
  <c r="CM9" i="10"/>
  <c r="CM35" i="10"/>
  <c r="CN34" i="10"/>
  <c r="CN10" i="10"/>
  <c r="CL9" i="10"/>
  <c r="CJ8" i="10"/>
  <c r="CL37" i="10"/>
  <c r="CI35" i="10"/>
  <c r="CM11" i="10"/>
  <c r="CM10" i="10"/>
  <c r="CK8" i="10"/>
  <c r="CN7" i="10"/>
  <c r="CN6" i="10"/>
  <c r="CL5" i="10"/>
  <c r="CL11" i="10"/>
  <c r="CL10" i="10"/>
  <c r="CN9" i="10"/>
  <c r="CI8" i="10"/>
  <c r="CM7" i="10"/>
  <c r="CM6" i="10"/>
  <c r="CK5" i="10"/>
  <c r="CN11" i="10"/>
  <c r="CJ33" i="10"/>
  <c r="CJ11" i="10"/>
  <c r="CK10" i="10"/>
  <c r="CK9" i="10"/>
  <c r="CL7" i="10"/>
  <c r="CL6" i="10"/>
  <c r="CJ5" i="10"/>
  <c r="CJ10" i="10"/>
  <c r="CJ9" i="10"/>
  <c r="CJ7" i="10"/>
  <c r="CK6" i="10"/>
  <c r="CI5" i="10"/>
  <c r="CL34" i="10"/>
  <c r="CI9" i="10"/>
  <c r="CI7" i="10"/>
  <c r="CJ6" i="10"/>
  <c r="CO8" i="10"/>
  <c r="CI6" i="10"/>
  <c r="CO5" i="10"/>
  <c r="CO11" i="10"/>
  <c r="CN8" i="10"/>
  <c r="CN5" i="10"/>
  <c r="CL8" i="10"/>
  <c r="CO7" i="10"/>
  <c r="CO6" i="10"/>
  <c r="CM5" i="10"/>
  <c r="HO8" i="10"/>
  <c r="FM10" i="10"/>
  <c r="FL11" i="10"/>
  <c r="IO6" i="10"/>
  <c r="IQ5" i="10"/>
  <c r="IS9" i="10"/>
  <c r="IU10" i="10"/>
  <c r="IO10" i="10"/>
  <c r="IO9" i="10"/>
  <c r="HP10" i="10"/>
  <c r="HR9" i="10"/>
  <c r="HS8" i="10"/>
  <c r="HN7" i="10"/>
  <c r="HS6" i="10"/>
  <c r="HP5" i="10"/>
  <c r="HO10" i="10"/>
  <c r="HO9" i="10"/>
  <c r="HR8" i="10"/>
  <c r="HQ6" i="10"/>
  <c r="HO5" i="10"/>
  <c r="HN10" i="10"/>
  <c r="HN9" i="10"/>
  <c r="HP8" i="10"/>
  <c r="HP6" i="10"/>
  <c r="HN5" i="10"/>
  <c r="HS7" i="10"/>
  <c r="HN6" i="10"/>
  <c r="HT5" i="10"/>
  <c r="HS5" i="10"/>
  <c r="HQ10" i="10"/>
  <c r="HT8" i="10"/>
  <c r="HT6" i="10"/>
  <c r="HT9" i="10"/>
  <c r="HP7" i="10"/>
  <c r="HQ5" i="10"/>
  <c r="HR10" i="10"/>
  <c r="HQ9" i="10"/>
  <c r="HQ8" i="10"/>
  <c r="FR6" i="10"/>
  <c r="FO8" i="10"/>
  <c r="FO11" i="10"/>
  <c r="HT10" i="10"/>
  <c r="IR7" i="10"/>
  <c r="IU7" i="10"/>
  <c r="IP6" i="10"/>
  <c r="IS10" i="10"/>
  <c r="IP7" i="10"/>
  <c r="IQ11" i="10"/>
  <c r="HR7" i="10"/>
  <c r="FL7" i="10"/>
  <c r="HO6" i="10"/>
  <c r="AH37" i="10"/>
  <c r="AM38" i="10"/>
  <c r="FR11" i="10"/>
  <c r="FN7" i="10"/>
  <c r="FP5" i="10"/>
  <c r="FP11" i="10"/>
  <c r="FM7" i="10"/>
  <c r="FO5" i="10"/>
  <c r="FL10" i="10"/>
  <c r="FN11" i="10"/>
  <c r="FQ6" i="10"/>
  <c r="FN5" i="10"/>
  <c r="FQ10" i="10"/>
  <c r="FR9" i="10"/>
  <c r="FP6" i="10"/>
  <c r="FM5" i="10"/>
  <c r="FP10" i="10"/>
  <c r="FO9" i="10"/>
  <c r="FR8" i="10"/>
  <c r="FO6" i="10"/>
  <c r="FL5" i="10"/>
  <c r="FO10" i="10"/>
  <c r="FN9" i="10"/>
  <c r="FP8" i="10"/>
  <c r="FR7" i="10"/>
  <c r="FN6" i="10"/>
  <c r="FN10" i="10"/>
  <c r="FM9" i="10"/>
  <c r="FM8" i="10"/>
  <c r="FQ7" i="10"/>
  <c r="FM6" i="10"/>
  <c r="FR5" i="10"/>
  <c r="FL9" i="10"/>
  <c r="FL8" i="10"/>
  <c r="FP7" i="10"/>
  <c r="FL6" i="10"/>
  <c r="FQ5" i="10"/>
  <c r="BT39" i="10"/>
  <c r="BR38" i="10"/>
  <c r="BV36" i="10"/>
  <c r="BT35" i="10"/>
  <c r="BR39" i="10"/>
  <c r="BQ39" i="10"/>
  <c r="BW38" i="10"/>
  <c r="BU37" i="10"/>
  <c r="BS36" i="10"/>
  <c r="BQ35" i="10"/>
  <c r="BV39" i="10"/>
  <c r="BT38" i="10"/>
  <c r="BS34" i="10"/>
  <c r="BQ33" i="10"/>
  <c r="BQ38" i="10"/>
  <c r="BV37" i="10"/>
  <c r="BW36" i="10"/>
  <c r="BW35" i="10"/>
  <c r="BQ34" i="10"/>
  <c r="BW33" i="10"/>
  <c r="BT37" i="10"/>
  <c r="BU36" i="10"/>
  <c r="BV35" i="10"/>
  <c r="BV33" i="10"/>
  <c r="BR36" i="10"/>
  <c r="BT34" i="10"/>
  <c r="BW37" i="10"/>
  <c r="BQ36" i="10"/>
  <c r="BR34" i="10"/>
  <c r="BS37" i="10"/>
  <c r="BU33" i="10"/>
  <c r="BW39" i="10"/>
  <c r="BR37" i="10"/>
  <c r="BT33" i="10"/>
  <c r="BQ11" i="10"/>
  <c r="BW10" i="10"/>
  <c r="BU9" i="10"/>
  <c r="BS8" i="10"/>
  <c r="BQ7" i="10"/>
  <c r="BS39" i="10"/>
  <c r="BV38" i="10"/>
  <c r="BS35" i="10"/>
  <c r="BW34" i="10"/>
  <c r="BR33" i="10"/>
  <c r="BW11" i="10"/>
  <c r="BU10" i="10"/>
  <c r="BS9" i="10"/>
  <c r="BU38" i="10"/>
  <c r="BR35" i="10"/>
  <c r="BV34" i="10"/>
  <c r="BV11" i="10"/>
  <c r="BT10" i="10"/>
  <c r="BR9" i="10"/>
  <c r="BV7" i="10"/>
  <c r="BU11" i="10"/>
  <c r="BV8" i="10"/>
  <c r="BT6" i="10"/>
  <c r="BR5" i="10"/>
  <c r="BU35" i="10"/>
  <c r="BT11" i="10"/>
  <c r="BV10" i="10"/>
  <c r="BW9" i="10"/>
  <c r="BU8" i="10"/>
  <c r="BS6" i="10"/>
  <c r="BQ5" i="10"/>
  <c r="BU39" i="10"/>
  <c r="BQ37" i="10"/>
  <c r="BS11" i="10"/>
  <c r="BS10" i="10"/>
  <c r="BV9" i="10"/>
  <c r="BT8" i="10"/>
  <c r="BW7" i="10"/>
  <c r="BR6" i="10"/>
  <c r="BS38" i="10"/>
  <c r="BR11" i="10"/>
  <c r="BR10" i="10"/>
  <c r="BT9" i="10"/>
  <c r="BR8" i="10"/>
  <c r="BU7" i="10"/>
  <c r="BQ6" i="10"/>
  <c r="BW5" i="10"/>
  <c r="BT36" i="10"/>
  <c r="BS33" i="10"/>
  <c r="BQ10" i="10"/>
  <c r="BQ9" i="10"/>
  <c r="BQ8" i="10"/>
  <c r="BT7" i="10"/>
  <c r="BV5" i="10"/>
  <c r="BS7" i="10"/>
  <c r="BW6" i="10"/>
  <c r="BU5" i="10"/>
  <c r="BU34" i="10"/>
  <c r="BR7" i="10"/>
  <c r="BV6" i="10"/>
  <c r="BT5" i="10"/>
  <c r="BS5" i="10"/>
  <c r="BW8" i="10"/>
  <c r="BU6" i="10"/>
  <c r="HO11" i="10"/>
  <c r="HR11" i="10"/>
  <c r="HQ11" i="10"/>
  <c r="IU6" i="10"/>
  <c r="IU5" i="10"/>
  <c r="IQ7" i="10"/>
  <c r="FN8" i="10"/>
  <c r="FM11" i="10"/>
  <c r="CX39" i="10"/>
  <c r="CV38" i="10"/>
  <c r="CT37" i="10"/>
  <c r="CR36" i="10"/>
  <c r="CX35" i="10"/>
  <c r="CV39" i="10"/>
  <c r="CT38" i="10"/>
  <c r="CU39" i="10"/>
  <c r="CS38" i="10"/>
  <c r="CW36" i="10"/>
  <c r="CU35" i="10"/>
  <c r="CW39" i="10"/>
  <c r="CW34" i="10"/>
  <c r="CU33" i="10"/>
  <c r="CT39" i="10"/>
  <c r="CS39" i="10"/>
  <c r="CW38" i="10"/>
  <c r="CW37" i="10"/>
  <c r="CX36" i="10"/>
  <c r="CU34" i="10"/>
  <c r="CS33" i="10"/>
  <c r="CR39" i="10"/>
  <c r="CU38" i="10"/>
  <c r="CV37" i="10"/>
  <c r="CV36" i="10"/>
  <c r="CW35" i="10"/>
  <c r="CT34" i="10"/>
  <c r="CR33" i="10"/>
  <c r="CR38" i="10"/>
  <c r="CU37" i="10"/>
  <c r="CS37" i="10"/>
  <c r="CX34" i="10"/>
  <c r="CR37" i="10"/>
  <c r="CV35" i="10"/>
  <c r="CV34" i="10"/>
  <c r="CT35" i="10"/>
  <c r="CS34" i="10"/>
  <c r="CU11" i="10"/>
  <c r="CS10" i="10"/>
  <c r="CW8" i="10"/>
  <c r="CU7" i="10"/>
  <c r="CU36" i="10"/>
  <c r="CR35" i="10"/>
  <c r="CW33" i="10"/>
  <c r="CS11" i="10"/>
  <c r="CW9" i="10"/>
  <c r="CT36" i="10"/>
  <c r="CV33" i="10"/>
  <c r="CR11" i="10"/>
  <c r="CX10" i="10"/>
  <c r="CV9" i="10"/>
  <c r="CT8" i="10"/>
  <c r="CR7" i="10"/>
  <c r="CX33" i="10"/>
  <c r="CR9" i="10"/>
  <c r="CX8" i="10"/>
  <c r="CX6" i="10"/>
  <c r="CV5" i="10"/>
  <c r="CX38" i="10"/>
  <c r="CT33" i="10"/>
  <c r="CV8" i="10"/>
  <c r="CW6" i="10"/>
  <c r="CU5" i="10"/>
  <c r="CS36" i="10"/>
  <c r="CX11" i="10"/>
  <c r="CU8" i="10"/>
  <c r="CX7" i="10"/>
  <c r="CV6" i="10"/>
  <c r="CT5" i="10"/>
  <c r="CR34" i="10"/>
  <c r="CW11" i="10"/>
  <c r="CW10" i="10"/>
  <c r="CS8" i="10"/>
  <c r="CW7" i="10"/>
  <c r="CU6" i="10"/>
  <c r="CS5" i="10"/>
  <c r="CX37" i="10"/>
  <c r="CS35" i="10"/>
  <c r="CV11" i="10"/>
  <c r="CV10" i="10"/>
  <c r="CX9" i="10"/>
  <c r="CR8" i="10"/>
  <c r="CV7" i="10"/>
  <c r="CT6" i="10"/>
  <c r="CR5" i="10"/>
  <c r="CT11" i="10"/>
  <c r="CU10" i="10"/>
  <c r="CU9" i="10"/>
  <c r="CT7" i="10"/>
  <c r="CS6" i="10"/>
  <c r="CT10" i="10"/>
  <c r="CT9" i="10"/>
  <c r="CS7" i="10"/>
  <c r="CR6" i="10"/>
  <c r="CX5" i="10"/>
  <c r="CS9" i="10"/>
  <c r="CR10" i="10"/>
  <c r="CW5" i="10"/>
  <c r="IO5" i="10"/>
  <c r="IQ9" i="10"/>
  <c r="IR9" i="10"/>
  <c r="IS6" i="10"/>
  <c r="IT9" i="10"/>
  <c r="FZ38" i="10"/>
  <c r="FX37" i="10"/>
  <c r="FV36" i="10"/>
  <c r="FZ39" i="10"/>
  <c r="FX38" i="10"/>
  <c r="FV37" i="10"/>
  <c r="FY39" i="10"/>
  <c r="FW38" i="10"/>
  <c r="FU37" i="10"/>
  <c r="GA36" i="10"/>
  <c r="FY35" i="10"/>
  <c r="FU38" i="10"/>
  <c r="GA39" i="10"/>
  <c r="FU35" i="10"/>
  <c r="GA34" i="10"/>
  <c r="FY33" i="10"/>
  <c r="FV11" i="10"/>
  <c r="FX39" i="10"/>
  <c r="FW39" i="10"/>
  <c r="GA38" i="10"/>
  <c r="FY34" i="10"/>
  <c r="FW33" i="10"/>
  <c r="FV39" i="10"/>
  <c r="FY38" i="10"/>
  <c r="GA37" i="10"/>
  <c r="FZ36" i="10"/>
  <c r="GA35" i="10"/>
  <c r="FX34" i="10"/>
  <c r="FV33" i="10"/>
  <c r="GA11" i="10"/>
  <c r="FX36" i="10"/>
  <c r="FW36" i="10"/>
  <c r="FZ37" i="10"/>
  <c r="FU36" i="10"/>
  <c r="FZ34" i="10"/>
  <c r="FV38" i="10"/>
  <c r="FY37" i="10"/>
  <c r="FW34" i="10"/>
  <c r="GA33" i="10"/>
  <c r="FW10" i="10"/>
  <c r="FU9" i="10"/>
  <c r="GA8" i="10"/>
  <c r="FY7" i="10"/>
  <c r="FX35" i="10"/>
  <c r="FU34" i="10"/>
  <c r="FX33" i="10"/>
  <c r="FY11" i="10"/>
  <c r="FU10" i="10"/>
  <c r="GA9" i="10"/>
  <c r="FY8" i="10"/>
  <c r="FW35" i="10"/>
  <c r="FU33" i="10"/>
  <c r="FX11" i="10"/>
  <c r="FZ9" i="10"/>
  <c r="FX8" i="10"/>
  <c r="FV7" i="10"/>
  <c r="FY36" i="10"/>
  <c r="FY10" i="10"/>
  <c r="FX9" i="10"/>
  <c r="FZ8" i="10"/>
  <c r="GA7" i="10"/>
  <c r="FV6" i="10"/>
  <c r="FZ5" i="10"/>
  <c r="FU11" i="10"/>
  <c r="FU39" i="10"/>
  <c r="FW37" i="10"/>
  <c r="FX10" i="10"/>
  <c r="FW9" i="10"/>
  <c r="FW8" i="10"/>
  <c r="FZ7" i="10"/>
  <c r="FU6" i="10"/>
  <c r="FY5" i="10"/>
  <c r="FV10" i="10"/>
  <c r="FV9" i="10"/>
  <c r="FV8" i="10"/>
  <c r="FX7" i="10"/>
  <c r="FX5" i="10"/>
  <c r="FZ10" i="10"/>
  <c r="FU8" i="10"/>
  <c r="FW7" i="10"/>
  <c r="GA6" i="10"/>
  <c r="FW5" i="10"/>
  <c r="FZ35" i="10"/>
  <c r="FU7" i="10"/>
  <c r="FZ6" i="10"/>
  <c r="FV5" i="10"/>
  <c r="FV35" i="10"/>
  <c r="FV34" i="10"/>
  <c r="FZ11" i="10"/>
  <c r="FY6" i="10"/>
  <c r="FU5" i="10"/>
  <c r="FZ33" i="10"/>
  <c r="FW11" i="10"/>
  <c r="GA10" i="10"/>
  <c r="FX6" i="10"/>
  <c r="FY9" i="10"/>
  <c r="FW6" i="10"/>
  <c r="GA5" i="10"/>
  <c r="FP9" i="10"/>
  <c r="IT7" i="10"/>
  <c r="IP10" i="10"/>
  <c r="IR10" i="10"/>
  <c r="IT10" i="10"/>
  <c r="IO11" i="10"/>
  <c r="IP11" i="10"/>
  <c r="HR6" i="10"/>
  <c r="HT11" i="10"/>
  <c r="FR10" i="10"/>
  <c r="FQ11" i="10"/>
  <c r="IP8" i="10"/>
  <c r="IR11" i="10"/>
  <c r="IT11" i="10"/>
  <c r="IT5" i="10"/>
  <c r="IQ6" i="10"/>
  <c r="FO7" i="10"/>
  <c r="HP39" i="9"/>
  <c r="HO39" i="9"/>
  <c r="HS39" i="9"/>
  <c r="HP37" i="9"/>
  <c r="HQ39" i="9"/>
  <c r="HN39" i="9"/>
  <c r="HR9" i="9"/>
  <c r="HR7" i="9"/>
  <c r="CD9" i="9"/>
  <c r="CF8" i="9"/>
  <c r="CE10" i="9"/>
  <c r="HS5" i="9"/>
  <c r="HP6" i="9"/>
  <c r="HT6" i="9"/>
  <c r="HR5" i="9"/>
  <c r="HS6" i="9"/>
  <c r="HQ5" i="9"/>
  <c r="HT9" i="9"/>
  <c r="HP7" i="9"/>
  <c r="HR6" i="9"/>
  <c r="HP5" i="9"/>
  <c r="HN10" i="9"/>
  <c r="HQ6" i="9"/>
  <c r="HO5" i="9"/>
  <c r="HO6" i="9"/>
  <c r="HR8" i="9"/>
  <c r="HN6" i="9"/>
  <c r="HT5" i="9"/>
  <c r="HN5" i="9"/>
  <c r="HT10" i="9"/>
  <c r="HT8" i="9"/>
  <c r="HO8" i="9"/>
  <c r="CF10" i="9"/>
  <c r="BZ9" i="9"/>
  <c r="BV38" i="9"/>
  <c r="BW39" i="9"/>
  <c r="BU38" i="9"/>
  <c r="BV39" i="9"/>
  <c r="BT38" i="9"/>
  <c r="BU39" i="9"/>
  <c r="BS38" i="9"/>
  <c r="BT39" i="9"/>
  <c r="BR38" i="9"/>
  <c r="BS39" i="9"/>
  <c r="BQ38" i="9"/>
  <c r="BR39" i="9"/>
  <c r="BQ37" i="9"/>
  <c r="BW36" i="9"/>
  <c r="BU35" i="9"/>
  <c r="BW38" i="9"/>
  <c r="BV36" i="9"/>
  <c r="BT35" i="9"/>
  <c r="BR34" i="9"/>
  <c r="BW37" i="9"/>
  <c r="BU36" i="9"/>
  <c r="BS35" i="9"/>
  <c r="BQ34" i="9"/>
  <c r="BQ39" i="9"/>
  <c r="BV37" i="9"/>
  <c r="BT36" i="9"/>
  <c r="BR35" i="9"/>
  <c r="BU37" i="9"/>
  <c r="BS36" i="9"/>
  <c r="BQ35" i="9"/>
  <c r="BT37" i="9"/>
  <c r="BR36" i="9"/>
  <c r="BS37" i="9"/>
  <c r="BQ36" i="9"/>
  <c r="BW35" i="9"/>
  <c r="BR33" i="9"/>
  <c r="BW11" i="9"/>
  <c r="BU10" i="9"/>
  <c r="BS9" i="9"/>
  <c r="AI25" i="9" s="1"/>
  <c r="BQ8" i="9"/>
  <c r="BW34" i="9"/>
  <c r="BQ33" i="9"/>
  <c r="BV11" i="9"/>
  <c r="AL27" i="9" s="1"/>
  <c r="BT10" i="9"/>
  <c r="BR9" i="9"/>
  <c r="BV34" i="9"/>
  <c r="BU11" i="9"/>
  <c r="BS10" i="9"/>
  <c r="BQ9" i="9"/>
  <c r="AG25" i="9" s="1"/>
  <c r="CI49" i="9" s="1"/>
  <c r="BW8" i="9"/>
  <c r="AM24" i="9" s="1"/>
  <c r="BV35" i="9"/>
  <c r="BU34" i="9"/>
  <c r="BW33" i="9"/>
  <c r="BT11" i="9"/>
  <c r="BR10" i="9"/>
  <c r="BV8" i="9"/>
  <c r="BT34" i="9"/>
  <c r="BV33" i="9"/>
  <c r="BS11" i="9"/>
  <c r="AI27" i="9" s="1"/>
  <c r="GF51" i="9" s="1"/>
  <c r="BQ10" i="9"/>
  <c r="BW9" i="9"/>
  <c r="BU8" i="9"/>
  <c r="AK24" i="9" s="1"/>
  <c r="BR37" i="9"/>
  <c r="BT33" i="9"/>
  <c r="BQ11" i="9"/>
  <c r="AG27" i="9" s="1"/>
  <c r="BW10" i="9"/>
  <c r="BU9" i="9"/>
  <c r="AK25" i="9" s="1"/>
  <c r="BS8" i="9"/>
  <c r="BS33" i="9"/>
  <c r="BV10" i="9"/>
  <c r="BT9" i="9"/>
  <c r="BR8" i="9"/>
  <c r="BT8" i="9"/>
  <c r="BQ7" i="9"/>
  <c r="BW6" i="9"/>
  <c r="BU5" i="9"/>
  <c r="BR11" i="9"/>
  <c r="BV6" i="9"/>
  <c r="AL22" i="9" s="1"/>
  <c r="CN46" i="9" s="1"/>
  <c r="BT5" i="9"/>
  <c r="BW7" i="9"/>
  <c r="BU6" i="9"/>
  <c r="AK22" i="9" s="1"/>
  <c r="BS5" i="9"/>
  <c r="BT7" i="9"/>
  <c r="BS34" i="9"/>
  <c r="BV7" i="9"/>
  <c r="BT6" i="9"/>
  <c r="BR5" i="9"/>
  <c r="BV9" i="9"/>
  <c r="BU7" i="9"/>
  <c r="BS6" i="9"/>
  <c r="AI22" i="9" s="1"/>
  <c r="BQ5" i="9"/>
  <c r="BR6" i="9"/>
  <c r="BS7" i="9"/>
  <c r="BQ6" i="9"/>
  <c r="BW5" i="9"/>
  <c r="BU33" i="9"/>
  <c r="BR7" i="9"/>
  <c r="BV5" i="9"/>
  <c r="HS8" i="9"/>
  <c r="HP10" i="9"/>
  <c r="HT7" i="9"/>
  <c r="HS10" i="9"/>
  <c r="CA10" i="9"/>
  <c r="CD10" i="9"/>
  <c r="CB49" i="9"/>
  <c r="IF51" i="9"/>
  <c r="FP48" i="9"/>
  <c r="FQ46" i="9"/>
  <c r="BD46" i="9"/>
  <c r="HY51" i="9"/>
  <c r="FG46" i="9"/>
  <c r="HG51" i="9"/>
  <c r="EO48" i="9"/>
  <c r="EQ48" i="9"/>
  <c r="HB48" i="9"/>
  <c r="EF49" i="9"/>
  <c r="ED51" i="9"/>
  <c r="BJ51" i="9"/>
  <c r="HO7" i="9"/>
  <c r="HO10" i="9"/>
  <c r="HR11" i="9"/>
  <c r="HN8" i="9"/>
  <c r="EX46" i="9"/>
  <c r="EX48" i="9"/>
  <c r="EZ48" i="9"/>
  <c r="CC11" i="9"/>
  <c r="CA9" i="9"/>
  <c r="CD48" i="9"/>
  <c r="CF48" i="9"/>
  <c r="BZ51" i="9"/>
  <c r="IF49" i="9"/>
  <c r="AR46" i="9"/>
  <c r="HW51" i="9"/>
  <c r="FI48" i="9"/>
  <c r="FH51" i="9"/>
  <c r="EO49" i="9"/>
  <c r="EK49" i="9"/>
  <c r="EF46" i="9"/>
  <c r="BL49" i="9"/>
  <c r="BL48" i="9"/>
  <c r="BZ10" i="9"/>
  <c r="CB7" i="9"/>
  <c r="CE5" i="9"/>
  <c r="CA7" i="9"/>
  <c r="CF6" i="9"/>
  <c r="CD5" i="9"/>
  <c r="BZ5" i="9"/>
  <c r="CC5" i="9"/>
  <c r="CF9" i="9"/>
  <c r="CB5" i="9"/>
  <c r="CE7" i="9"/>
  <c r="CF7" i="9"/>
  <c r="CC6" i="9"/>
  <c r="CA5" i="9"/>
  <c r="CD7" i="9"/>
  <c r="CA6" i="9"/>
  <c r="CC7" i="9"/>
  <c r="BZ6" i="9"/>
  <c r="CF5" i="9"/>
  <c r="HQ8" i="9"/>
  <c r="HS46" i="9"/>
  <c r="ET49" i="9"/>
  <c r="ET51" i="9"/>
  <c r="CC8" i="9"/>
  <c r="CC10" i="9"/>
  <c r="BZ49" i="9"/>
  <c r="AI51" i="9"/>
  <c r="GZ46" i="9"/>
  <c r="IJ48" i="9"/>
  <c r="CX48" i="9"/>
  <c r="CT49" i="9"/>
  <c r="CW51" i="9"/>
  <c r="CT51" i="9"/>
  <c r="HY46" i="9"/>
  <c r="FG48" i="9"/>
  <c r="FC49" i="9"/>
  <c r="CM49" i="9"/>
  <c r="CI51" i="9"/>
  <c r="IQ46" i="9"/>
  <c r="HE51" i="9"/>
  <c r="HG46" i="9"/>
  <c r="EK51" i="9"/>
  <c r="EP51" i="9"/>
  <c r="AT48" i="9"/>
  <c r="DL46" i="9"/>
  <c r="GV51" i="9"/>
  <c r="ED49" i="9"/>
  <c r="HN7" i="9"/>
  <c r="HS9" i="9"/>
  <c r="HS7" i="9"/>
  <c r="HR10" i="9"/>
  <c r="EV49" i="9"/>
  <c r="EX49" i="9"/>
  <c r="BZ7" i="9"/>
  <c r="CE9" i="9"/>
  <c r="CA8" i="9"/>
  <c r="GF46" i="9"/>
  <c r="IH49" i="9"/>
  <c r="IK51" i="9"/>
  <c r="IH51" i="9"/>
  <c r="FP46" i="9"/>
  <c r="CR49" i="9"/>
  <c r="CW46" i="9"/>
  <c r="IA48" i="9"/>
  <c r="IA46" i="9"/>
  <c r="FE51" i="9"/>
  <c r="FE49" i="9"/>
  <c r="CK51" i="9"/>
  <c r="GQ46" i="9"/>
  <c r="HA51" i="9"/>
  <c r="HP8" i="9"/>
  <c r="HO9" i="9"/>
  <c r="HT11" i="9"/>
  <c r="HP46" i="9"/>
  <c r="CA11" i="9"/>
  <c r="CC9" i="9"/>
  <c r="CD49" i="9"/>
  <c r="CE51" i="9"/>
  <c r="GA38" i="8"/>
  <c r="FZ37" i="8"/>
  <c r="FY36" i="8"/>
  <c r="FX35" i="8"/>
  <c r="FX39" i="8"/>
  <c r="FW38" i="8"/>
  <c r="FV37" i="8"/>
  <c r="FU36" i="8"/>
  <c r="FY39" i="8"/>
  <c r="FW39" i="8"/>
  <c r="FU37" i="8"/>
  <c r="FV39" i="8"/>
  <c r="FZ38" i="8"/>
  <c r="FU39" i="8"/>
  <c r="FY38" i="8"/>
  <c r="FW36" i="8"/>
  <c r="GA35" i="8"/>
  <c r="FV34" i="8"/>
  <c r="FU33" i="8"/>
  <c r="FX38" i="8"/>
  <c r="FV38" i="8"/>
  <c r="GA39" i="8"/>
  <c r="FU38" i="8"/>
  <c r="FZ39" i="8"/>
  <c r="FX37" i="8"/>
  <c r="FV35" i="8"/>
  <c r="FZ34" i="8"/>
  <c r="FY33" i="8"/>
  <c r="FU11" i="8"/>
  <c r="GA36" i="8"/>
  <c r="FW34" i="8"/>
  <c r="GA33" i="8"/>
  <c r="FW11" i="8"/>
  <c r="FZ36" i="8"/>
  <c r="FU34" i="8"/>
  <c r="FZ33" i="8"/>
  <c r="FV11" i="8"/>
  <c r="FX36" i="8"/>
  <c r="FX33" i="8"/>
  <c r="FV36" i="8"/>
  <c r="FZ35" i="8"/>
  <c r="FW33" i="8"/>
  <c r="FZ10" i="8"/>
  <c r="FY9" i="8"/>
  <c r="GA37" i="8"/>
  <c r="FY35" i="8"/>
  <c r="FV33" i="8"/>
  <c r="GA11" i="8"/>
  <c r="FY37" i="8"/>
  <c r="FW35" i="8"/>
  <c r="GA34" i="8"/>
  <c r="FZ11" i="8"/>
  <c r="FW37" i="8"/>
  <c r="FU35" i="8"/>
  <c r="FY34" i="8"/>
  <c r="FY11" i="8"/>
  <c r="FX34" i="8"/>
  <c r="FX11" i="8"/>
  <c r="FV10" i="8"/>
  <c r="FU9" i="8"/>
  <c r="FY10" i="8"/>
  <c r="GA9" i="8"/>
  <c r="FX8" i="8"/>
  <c r="FW7" i="8"/>
  <c r="FV6" i="8"/>
  <c r="FU5" i="8"/>
  <c r="FX10" i="8"/>
  <c r="FZ9" i="8"/>
  <c r="FW8" i="8"/>
  <c r="FV7" i="8"/>
  <c r="FU6" i="8"/>
  <c r="FW10" i="8"/>
  <c r="FX9" i="8"/>
  <c r="FV8" i="8"/>
  <c r="FU7" i="8"/>
  <c r="GA5" i="8"/>
  <c r="FU10" i="8"/>
  <c r="FW9" i="8"/>
  <c r="FU8" i="8"/>
  <c r="GA6" i="8"/>
  <c r="FZ5" i="8"/>
  <c r="FV9" i="8"/>
  <c r="GA7" i="8"/>
  <c r="FZ6" i="8"/>
  <c r="FY5" i="8"/>
  <c r="GA8" i="8"/>
  <c r="FZ7" i="8"/>
  <c r="FY6" i="8"/>
  <c r="FX5" i="8"/>
  <c r="FZ8" i="8"/>
  <c r="FY7" i="8"/>
  <c r="FX6" i="8"/>
  <c r="FW5" i="8"/>
  <c r="GA10" i="8"/>
  <c r="FY8" i="8"/>
  <c r="FX7" i="8"/>
  <c r="FW6" i="8"/>
  <c r="FV5" i="8"/>
  <c r="AM38" i="8"/>
  <c r="AL37" i="8"/>
  <c r="AK36" i="8"/>
  <c r="AJ39" i="8"/>
  <c r="AI38" i="8"/>
  <c r="AH37" i="8"/>
  <c r="AG36" i="8"/>
  <c r="AH38" i="8"/>
  <c r="AM39" i="8"/>
  <c r="AG38" i="8"/>
  <c r="AL39" i="8"/>
  <c r="AJ37" i="8"/>
  <c r="AI35" i="8"/>
  <c r="AH34" i="8"/>
  <c r="AG33" i="8"/>
  <c r="AK39" i="8"/>
  <c r="AI39" i="8"/>
  <c r="AH39" i="8"/>
  <c r="AG39" i="8"/>
  <c r="AK38" i="8"/>
  <c r="AI36" i="8"/>
  <c r="AM35" i="8"/>
  <c r="AL34" i="8"/>
  <c r="AK33" i="8"/>
  <c r="AG37" i="8"/>
  <c r="AL36" i="8"/>
  <c r="AJ35" i="8"/>
  <c r="AH33" i="8"/>
  <c r="AJ36" i="8"/>
  <c r="AH35" i="8"/>
  <c r="AM34" i="8"/>
  <c r="AH36" i="8"/>
  <c r="AG35" i="8"/>
  <c r="AK34" i="8"/>
  <c r="AJ34" i="8"/>
  <c r="AM11" i="8"/>
  <c r="AL10" i="8"/>
  <c r="AK9" i="8"/>
  <c r="AI34" i="8"/>
  <c r="AM33" i="8"/>
  <c r="AL38" i="8"/>
  <c r="AM37" i="8"/>
  <c r="AG34" i="8"/>
  <c r="AL33" i="8"/>
  <c r="AK11" i="8"/>
  <c r="AJ38" i="8"/>
  <c r="AK37" i="8"/>
  <c r="AL35" i="8"/>
  <c r="AJ33" i="8"/>
  <c r="AI37" i="8"/>
  <c r="AM36" i="8"/>
  <c r="AK35" i="8"/>
  <c r="AI33" i="8"/>
  <c r="AI11" i="8"/>
  <c r="AH10" i="8"/>
  <c r="AL11" i="8"/>
  <c r="AK10" i="8"/>
  <c r="AJ8" i="8"/>
  <c r="AI7" i="8"/>
  <c r="AH6" i="8"/>
  <c r="AG5" i="8"/>
  <c r="AJ11" i="8"/>
  <c r="AJ10" i="8"/>
  <c r="AM9" i="8"/>
  <c r="AI8" i="8"/>
  <c r="AH7" i="8"/>
  <c r="AG6" i="8"/>
  <c r="AH11" i="8"/>
  <c r="AI10" i="8"/>
  <c r="AL9" i="8"/>
  <c r="AH8" i="8"/>
  <c r="AG7" i="8"/>
  <c r="AM5" i="8"/>
  <c r="AG11" i="8"/>
  <c r="AG10" i="8"/>
  <c r="AJ9" i="8"/>
  <c r="AG8" i="8"/>
  <c r="AM6" i="8"/>
  <c r="AL5" i="8"/>
  <c r="AI9" i="8"/>
  <c r="AM7" i="8"/>
  <c r="AL6" i="8"/>
  <c r="AK5" i="8"/>
  <c r="AH9" i="8"/>
  <c r="AM8" i="8"/>
  <c r="AL7" i="8"/>
  <c r="AK6" i="8"/>
  <c r="AJ5" i="8"/>
  <c r="AG9" i="8"/>
  <c r="AL8" i="8"/>
  <c r="AK7" i="8"/>
  <c r="AJ6" i="8"/>
  <c r="AI5" i="8"/>
  <c r="AM10" i="8"/>
  <c r="AK8" i="8"/>
  <c r="AJ7" i="8"/>
  <c r="AI6" i="8"/>
  <c r="AH5" i="8"/>
  <c r="CK34" i="8"/>
  <c r="IU38" i="8"/>
  <c r="IT37" i="8"/>
  <c r="IS36" i="8"/>
  <c r="IR35" i="8"/>
  <c r="IR39" i="8"/>
  <c r="IQ38" i="8"/>
  <c r="IP37" i="8"/>
  <c r="IO36" i="8"/>
  <c r="IP39" i="8"/>
  <c r="IT38" i="8"/>
  <c r="IO39" i="8"/>
  <c r="IS38" i="8"/>
  <c r="IR38" i="8"/>
  <c r="IP38" i="8"/>
  <c r="IU37" i="8"/>
  <c r="IS35" i="8"/>
  <c r="IP34" i="8"/>
  <c r="IO33" i="8"/>
  <c r="IS11" i="8"/>
  <c r="IU39" i="8"/>
  <c r="IO38" i="8"/>
  <c r="IT39" i="8"/>
  <c r="IS39" i="8"/>
  <c r="IQ39" i="8"/>
  <c r="IO37" i="8"/>
  <c r="IT36" i="8"/>
  <c r="IT34" i="8"/>
  <c r="IS33" i="8"/>
  <c r="IO11" i="8"/>
  <c r="IR37" i="8"/>
  <c r="IR33" i="8"/>
  <c r="IT11" i="8"/>
  <c r="IQ37" i="8"/>
  <c r="IU36" i="8"/>
  <c r="IQ33" i="8"/>
  <c r="IR11" i="8"/>
  <c r="IR36" i="8"/>
  <c r="IP33" i="8"/>
  <c r="IQ11" i="8"/>
  <c r="IQ36" i="8"/>
  <c r="IU35" i="8"/>
  <c r="IU34" i="8"/>
  <c r="IP11" i="8"/>
  <c r="IT10" i="8"/>
  <c r="IS9" i="8"/>
  <c r="IR8" i="8"/>
  <c r="IP36" i="8"/>
  <c r="IT35" i="8"/>
  <c r="IS34" i="8"/>
  <c r="IQ35" i="8"/>
  <c r="IR34" i="8"/>
  <c r="IR10" i="8"/>
  <c r="IP35" i="8"/>
  <c r="IQ34" i="8"/>
  <c r="IU33" i="8"/>
  <c r="IS37" i="8"/>
  <c r="IO35" i="8"/>
  <c r="IO34" i="8"/>
  <c r="IT33" i="8"/>
  <c r="IU11" i="8"/>
  <c r="IP10" i="8"/>
  <c r="IO9" i="8"/>
  <c r="IP9" i="8"/>
  <c r="IT8" i="8"/>
  <c r="IQ7" i="8"/>
  <c r="IP6" i="8"/>
  <c r="IO5" i="8"/>
  <c r="IS8" i="8"/>
  <c r="IP7" i="8"/>
  <c r="IO6" i="8"/>
  <c r="IQ8" i="8"/>
  <c r="IO7" i="8"/>
  <c r="IU5" i="8"/>
  <c r="IP8" i="8"/>
  <c r="IU6" i="8"/>
  <c r="IT5" i="8"/>
  <c r="IU10" i="8"/>
  <c r="IU9" i="8"/>
  <c r="IO8" i="8"/>
  <c r="IU7" i="8"/>
  <c r="IT6" i="8"/>
  <c r="IS5" i="8"/>
  <c r="IS10" i="8"/>
  <c r="IT9" i="8"/>
  <c r="IT7" i="8"/>
  <c r="IS6" i="8"/>
  <c r="IR5" i="8"/>
  <c r="IQ10" i="8"/>
  <c r="IR9" i="8"/>
  <c r="IS7" i="8"/>
  <c r="IR6" i="8"/>
  <c r="IQ5" i="8"/>
  <c r="IO10" i="8"/>
  <c r="IQ9" i="8"/>
  <c r="IU8" i="8"/>
  <c r="IR7" i="8"/>
  <c r="IQ6" i="8"/>
  <c r="IP5" i="8"/>
  <c r="HH39" i="8"/>
  <c r="HG38" i="8"/>
  <c r="HF37" i="8"/>
  <c r="HE36" i="8"/>
  <c r="HK38" i="8"/>
  <c r="HJ37" i="8"/>
  <c r="HI36" i="8"/>
  <c r="HH35" i="8"/>
  <c r="HF38" i="8"/>
  <c r="HK39" i="8"/>
  <c r="HE38" i="8"/>
  <c r="HI37" i="8"/>
  <c r="HJ39" i="8"/>
  <c r="HH37" i="8"/>
  <c r="HI39" i="8"/>
  <c r="HG37" i="8"/>
  <c r="HK36" i="8"/>
  <c r="HE35" i="8"/>
  <c r="HJ34" i="8"/>
  <c r="HI33" i="8"/>
  <c r="HG39" i="8"/>
  <c r="HF39" i="8"/>
  <c r="HJ38" i="8"/>
  <c r="HE39" i="8"/>
  <c r="HI38" i="8"/>
  <c r="HH38" i="8"/>
  <c r="HF36" i="8"/>
  <c r="HJ35" i="8"/>
  <c r="HF34" i="8"/>
  <c r="HE33" i="8"/>
  <c r="HI11" i="8"/>
  <c r="HK34" i="8"/>
  <c r="HF11" i="8"/>
  <c r="HJ36" i="8"/>
  <c r="HI34" i="8"/>
  <c r="HE11" i="8"/>
  <c r="HK37" i="8"/>
  <c r="HH36" i="8"/>
  <c r="HH34" i="8"/>
  <c r="HE37" i="8"/>
  <c r="HG36" i="8"/>
  <c r="HK35" i="8"/>
  <c r="HG34" i="8"/>
  <c r="HK33" i="8"/>
  <c r="HF10" i="8"/>
  <c r="HE9" i="8"/>
  <c r="HI35" i="8"/>
  <c r="HE34" i="8"/>
  <c r="HJ33" i="8"/>
  <c r="HK11" i="8"/>
  <c r="HG35" i="8"/>
  <c r="HH33" i="8"/>
  <c r="HJ11" i="8"/>
  <c r="HF35" i="8"/>
  <c r="HG33" i="8"/>
  <c r="HH11" i="8"/>
  <c r="HF33" i="8"/>
  <c r="HG11" i="8"/>
  <c r="HJ10" i="8"/>
  <c r="HI9" i="8"/>
  <c r="HK10" i="8"/>
  <c r="HK7" i="8"/>
  <c r="HJ6" i="8"/>
  <c r="HI5" i="8"/>
  <c r="HI10" i="8"/>
  <c r="HK9" i="8"/>
  <c r="HK8" i="8"/>
  <c r="HJ7" i="8"/>
  <c r="HI6" i="8"/>
  <c r="HH5" i="8"/>
  <c r="HH10" i="8"/>
  <c r="HJ9" i="8"/>
  <c r="HJ8" i="8"/>
  <c r="HI7" i="8"/>
  <c r="HH6" i="8"/>
  <c r="HG5" i="8"/>
  <c r="HG10" i="8"/>
  <c r="HH9" i="8"/>
  <c r="HI8" i="8"/>
  <c r="HH7" i="8"/>
  <c r="HG6" i="8"/>
  <c r="HF5" i="8"/>
  <c r="HE10" i="8"/>
  <c r="HG9" i="8"/>
  <c r="HH8" i="8"/>
  <c r="HG7" i="8"/>
  <c r="HF6" i="8"/>
  <c r="HE5" i="8"/>
  <c r="HF9" i="8"/>
  <c r="HG8" i="8"/>
  <c r="HF7" i="8"/>
  <c r="HE6" i="8"/>
  <c r="HF8" i="8"/>
  <c r="HE7" i="8"/>
  <c r="HK5" i="8"/>
  <c r="HE8" i="8"/>
  <c r="HK6" i="8"/>
  <c r="HJ5" i="8"/>
  <c r="CK37" i="8"/>
  <c r="CI38" i="8"/>
  <c r="CI39" i="8"/>
  <c r="IB39" i="8"/>
  <c r="IA38" i="8"/>
  <c r="HZ37" i="8"/>
  <c r="HY36" i="8"/>
  <c r="HX35" i="8"/>
  <c r="HX39" i="8"/>
  <c r="HW38" i="8"/>
  <c r="IC36" i="8"/>
  <c r="IB35" i="8"/>
  <c r="IA39" i="8"/>
  <c r="HZ39" i="8"/>
  <c r="HX37" i="8"/>
  <c r="HY39" i="8"/>
  <c r="IC38" i="8"/>
  <c r="HW37" i="8"/>
  <c r="HW39" i="8"/>
  <c r="IB38" i="8"/>
  <c r="HZ36" i="8"/>
  <c r="IC33" i="8"/>
  <c r="HY11" i="8"/>
  <c r="HZ38" i="8"/>
  <c r="HY38" i="8"/>
  <c r="HX38" i="8"/>
  <c r="IC39" i="8"/>
  <c r="IA37" i="8"/>
  <c r="HY35" i="8"/>
  <c r="HZ34" i="8"/>
  <c r="HY33" i="8"/>
  <c r="IC11" i="8"/>
  <c r="HY34" i="8"/>
  <c r="IB36" i="8"/>
  <c r="HX34" i="8"/>
  <c r="IB33" i="8"/>
  <c r="IA36" i="8"/>
  <c r="HW34" i="8"/>
  <c r="IA33" i="8"/>
  <c r="IB11" i="8"/>
  <c r="HX36" i="8"/>
  <c r="IC35" i="8"/>
  <c r="HZ33" i="8"/>
  <c r="IA11" i="8"/>
  <c r="HZ10" i="8"/>
  <c r="HY9" i="8"/>
  <c r="IC37" i="8"/>
  <c r="HW36" i="8"/>
  <c r="IA35" i="8"/>
  <c r="HX33" i="8"/>
  <c r="HZ11" i="8"/>
  <c r="IB37" i="8"/>
  <c r="HZ35" i="8"/>
  <c r="IC34" i="8"/>
  <c r="HW33" i="8"/>
  <c r="HX11" i="8"/>
  <c r="HY37" i="8"/>
  <c r="HW35" i="8"/>
  <c r="IB34" i="8"/>
  <c r="HW11" i="8"/>
  <c r="IA34" i="8"/>
  <c r="IC9" i="8"/>
  <c r="HY10" i="8"/>
  <c r="IA9" i="8"/>
  <c r="HX8" i="8"/>
  <c r="HW7" i="8"/>
  <c r="IC5" i="8"/>
  <c r="HX10" i="8"/>
  <c r="HZ9" i="8"/>
  <c r="HW8" i="8"/>
  <c r="IC6" i="8"/>
  <c r="IB5" i="8"/>
  <c r="HW10" i="8"/>
  <c r="HX9" i="8"/>
  <c r="IC7" i="8"/>
  <c r="IB6" i="8"/>
  <c r="IA5" i="8"/>
  <c r="HW9" i="8"/>
  <c r="IC8" i="8"/>
  <c r="IB7" i="8"/>
  <c r="IA6" i="8"/>
  <c r="HZ5" i="8"/>
  <c r="IB8" i="8"/>
  <c r="IA7" i="8"/>
  <c r="HZ6" i="8"/>
  <c r="HY5" i="8"/>
  <c r="IC10" i="8"/>
  <c r="IA8" i="8"/>
  <c r="HZ7" i="8"/>
  <c r="HY6" i="8"/>
  <c r="HX5" i="8"/>
  <c r="IB10" i="8"/>
  <c r="HZ8" i="8"/>
  <c r="HY7" i="8"/>
  <c r="HX6" i="8"/>
  <c r="HW5" i="8"/>
  <c r="IA10" i="8"/>
  <c r="IB9" i="8"/>
  <c r="HY8" i="8"/>
  <c r="HX7" i="8"/>
  <c r="HW6" i="8"/>
  <c r="CK36" i="8"/>
  <c r="CK39" i="8"/>
  <c r="AZ39" i="8"/>
  <c r="AY38" i="8"/>
  <c r="BE36" i="8"/>
  <c r="BD39" i="8"/>
  <c r="BC38" i="8"/>
  <c r="BB37" i="8"/>
  <c r="BA36" i="8"/>
  <c r="BE39" i="8"/>
  <c r="BC39" i="8"/>
  <c r="BB39" i="8"/>
  <c r="BA39" i="8"/>
  <c r="BE38" i="8"/>
  <c r="AY37" i="8"/>
  <c r="BC36" i="8"/>
  <c r="BC35" i="8"/>
  <c r="BB34" i="8"/>
  <c r="BA33" i="8"/>
  <c r="AY39" i="8"/>
  <c r="AZ38" i="8"/>
  <c r="BD37" i="8"/>
  <c r="AY35" i="8"/>
  <c r="BE33" i="8"/>
  <c r="BB38" i="8"/>
  <c r="AZ37" i="8"/>
  <c r="BD36" i="8"/>
  <c r="BC34" i="8"/>
  <c r="BA38" i="8"/>
  <c r="BB36" i="8"/>
  <c r="BA34" i="8"/>
  <c r="AZ36" i="8"/>
  <c r="AZ34" i="8"/>
  <c r="BD33" i="8"/>
  <c r="AY36" i="8"/>
  <c r="BE35" i="8"/>
  <c r="AY34" i="8"/>
  <c r="BC33" i="8"/>
  <c r="AY11" i="8"/>
  <c r="BE9" i="8"/>
  <c r="BD35" i="8"/>
  <c r="BB33" i="8"/>
  <c r="BE37" i="8"/>
  <c r="BB35" i="8"/>
  <c r="AZ33" i="8"/>
  <c r="BE11" i="8"/>
  <c r="BC37" i="8"/>
  <c r="BA35" i="8"/>
  <c r="BE34" i="8"/>
  <c r="AY33" i="8"/>
  <c r="BD38" i="8"/>
  <c r="BA37" i="8"/>
  <c r="AZ35" i="8"/>
  <c r="BD34" i="8"/>
  <c r="BC11" i="8"/>
  <c r="BB10" i="8"/>
  <c r="BA9" i="8"/>
  <c r="BA11" i="8"/>
  <c r="AZ10" i="8"/>
  <c r="AZ9" i="8"/>
  <c r="BD8" i="8"/>
  <c r="BC7" i="8"/>
  <c r="BB6" i="8"/>
  <c r="BA5" i="8"/>
  <c r="AZ11" i="8"/>
  <c r="AY10" i="8"/>
  <c r="AY9" i="8"/>
  <c r="BC8" i="8"/>
  <c r="BB7" i="8"/>
  <c r="BA6" i="8"/>
  <c r="AZ5" i="8"/>
  <c r="BB8" i="8"/>
  <c r="BA7" i="8"/>
  <c r="AZ6" i="8"/>
  <c r="BA8" i="8"/>
  <c r="AZ7" i="8"/>
  <c r="AY6" i="8"/>
  <c r="AY5" i="8"/>
  <c r="BE10" i="8"/>
  <c r="AZ8" i="8"/>
  <c r="AY7" i="8"/>
  <c r="BE5" i="8"/>
  <c r="BD10" i="8"/>
  <c r="BD9" i="8"/>
  <c r="AY8" i="8"/>
  <c r="BE6" i="8"/>
  <c r="BD5" i="8"/>
  <c r="BD11" i="8"/>
  <c r="BC10" i="8"/>
  <c r="BC9" i="8"/>
  <c r="BE7" i="8"/>
  <c r="BD6" i="8"/>
  <c r="BC5" i="8"/>
  <c r="BB11" i="8"/>
  <c r="BA10" i="8"/>
  <c r="BB9" i="8"/>
  <c r="BE8" i="8"/>
  <c r="BD7" i="8"/>
  <c r="BC6" i="8"/>
  <c r="BB5" i="8"/>
  <c r="CI36" i="8"/>
  <c r="IL39" i="8"/>
  <c r="IK38" i="8"/>
  <c r="IJ37" i="8"/>
  <c r="II36" i="8"/>
  <c r="IH35" i="8"/>
  <c r="IH39" i="8"/>
  <c r="IG38" i="8"/>
  <c r="IF37" i="8"/>
  <c r="IL35" i="8"/>
  <c r="IH38" i="8"/>
  <c r="IF38" i="8"/>
  <c r="IK37" i="8"/>
  <c r="IK39" i="8"/>
  <c r="II37" i="8"/>
  <c r="IJ39" i="8"/>
  <c r="IH37" i="8"/>
  <c r="IL36" i="8"/>
  <c r="IF35" i="8"/>
  <c r="IF34" i="8"/>
  <c r="II11" i="8"/>
  <c r="II39" i="8"/>
  <c r="IG39" i="8"/>
  <c r="IL38" i="8"/>
  <c r="IF39" i="8"/>
  <c r="IJ38" i="8"/>
  <c r="II38" i="8"/>
  <c r="IG36" i="8"/>
  <c r="IK35" i="8"/>
  <c r="IJ34" i="8"/>
  <c r="II33" i="8"/>
  <c r="IF36" i="8"/>
  <c r="IJ35" i="8"/>
  <c r="IL34" i="8"/>
  <c r="IF33" i="8"/>
  <c r="IG11" i="8"/>
  <c r="II35" i="8"/>
  <c r="IK34" i="8"/>
  <c r="IF11" i="8"/>
  <c r="IL37" i="8"/>
  <c r="IG35" i="8"/>
  <c r="II34" i="8"/>
  <c r="IG37" i="8"/>
  <c r="IH34" i="8"/>
  <c r="IL33" i="8"/>
  <c r="IJ10" i="8"/>
  <c r="II9" i="8"/>
  <c r="IH8" i="8"/>
  <c r="IG34" i="8"/>
  <c r="IK33" i="8"/>
  <c r="IL11" i="8"/>
  <c r="IK36" i="8"/>
  <c r="IJ33" i="8"/>
  <c r="IK11" i="8"/>
  <c r="IJ36" i="8"/>
  <c r="IH33" i="8"/>
  <c r="IJ11" i="8"/>
  <c r="IH36" i="8"/>
  <c r="IG33" i="8"/>
  <c r="IH11" i="8"/>
  <c r="IF10" i="8"/>
  <c r="IL10" i="8"/>
  <c r="II8" i="8"/>
  <c r="IG7" i="8"/>
  <c r="IF6" i="8"/>
  <c r="IK10" i="8"/>
  <c r="IL9" i="8"/>
  <c r="IG8" i="8"/>
  <c r="IF7" i="8"/>
  <c r="IL5" i="8"/>
  <c r="II10" i="8"/>
  <c r="IK9" i="8"/>
  <c r="IF8" i="8"/>
  <c r="IL6" i="8"/>
  <c r="IK5" i="8"/>
  <c r="IH10" i="8"/>
  <c r="IJ9" i="8"/>
  <c r="IL7" i="8"/>
  <c r="IK6" i="8"/>
  <c r="IJ5" i="8"/>
  <c r="IG10" i="8"/>
  <c r="IH9" i="8"/>
  <c r="IK7" i="8"/>
  <c r="IJ6" i="8"/>
  <c r="II5" i="8"/>
  <c r="IG9" i="8"/>
  <c r="IL8" i="8"/>
  <c r="IJ7" i="8"/>
  <c r="II6" i="8"/>
  <c r="IH5" i="8"/>
  <c r="IF9" i="8"/>
  <c r="IK8" i="8"/>
  <c r="II7" i="8"/>
  <c r="IH6" i="8"/>
  <c r="IG5" i="8"/>
  <c r="IJ8" i="8"/>
  <c r="IH7" i="8"/>
  <c r="IG6" i="8"/>
  <c r="IF5" i="8"/>
  <c r="CI37" i="8"/>
  <c r="AH36" i="7"/>
  <c r="AH33" i="7"/>
  <c r="AK39" i="7"/>
  <c r="AH37" i="7"/>
  <c r="AH39" i="7"/>
  <c r="AI37" i="7"/>
  <c r="AH38" i="7"/>
  <c r="AI36" i="7"/>
  <c r="AJ39" i="7"/>
  <c r="AI38" i="7"/>
  <c r="AI39" i="7"/>
  <c r="AI33" i="7"/>
  <c r="IL39" i="7"/>
  <c r="IK39" i="7"/>
  <c r="IJ38" i="7"/>
  <c r="IJ39" i="7"/>
  <c r="II38" i="7"/>
  <c r="IH39" i="7"/>
  <c r="IG38" i="7"/>
  <c r="IG39" i="7"/>
  <c r="IF38" i="7"/>
  <c r="IL37" i="7"/>
  <c r="IK36" i="7"/>
  <c r="II39" i="7"/>
  <c r="IH38" i="7"/>
  <c r="IH37" i="7"/>
  <c r="IG36" i="7"/>
  <c r="IF35" i="7"/>
  <c r="IK38" i="7"/>
  <c r="IF37" i="7"/>
  <c r="II36" i="7"/>
  <c r="IG35" i="7"/>
  <c r="IH36" i="7"/>
  <c r="IF36" i="7"/>
  <c r="IK37" i="7"/>
  <c r="IL35" i="7"/>
  <c r="II37" i="7"/>
  <c r="II34" i="7"/>
  <c r="IH33" i="7"/>
  <c r="IL11" i="7"/>
  <c r="IK10" i="7"/>
  <c r="IJ9" i="7"/>
  <c r="IG37" i="7"/>
  <c r="IF39" i="7"/>
  <c r="IL38" i="7"/>
  <c r="IJ35" i="7"/>
  <c r="IG34" i="7"/>
  <c r="IF33" i="7"/>
  <c r="IJ11" i="7"/>
  <c r="II10" i="7"/>
  <c r="IH9" i="7"/>
  <c r="IG8" i="7"/>
  <c r="IL36" i="7"/>
  <c r="II35" i="7"/>
  <c r="IF34" i="7"/>
  <c r="II11" i="7"/>
  <c r="IH10" i="7"/>
  <c r="IG9" i="7"/>
  <c r="IF8" i="7"/>
  <c r="II7" i="7"/>
  <c r="IH6" i="7"/>
  <c r="IG5" i="7"/>
  <c r="IL33" i="7"/>
  <c r="IK35" i="7"/>
  <c r="IK33" i="7"/>
  <c r="IL10" i="7"/>
  <c r="IL9" i="7"/>
  <c r="IL8" i="7"/>
  <c r="IG7" i="7"/>
  <c r="IF6" i="7"/>
  <c r="IH35" i="7"/>
  <c r="IJ33" i="7"/>
  <c r="IJ10" i="7"/>
  <c r="IK9" i="7"/>
  <c r="IK8" i="7"/>
  <c r="IF7" i="7"/>
  <c r="IL5" i="7"/>
  <c r="IL34" i="7"/>
  <c r="II33" i="7"/>
  <c r="IK11" i="7"/>
  <c r="IG10" i="7"/>
  <c r="II9" i="7"/>
  <c r="IJ8" i="7"/>
  <c r="IL6" i="7"/>
  <c r="IK5" i="7"/>
  <c r="IK34" i="7"/>
  <c r="IG33" i="7"/>
  <c r="IH11" i="7"/>
  <c r="IF10" i="7"/>
  <c r="IF9" i="7"/>
  <c r="II8" i="7"/>
  <c r="IL7" i="7"/>
  <c r="IK6" i="7"/>
  <c r="IJ5" i="7"/>
  <c r="IJ37" i="7"/>
  <c r="IJ36" i="7"/>
  <c r="IJ34" i="7"/>
  <c r="IG11" i="7"/>
  <c r="IH8" i="7"/>
  <c r="IK7" i="7"/>
  <c r="IJ6" i="7"/>
  <c r="II5" i="7"/>
  <c r="IH34" i="7"/>
  <c r="II6" i="7"/>
  <c r="IG6" i="7"/>
  <c r="IF11" i="7"/>
  <c r="IH5" i="7"/>
  <c r="IJ7" i="7"/>
  <c r="IF5" i="7"/>
  <c r="IH7" i="7"/>
  <c r="AG39" i="7"/>
  <c r="AL39" i="7"/>
  <c r="FQ39" i="7"/>
  <c r="FP39" i="7"/>
  <c r="FO38" i="7"/>
  <c r="FN39" i="7"/>
  <c r="FM38" i="7"/>
  <c r="FM39" i="7"/>
  <c r="FL38" i="7"/>
  <c r="FO39" i="7"/>
  <c r="FQ38" i="7"/>
  <c r="FR37" i="7"/>
  <c r="FQ36" i="7"/>
  <c r="FN37" i="7"/>
  <c r="FM36" i="7"/>
  <c r="FL35" i="7"/>
  <c r="FO37" i="7"/>
  <c r="FM37" i="7"/>
  <c r="FR36" i="7"/>
  <c r="FN35" i="7"/>
  <c r="FL37" i="7"/>
  <c r="FP36" i="7"/>
  <c r="FM35" i="7"/>
  <c r="FR39" i="7"/>
  <c r="FO36" i="7"/>
  <c r="FL39" i="7"/>
  <c r="FN36" i="7"/>
  <c r="FP37" i="7"/>
  <c r="FO34" i="7"/>
  <c r="FN33" i="7"/>
  <c r="FR11" i="7"/>
  <c r="FQ10" i="7"/>
  <c r="FP9" i="7"/>
  <c r="FR38" i="7"/>
  <c r="FP38" i="7"/>
  <c r="FQ35" i="7"/>
  <c r="FM34" i="7"/>
  <c r="FL33" i="7"/>
  <c r="FP11" i="7"/>
  <c r="FO10" i="7"/>
  <c r="FN9" i="7"/>
  <c r="FM8" i="7"/>
  <c r="FN38" i="7"/>
  <c r="FP35" i="7"/>
  <c r="FL34" i="7"/>
  <c r="FO11" i="7"/>
  <c r="FN10" i="7"/>
  <c r="FM9" i="7"/>
  <c r="FL8" i="7"/>
  <c r="FQ34" i="7"/>
  <c r="FM33" i="7"/>
  <c r="FR10" i="7"/>
  <c r="FQ9" i="7"/>
  <c r="FO8" i="7"/>
  <c r="FO7" i="7"/>
  <c r="FN6" i="7"/>
  <c r="FM5" i="7"/>
  <c r="FR35" i="7"/>
  <c r="FP34" i="7"/>
  <c r="FP10" i="7"/>
  <c r="FO35" i="7"/>
  <c r="FN34" i="7"/>
  <c r="FQ11" i="7"/>
  <c r="FM10" i="7"/>
  <c r="FL9" i="7"/>
  <c r="FM7" i="7"/>
  <c r="FL6" i="7"/>
  <c r="FN11" i="7"/>
  <c r="FL10" i="7"/>
  <c r="FL7" i="7"/>
  <c r="FR5" i="7"/>
  <c r="FL36" i="7"/>
  <c r="FR33" i="7"/>
  <c r="FM11" i="7"/>
  <c r="FR6" i="7"/>
  <c r="FQ5" i="7"/>
  <c r="FQ33" i="7"/>
  <c r="FL11" i="7"/>
  <c r="FR8" i="7"/>
  <c r="FR7" i="7"/>
  <c r="FQ6" i="7"/>
  <c r="FP5" i="7"/>
  <c r="FQ37" i="7"/>
  <c r="FP33" i="7"/>
  <c r="FQ8" i="7"/>
  <c r="FQ7" i="7"/>
  <c r="FP6" i="7"/>
  <c r="FO5" i="7"/>
  <c r="FR34" i="7"/>
  <c r="FN5" i="7"/>
  <c r="FP8" i="7"/>
  <c r="FP7" i="7"/>
  <c r="FL5" i="7"/>
  <c r="FN8" i="7"/>
  <c r="FN7" i="7"/>
  <c r="FO33" i="7"/>
  <c r="FR9" i="7"/>
  <c r="FM6" i="7"/>
  <c r="FO9" i="7"/>
  <c r="FO6" i="7"/>
  <c r="HG39" i="7"/>
  <c r="HF38" i="7"/>
  <c r="HF39" i="7"/>
  <c r="HE38" i="7"/>
  <c r="HK38" i="7"/>
  <c r="HK39" i="7"/>
  <c r="HJ38" i="7"/>
  <c r="HE39" i="7"/>
  <c r="HH37" i="7"/>
  <c r="HG36" i="7"/>
  <c r="HK36" i="7"/>
  <c r="HJ35" i="7"/>
  <c r="HH38" i="7"/>
  <c r="HE37" i="7"/>
  <c r="HG38" i="7"/>
  <c r="HH36" i="7"/>
  <c r="HH35" i="7"/>
  <c r="HF36" i="7"/>
  <c r="HG35" i="7"/>
  <c r="HK37" i="7"/>
  <c r="HE36" i="7"/>
  <c r="HF35" i="7"/>
  <c r="HJ37" i="7"/>
  <c r="HE35" i="7"/>
  <c r="HH39" i="7"/>
  <c r="HI38" i="7"/>
  <c r="HE34" i="7"/>
  <c r="HH11" i="7"/>
  <c r="HG10" i="7"/>
  <c r="HF9" i="7"/>
  <c r="HK34" i="7"/>
  <c r="HJ33" i="7"/>
  <c r="HF11" i="7"/>
  <c r="HE10" i="7"/>
  <c r="HK8" i="7"/>
  <c r="HJ39" i="7"/>
  <c r="HJ36" i="7"/>
  <c r="HK35" i="7"/>
  <c r="HJ34" i="7"/>
  <c r="HI33" i="7"/>
  <c r="HE11" i="7"/>
  <c r="HK9" i="7"/>
  <c r="HJ8" i="7"/>
  <c r="HI37" i="7"/>
  <c r="HI35" i="7"/>
  <c r="HH33" i="7"/>
  <c r="HE8" i="7"/>
  <c r="HE7" i="7"/>
  <c r="HK5" i="7"/>
  <c r="HG37" i="7"/>
  <c r="HG33" i="7"/>
  <c r="HK10" i="7"/>
  <c r="HF37" i="7"/>
  <c r="HI34" i="7"/>
  <c r="HF33" i="7"/>
  <c r="HJ10" i="7"/>
  <c r="HI9" i="7"/>
  <c r="HK7" i="7"/>
  <c r="HJ6" i="7"/>
  <c r="HI5" i="7"/>
  <c r="HI36" i="7"/>
  <c r="HH34" i="7"/>
  <c r="HE33" i="7"/>
  <c r="HK11" i="7"/>
  <c r="HI10" i="7"/>
  <c r="HH9" i="7"/>
  <c r="HJ7" i="7"/>
  <c r="HI6" i="7"/>
  <c r="HH5" i="7"/>
  <c r="HG34" i="7"/>
  <c r="HJ11" i="7"/>
  <c r="HH10" i="7"/>
  <c r="HG9" i="7"/>
  <c r="HI8" i="7"/>
  <c r="HI7" i="7"/>
  <c r="HH6" i="7"/>
  <c r="HG5" i="7"/>
  <c r="HF34" i="7"/>
  <c r="HI11" i="7"/>
  <c r="HF10" i="7"/>
  <c r="HE9" i="7"/>
  <c r="HH8" i="7"/>
  <c r="HH7" i="7"/>
  <c r="HG6" i="7"/>
  <c r="HF5" i="7"/>
  <c r="HI39" i="7"/>
  <c r="HG11" i="7"/>
  <c r="HG8" i="7"/>
  <c r="HG7" i="7"/>
  <c r="HF6" i="7"/>
  <c r="HE5" i="7"/>
  <c r="HF8" i="7"/>
  <c r="HJ5" i="7"/>
  <c r="HK33" i="7"/>
  <c r="HJ9" i="7"/>
  <c r="HF7" i="7"/>
  <c r="HK6" i="7"/>
  <c r="HE6" i="7"/>
  <c r="FV38" i="7"/>
  <c r="AY8" i="7"/>
  <c r="BB5" i="7"/>
  <c r="BB8" i="7"/>
  <c r="BB7" i="7"/>
  <c r="BB6" i="7"/>
  <c r="BC11" i="7"/>
  <c r="BD11" i="7"/>
  <c r="AZ11" i="7"/>
  <c r="BC6" i="7"/>
  <c r="BD7" i="7"/>
  <c r="FY33" i="7"/>
  <c r="FW38" i="7"/>
  <c r="AZ7" i="7"/>
  <c r="AY11" i="7"/>
  <c r="BD8" i="7"/>
  <c r="BE10" i="7"/>
  <c r="AZ9" i="7"/>
  <c r="FV36" i="7"/>
  <c r="BB9" i="7"/>
  <c r="FV33" i="7"/>
  <c r="FW36" i="7"/>
  <c r="BE5" i="7"/>
  <c r="BA8" i="7"/>
  <c r="AY9" i="7"/>
  <c r="BC10" i="7"/>
  <c r="BC9" i="7"/>
  <c r="GA38" i="7"/>
  <c r="CM39" i="7"/>
  <c r="CL39" i="7"/>
  <c r="CJ39" i="7"/>
  <c r="CI38" i="7"/>
  <c r="CI39" i="7"/>
  <c r="CK39" i="7"/>
  <c r="CN37" i="7"/>
  <c r="CL38" i="7"/>
  <c r="CJ37" i="7"/>
  <c r="CI36" i="7"/>
  <c r="CI37" i="7"/>
  <c r="CO39" i="7"/>
  <c r="CO38" i="7"/>
  <c r="CN39" i="7"/>
  <c r="CN38" i="7"/>
  <c r="CO36" i="7"/>
  <c r="CM38" i="7"/>
  <c r="CN36" i="7"/>
  <c r="CK38" i="7"/>
  <c r="CK37" i="7"/>
  <c r="CL35" i="7"/>
  <c r="CK34" i="7"/>
  <c r="CJ33" i="7"/>
  <c r="CN11" i="7"/>
  <c r="CM10" i="7"/>
  <c r="CL9" i="7"/>
  <c r="CJ38" i="7"/>
  <c r="CL36" i="7"/>
  <c r="CJ35" i="7"/>
  <c r="CI34" i="7"/>
  <c r="CL11" i="7"/>
  <c r="CK10" i="7"/>
  <c r="CJ9" i="7"/>
  <c r="CK36" i="7"/>
  <c r="CI35" i="7"/>
  <c r="CO33" i="7"/>
  <c r="CK11" i="7"/>
  <c r="CJ10" i="7"/>
  <c r="CI9" i="7"/>
  <c r="CO37" i="7"/>
  <c r="CM34" i="7"/>
  <c r="CI33" i="7"/>
  <c r="CL8" i="7"/>
  <c r="CK7" i="7"/>
  <c r="CJ6" i="7"/>
  <c r="CI5" i="7"/>
  <c r="CM37" i="7"/>
  <c r="CO35" i="7"/>
  <c r="CL34" i="7"/>
  <c r="CL37" i="7"/>
  <c r="CN35" i="7"/>
  <c r="CJ34" i="7"/>
  <c r="CO9" i="7"/>
  <c r="CJ8" i="7"/>
  <c r="CI7" i="7"/>
  <c r="CO5" i="7"/>
  <c r="CM36" i="7"/>
  <c r="CM35" i="7"/>
  <c r="CO10" i="7"/>
  <c r="CN9" i="7"/>
  <c r="CI8" i="7"/>
  <c r="CO6" i="7"/>
  <c r="CN5" i="7"/>
  <c r="CL5" i="7"/>
  <c r="CJ36" i="7"/>
  <c r="CK35" i="7"/>
  <c r="CN33" i="7"/>
  <c r="CO11" i="7"/>
  <c r="CN10" i="7"/>
  <c r="CM9" i="7"/>
  <c r="CO7" i="7"/>
  <c r="CN6" i="7"/>
  <c r="CM5" i="7"/>
  <c r="CM33" i="7"/>
  <c r="CM11" i="7"/>
  <c r="CL10" i="7"/>
  <c r="CK9" i="7"/>
  <c r="CO8" i="7"/>
  <c r="CN7" i="7"/>
  <c r="CM6" i="7"/>
  <c r="CO34" i="7"/>
  <c r="CL33" i="7"/>
  <c r="CJ11" i="7"/>
  <c r="CI10" i="7"/>
  <c r="CN8" i="7"/>
  <c r="CM7" i="7"/>
  <c r="CL6" i="7"/>
  <c r="CK5" i="7"/>
  <c r="CN34" i="7"/>
  <c r="CK6" i="7"/>
  <c r="CI11" i="7"/>
  <c r="CM8" i="7"/>
  <c r="CI6" i="7"/>
  <c r="CK8" i="7"/>
  <c r="CK33" i="7"/>
  <c r="CL7" i="7"/>
  <c r="CJ5" i="7"/>
  <c r="CJ7" i="7"/>
  <c r="BI39" i="7"/>
  <c r="BH39" i="7"/>
  <c r="BN39" i="7"/>
  <c r="BM39" i="7"/>
  <c r="BK38" i="7"/>
  <c r="BJ37" i="7"/>
  <c r="BN37" i="7"/>
  <c r="BM36" i="7"/>
  <c r="BN38" i="7"/>
  <c r="BH37" i="7"/>
  <c r="BJ36" i="7"/>
  <c r="BL39" i="7"/>
  <c r="BM38" i="7"/>
  <c r="BI36" i="7"/>
  <c r="BK39" i="7"/>
  <c r="BL38" i="7"/>
  <c r="BH36" i="7"/>
  <c r="BJ39" i="7"/>
  <c r="BJ38" i="7"/>
  <c r="BH38" i="7"/>
  <c r="BI37" i="7"/>
  <c r="BH35" i="7"/>
  <c r="BN33" i="7"/>
  <c r="BJ11" i="7"/>
  <c r="AI27" i="7" s="1"/>
  <c r="BI10" i="7"/>
  <c r="BH9" i="7"/>
  <c r="AG25" i="7" s="1"/>
  <c r="BN36" i="7"/>
  <c r="BN35" i="7"/>
  <c r="BM34" i="7"/>
  <c r="BL33" i="7"/>
  <c r="BH11" i="7"/>
  <c r="AG27" i="7" s="1"/>
  <c r="BN9" i="7"/>
  <c r="BL36" i="7"/>
  <c r="BM35" i="7"/>
  <c r="BL34" i="7"/>
  <c r="BK33" i="7"/>
  <c r="BN10" i="7"/>
  <c r="BM9" i="7"/>
  <c r="BK35" i="7"/>
  <c r="BH34" i="7"/>
  <c r="BH10" i="7"/>
  <c r="AG26" i="7" s="1"/>
  <c r="BH8" i="7"/>
  <c r="BN6" i="7"/>
  <c r="BM5" i="7"/>
  <c r="AL21" i="7" s="1"/>
  <c r="BK36" i="7"/>
  <c r="BJ35" i="7"/>
  <c r="BI38" i="7"/>
  <c r="BI35" i="7"/>
  <c r="BM33" i="7"/>
  <c r="BL9" i="7"/>
  <c r="BN8" i="7"/>
  <c r="AM24" i="7" s="1"/>
  <c r="BM7" i="7"/>
  <c r="BL6" i="7"/>
  <c r="BK5" i="7"/>
  <c r="BJ33" i="7"/>
  <c r="BN11" i="7"/>
  <c r="AM27" i="7" s="1"/>
  <c r="BK9" i="7"/>
  <c r="BM8" i="7"/>
  <c r="BL7" i="7"/>
  <c r="AK23" i="7" s="1"/>
  <c r="BK6" i="7"/>
  <c r="BJ5" i="7"/>
  <c r="AI21" i="7" s="1"/>
  <c r="GO45" i="7" s="1"/>
  <c r="BN34" i="7"/>
  <c r="BI33" i="7"/>
  <c r="BM11" i="7"/>
  <c r="AL27" i="7" s="1"/>
  <c r="BV51" i="7" s="1"/>
  <c r="BM10" i="7"/>
  <c r="BJ9" i="7"/>
  <c r="AI25" i="7" s="1"/>
  <c r="BL8" i="7"/>
  <c r="BK7" i="7"/>
  <c r="BJ6" i="7"/>
  <c r="BI5" i="7"/>
  <c r="BM37" i="7"/>
  <c r="BK34" i="7"/>
  <c r="BH33" i="7"/>
  <c r="BL11" i="7"/>
  <c r="AK27" i="7" s="1"/>
  <c r="BL10" i="7"/>
  <c r="BI9" i="7"/>
  <c r="BK8" i="7"/>
  <c r="BJ7" i="7"/>
  <c r="AI23" i="7" s="1"/>
  <c r="BI6" i="7"/>
  <c r="AH22" i="7" s="1"/>
  <c r="BH5" i="7"/>
  <c r="AG21" i="7" s="1"/>
  <c r="BL37" i="7"/>
  <c r="BJ34" i="7"/>
  <c r="BK11" i="7"/>
  <c r="AJ27" i="7" s="1"/>
  <c r="BK10" i="7"/>
  <c r="BJ8" i="7"/>
  <c r="BI7" i="7"/>
  <c r="AH23" i="7" s="1"/>
  <c r="BH6" i="7"/>
  <c r="AG22" i="7" s="1"/>
  <c r="BI34" i="7"/>
  <c r="BM6" i="7"/>
  <c r="AL22" i="7" s="1"/>
  <c r="BK37" i="7"/>
  <c r="BI8" i="7"/>
  <c r="AH24" i="7" s="1"/>
  <c r="BL35" i="7"/>
  <c r="BN5" i="7"/>
  <c r="BN7" i="7"/>
  <c r="AM23" i="7" s="1"/>
  <c r="BL5" i="7"/>
  <c r="BI11" i="7"/>
  <c r="BJ10" i="7"/>
  <c r="AI26" i="7" s="1"/>
  <c r="BH7" i="7"/>
  <c r="AY7" i="7"/>
  <c r="AG23" i="7" s="1"/>
  <c r="BB10" i="7"/>
  <c r="AJ26" i="7" s="1"/>
  <c r="BC5" i="7"/>
  <c r="AK21" i="7" s="1"/>
  <c r="BD10" i="7"/>
  <c r="BE6" i="7"/>
  <c r="AM22" i="7" s="1"/>
  <c r="HF39" i="6"/>
  <c r="HE39" i="6"/>
  <c r="HJ39" i="6"/>
  <c r="HH39" i="6"/>
  <c r="HG38" i="6"/>
  <c r="HF37" i="6"/>
  <c r="HE36" i="6"/>
  <c r="HK34" i="6"/>
  <c r="HJ33" i="6"/>
  <c r="HG39" i="6"/>
  <c r="HF38" i="6"/>
  <c r="HE37" i="6"/>
  <c r="HK35" i="6"/>
  <c r="HJ34" i="6"/>
  <c r="HE38" i="6"/>
  <c r="HK36" i="6"/>
  <c r="HJ35" i="6"/>
  <c r="HI34" i="6"/>
  <c r="HK38" i="6"/>
  <c r="HJ37" i="6"/>
  <c r="HI36" i="6"/>
  <c r="HH35" i="6"/>
  <c r="HK33" i="6"/>
  <c r="HK39" i="6"/>
  <c r="HI33" i="6"/>
  <c r="HI39" i="6"/>
  <c r="HH33" i="6"/>
  <c r="HK37" i="6"/>
  <c r="HJ36" i="6"/>
  <c r="HI35" i="6"/>
  <c r="HH34" i="6"/>
  <c r="HG33" i="6"/>
  <c r="HJ38" i="6"/>
  <c r="HI11" i="6"/>
  <c r="HH10" i="6"/>
  <c r="HG9" i="6"/>
  <c r="HI38" i="6"/>
  <c r="HI37" i="6"/>
  <c r="HH38" i="6"/>
  <c r="HH37" i="6"/>
  <c r="HH36" i="6"/>
  <c r="HG37" i="6"/>
  <c r="HG36" i="6"/>
  <c r="HG35" i="6"/>
  <c r="HF36" i="6"/>
  <c r="HF35" i="6"/>
  <c r="HG34" i="6"/>
  <c r="HF33" i="6"/>
  <c r="HE11" i="6"/>
  <c r="HE35" i="6"/>
  <c r="HF34" i="6"/>
  <c r="HE33" i="6"/>
  <c r="HK10" i="6"/>
  <c r="HJ9" i="6"/>
  <c r="HH11" i="6"/>
  <c r="HF10" i="6"/>
  <c r="HK9" i="6"/>
  <c r="HE8" i="6"/>
  <c r="HK6" i="6"/>
  <c r="HJ5" i="6"/>
  <c r="HG11" i="6"/>
  <c r="HE10" i="6"/>
  <c r="HI9" i="6"/>
  <c r="HK7" i="6"/>
  <c r="HJ6" i="6"/>
  <c r="HI5" i="6"/>
  <c r="HE34" i="6"/>
  <c r="HF11" i="6"/>
  <c r="HH9" i="6"/>
  <c r="HK8" i="6"/>
  <c r="HJ7" i="6"/>
  <c r="HI6" i="6"/>
  <c r="HH5" i="6"/>
  <c r="HF9" i="6"/>
  <c r="HJ8" i="6"/>
  <c r="HI7" i="6"/>
  <c r="HH6" i="6"/>
  <c r="HG5" i="6"/>
  <c r="HE7" i="6"/>
  <c r="HK5" i="6"/>
  <c r="HE9" i="6"/>
  <c r="HI8" i="6"/>
  <c r="HH7" i="6"/>
  <c r="HG6" i="6"/>
  <c r="HF5" i="6"/>
  <c r="HJ10" i="6"/>
  <c r="HH8" i="6"/>
  <c r="HG7" i="6"/>
  <c r="HF6" i="6"/>
  <c r="HE5" i="6"/>
  <c r="HJ11" i="6"/>
  <c r="HG10" i="6"/>
  <c r="HF8" i="6"/>
  <c r="HK11" i="6"/>
  <c r="HI10" i="6"/>
  <c r="HG8" i="6"/>
  <c r="HF7" i="6"/>
  <c r="HE6" i="6"/>
  <c r="FP39" i="6"/>
  <c r="FO39" i="6"/>
  <c r="FN39" i="6"/>
  <c r="FL39" i="6"/>
  <c r="FR39" i="6"/>
  <c r="FQ38" i="6"/>
  <c r="FP37" i="6"/>
  <c r="FO36" i="6"/>
  <c r="FN35" i="6"/>
  <c r="FM34" i="6"/>
  <c r="FL33" i="6"/>
  <c r="FQ39" i="6"/>
  <c r="FP38" i="6"/>
  <c r="FO37" i="6"/>
  <c r="FN36" i="6"/>
  <c r="FM35" i="6"/>
  <c r="FL34" i="6"/>
  <c r="FM39" i="6"/>
  <c r="FO38" i="6"/>
  <c r="FN37" i="6"/>
  <c r="FM36" i="6"/>
  <c r="FL35" i="6"/>
  <c r="FM38" i="6"/>
  <c r="FL37" i="6"/>
  <c r="FR35" i="6"/>
  <c r="FN38" i="6"/>
  <c r="FM37" i="6"/>
  <c r="FL36" i="6"/>
  <c r="FR34" i="6"/>
  <c r="FQ33" i="6"/>
  <c r="FL38" i="6"/>
  <c r="FQ34" i="6"/>
  <c r="FP33" i="6"/>
  <c r="FP34" i="6"/>
  <c r="FO33" i="6"/>
  <c r="FO34" i="6"/>
  <c r="FN34" i="6"/>
  <c r="FR38" i="6"/>
  <c r="FR37" i="6"/>
  <c r="FR36" i="6"/>
  <c r="FR10" i="6"/>
  <c r="FQ37" i="6"/>
  <c r="FQ36" i="6"/>
  <c r="FQ35" i="6"/>
  <c r="FP36" i="6"/>
  <c r="FP35" i="6"/>
  <c r="FR33" i="6"/>
  <c r="FO35" i="6"/>
  <c r="FN33" i="6"/>
  <c r="FM33" i="6"/>
  <c r="FO11" i="6"/>
  <c r="FN11" i="6"/>
  <c r="FM10" i="6"/>
  <c r="FL11" i="6"/>
  <c r="FP10" i="6"/>
  <c r="FP9" i="6"/>
  <c r="FO8" i="6"/>
  <c r="FN7" i="6"/>
  <c r="FM6" i="6"/>
  <c r="FL5" i="6"/>
  <c r="FO10" i="6"/>
  <c r="FO9" i="6"/>
  <c r="FN8" i="6"/>
  <c r="FM7" i="6"/>
  <c r="FL6" i="6"/>
  <c r="FN10" i="6"/>
  <c r="FN9" i="6"/>
  <c r="FM8" i="6"/>
  <c r="FL7" i="6"/>
  <c r="FR5" i="6"/>
  <c r="FL10" i="6"/>
  <c r="FM9" i="6"/>
  <c r="FL8" i="6"/>
  <c r="FR6" i="6"/>
  <c r="FQ5" i="6"/>
  <c r="FR11" i="6"/>
  <c r="FL9" i="6"/>
  <c r="FR7" i="6"/>
  <c r="FQ6" i="6"/>
  <c r="FP5" i="6"/>
  <c r="FN6" i="6"/>
  <c r="FQ11" i="6"/>
  <c r="FR8" i="6"/>
  <c r="FQ7" i="6"/>
  <c r="FP6" i="6"/>
  <c r="FO5" i="6"/>
  <c r="FM11" i="6"/>
  <c r="FO7" i="6"/>
  <c r="FM5" i="6"/>
  <c r="FP11" i="6"/>
  <c r="FR9" i="6"/>
  <c r="FQ8" i="6"/>
  <c r="FP7" i="6"/>
  <c r="FO6" i="6"/>
  <c r="FN5" i="6"/>
  <c r="FQ10" i="6"/>
  <c r="FQ9" i="6"/>
  <c r="FP8" i="6"/>
  <c r="CA11" i="6"/>
  <c r="CB9" i="6"/>
  <c r="CA8" i="6"/>
  <c r="BZ7" i="6"/>
  <c r="CA9" i="6"/>
  <c r="BZ8" i="6"/>
  <c r="CF6" i="6"/>
  <c r="CF10" i="6"/>
  <c r="BZ9" i="6"/>
  <c r="CF7" i="6"/>
  <c r="CE6" i="6"/>
  <c r="CE10" i="6"/>
  <c r="CF8" i="6"/>
  <c r="CE7" i="6"/>
  <c r="CD6" i="6"/>
  <c r="CB8" i="6"/>
  <c r="CF11" i="6"/>
  <c r="CC10" i="6"/>
  <c r="CF9" i="6"/>
  <c r="CE8" i="6"/>
  <c r="CD7" i="6"/>
  <c r="CC6" i="6"/>
  <c r="BZ10" i="6"/>
  <c r="CC9" i="6"/>
  <c r="CA7" i="6"/>
  <c r="CD11" i="6"/>
  <c r="CB10" i="6"/>
  <c r="CE9" i="6"/>
  <c r="CD8" i="6"/>
  <c r="CC7" i="6"/>
  <c r="CB6" i="6"/>
  <c r="CB11" i="6"/>
  <c r="BZ6" i="6"/>
  <c r="CC11" i="6"/>
  <c r="CA10" i="6"/>
  <c r="CD9" i="6"/>
  <c r="CC8" i="6"/>
  <c r="CB7" i="6"/>
  <c r="CA6" i="6"/>
  <c r="BZ5" i="6"/>
  <c r="FZ39" i="6"/>
  <c r="FY39" i="6"/>
  <c r="FX39" i="6"/>
  <c r="FV39" i="6"/>
  <c r="GA38" i="6"/>
  <c r="FZ37" i="6"/>
  <c r="FY36" i="6"/>
  <c r="FX35" i="6"/>
  <c r="FW34" i="6"/>
  <c r="FV33" i="6"/>
  <c r="FZ38" i="6"/>
  <c r="FY37" i="6"/>
  <c r="FX36" i="6"/>
  <c r="FW35" i="6"/>
  <c r="FV34" i="6"/>
  <c r="FY38" i="6"/>
  <c r="FX37" i="6"/>
  <c r="FW36" i="6"/>
  <c r="FV35" i="6"/>
  <c r="FU34" i="6"/>
  <c r="FW38" i="6"/>
  <c r="FV37" i="6"/>
  <c r="FU36" i="6"/>
  <c r="GA39" i="6"/>
  <c r="GA35" i="6"/>
  <c r="GA33" i="6"/>
  <c r="FW39" i="6"/>
  <c r="GA36" i="6"/>
  <c r="FZ35" i="6"/>
  <c r="FZ33" i="6"/>
  <c r="FU39" i="6"/>
  <c r="GA37" i="6"/>
  <c r="FZ36" i="6"/>
  <c r="FY35" i="6"/>
  <c r="FX38" i="6"/>
  <c r="FW37" i="6"/>
  <c r="FV36" i="6"/>
  <c r="FU35" i="6"/>
  <c r="GA34" i="6"/>
  <c r="FX33" i="6"/>
  <c r="FW33" i="6"/>
  <c r="FU11" i="6"/>
  <c r="FU33" i="6"/>
  <c r="FZ34" i="6"/>
  <c r="FY34" i="6"/>
  <c r="FX34" i="6"/>
  <c r="FY11" i="6"/>
  <c r="FX11" i="6"/>
  <c r="FW10" i="6"/>
  <c r="FU38" i="6"/>
  <c r="GA11" i="6"/>
  <c r="FZ9" i="6"/>
  <c r="FY8" i="6"/>
  <c r="FX7" i="6"/>
  <c r="FW6" i="6"/>
  <c r="FV5" i="6"/>
  <c r="FU37" i="6"/>
  <c r="FZ11" i="6"/>
  <c r="GA10" i="6"/>
  <c r="FY9" i="6"/>
  <c r="FX8" i="6"/>
  <c r="FV6" i="6"/>
  <c r="FU5" i="6"/>
  <c r="FW7" i="6"/>
  <c r="FW11" i="6"/>
  <c r="FZ10" i="6"/>
  <c r="FX9" i="6"/>
  <c r="FW8" i="6"/>
  <c r="FV7" i="6"/>
  <c r="FU6" i="6"/>
  <c r="FV11" i="6"/>
  <c r="FY10" i="6"/>
  <c r="FW9" i="6"/>
  <c r="FV8" i="6"/>
  <c r="FU7" i="6"/>
  <c r="GA5" i="6"/>
  <c r="GA9" i="6"/>
  <c r="FX10" i="6"/>
  <c r="FV9" i="6"/>
  <c r="FU8" i="6"/>
  <c r="GA6" i="6"/>
  <c r="FZ5" i="6"/>
  <c r="FY7" i="6"/>
  <c r="FX6" i="6"/>
  <c r="FW5" i="6"/>
  <c r="FY33" i="6"/>
  <c r="FV10" i="6"/>
  <c r="FU9" i="6"/>
  <c r="GA7" i="6"/>
  <c r="FZ6" i="6"/>
  <c r="FY5" i="6"/>
  <c r="FZ8" i="6"/>
  <c r="FU10" i="6"/>
  <c r="GA8" i="6"/>
  <c r="FZ7" i="6"/>
  <c r="FY6" i="6"/>
  <c r="FX5" i="6"/>
  <c r="FV38" i="6"/>
  <c r="AL39" i="6"/>
  <c r="AM38" i="6"/>
  <c r="AL37" i="6"/>
  <c r="AK36" i="6"/>
  <c r="AJ35" i="6"/>
  <c r="AI34" i="6"/>
  <c r="AL38" i="6"/>
  <c r="AK37" i="6"/>
  <c r="AJ36" i="6"/>
  <c r="AI35" i="6"/>
  <c r="AH34" i="6"/>
  <c r="AM39" i="6"/>
  <c r="AK38" i="6"/>
  <c r="AJ37" i="6"/>
  <c r="AI36" i="6"/>
  <c r="AH35" i="6"/>
  <c r="AJ39" i="6"/>
  <c r="AI38" i="6"/>
  <c r="AH37" i="6"/>
  <c r="AG36" i="6"/>
  <c r="AK34" i="6"/>
  <c r="AG33" i="6"/>
  <c r="AM35" i="6"/>
  <c r="AJ34" i="6"/>
  <c r="AM36" i="6"/>
  <c r="AL35" i="6"/>
  <c r="AG34" i="6"/>
  <c r="AM33" i="6"/>
  <c r="AM37" i="6"/>
  <c r="AL36" i="6"/>
  <c r="AK35" i="6"/>
  <c r="AK39" i="6"/>
  <c r="AJ38" i="6"/>
  <c r="AI37" i="6"/>
  <c r="AH36" i="6"/>
  <c r="AG35" i="6"/>
  <c r="AK33" i="6"/>
  <c r="AG11" i="6"/>
  <c r="AG27" i="6" s="1"/>
  <c r="AM34" i="6"/>
  <c r="AJ33" i="6"/>
  <c r="AI39" i="6"/>
  <c r="AL34" i="6"/>
  <c r="AI33" i="6"/>
  <c r="AH39" i="6"/>
  <c r="AH38" i="6"/>
  <c r="AH33" i="6"/>
  <c r="AG39" i="6"/>
  <c r="AG51" i="6" s="1"/>
  <c r="AG38" i="6"/>
  <c r="AG37" i="6"/>
  <c r="AJ11" i="6"/>
  <c r="AJ27" i="6" s="1"/>
  <c r="GG51" i="6" s="1"/>
  <c r="AI10" i="6"/>
  <c r="AI26" i="6" s="1"/>
  <c r="AL33" i="6"/>
  <c r="AL11" i="6"/>
  <c r="AL10" i="6"/>
  <c r="AL9" i="6"/>
  <c r="AK8" i="6"/>
  <c r="AJ7" i="6"/>
  <c r="AI6" i="6"/>
  <c r="AI22" i="6" s="1"/>
  <c r="AH5" i="6"/>
  <c r="AK11" i="6"/>
  <c r="AK27" i="6" s="1"/>
  <c r="EF51" i="6" s="1"/>
  <c r="AK10" i="6"/>
  <c r="AK26" i="6" s="1"/>
  <c r="AK9" i="6"/>
  <c r="AJ8" i="6"/>
  <c r="AI7" i="6"/>
  <c r="AI23" i="6" s="1"/>
  <c r="AH6" i="6"/>
  <c r="AI11" i="6"/>
  <c r="AI27" i="6" s="1"/>
  <c r="AJ10" i="6"/>
  <c r="AJ9" i="6"/>
  <c r="AJ25" i="6" s="1"/>
  <c r="AS49" i="6" s="1"/>
  <c r="AI8" i="6"/>
  <c r="AI24" i="6" s="1"/>
  <c r="HP48" i="6" s="1"/>
  <c r="AH7" i="6"/>
  <c r="AG6" i="6"/>
  <c r="AH11" i="6"/>
  <c r="AH27" i="6" s="1"/>
  <c r="AH10" i="6"/>
  <c r="AI9" i="6"/>
  <c r="AI25" i="6" s="1"/>
  <c r="BA49" i="6" s="1"/>
  <c r="AH8" i="6"/>
  <c r="AG7" i="6"/>
  <c r="AG23" i="6" s="1"/>
  <c r="AM5" i="6"/>
  <c r="AM21" i="6" s="1"/>
  <c r="AL8" i="6"/>
  <c r="AK7" i="6"/>
  <c r="AJ6" i="6"/>
  <c r="AI5" i="6"/>
  <c r="AG5" i="6"/>
  <c r="AG21" i="6" s="1"/>
  <c r="AG10" i="6"/>
  <c r="AH9" i="6"/>
  <c r="AH25" i="6" s="1"/>
  <c r="HX49" i="6" s="1"/>
  <c r="AG8" i="6"/>
  <c r="AG24" i="6" s="1"/>
  <c r="AM6" i="6"/>
  <c r="AL5" i="6"/>
  <c r="AM9" i="6"/>
  <c r="AG9" i="6"/>
  <c r="AG25" i="6" s="1"/>
  <c r="AM7" i="6"/>
  <c r="AM23" i="6" s="1"/>
  <c r="EZ47" i="6" s="1"/>
  <c r="AL6" i="6"/>
  <c r="AL22" i="6" s="1"/>
  <c r="EY46" i="6" s="1"/>
  <c r="AK5" i="6"/>
  <c r="AK21" i="6" s="1"/>
  <c r="DN45" i="6" s="1"/>
  <c r="AM11" i="6"/>
  <c r="AM27" i="6" s="1"/>
  <c r="CX51" i="6" s="1"/>
  <c r="AM8" i="6"/>
  <c r="AL7" i="6"/>
  <c r="AK6" i="6"/>
  <c r="AK22" i="6" s="1"/>
  <c r="AJ5" i="6"/>
  <c r="AM10" i="6"/>
  <c r="AM26" i="6" s="1"/>
  <c r="DS51" i="6"/>
  <c r="DU49" i="6"/>
  <c r="GD49" i="6"/>
  <c r="DK51" i="6"/>
  <c r="AQ49" i="6"/>
  <c r="GO46" i="6"/>
  <c r="AY51" i="6"/>
  <c r="HR45" i="6"/>
  <c r="ET51" i="6"/>
  <c r="CA51" i="6"/>
  <c r="BL45" i="6"/>
  <c r="BS51" i="6"/>
  <c r="GX51" i="6"/>
  <c r="EC51" i="6"/>
  <c r="GD51" i="6"/>
  <c r="HY47" i="6"/>
  <c r="IA45" i="6"/>
  <c r="DP45" i="6"/>
  <c r="DO46" i="6"/>
  <c r="AR50" i="6"/>
  <c r="AR46" i="6"/>
  <c r="GM51" i="6"/>
  <c r="CB51" i="6"/>
  <c r="CT46" i="6"/>
  <c r="GX46" i="6"/>
  <c r="GV51" i="6"/>
  <c r="EB51" i="6"/>
  <c r="BN50" i="6"/>
  <c r="DW45" i="6"/>
  <c r="HX51" i="6"/>
  <c r="DM51" i="6"/>
  <c r="AP49" i="6"/>
  <c r="GQ46" i="6"/>
  <c r="BC45" i="6"/>
  <c r="BB49" i="6"/>
  <c r="GS50" i="6"/>
  <c r="CM50" i="6"/>
  <c r="HP46" i="6"/>
  <c r="HO51" i="6"/>
  <c r="EV49" i="6"/>
  <c r="BV46" i="6"/>
  <c r="BS50" i="6"/>
  <c r="EE49" i="6"/>
  <c r="GX47" i="6"/>
  <c r="EB49" i="6"/>
  <c r="BJ49" i="6"/>
  <c r="IB46" i="6"/>
  <c r="IA46" i="6"/>
  <c r="HW51" i="6"/>
  <c r="DJ49" i="6"/>
  <c r="DL51" i="6"/>
  <c r="AR47" i="6"/>
  <c r="M59" i="5"/>
  <c r="P59" i="5"/>
  <c r="O59" i="5"/>
  <c r="N59" i="5"/>
  <c r="M89" i="5"/>
  <c r="O89" i="5"/>
  <c r="P89" i="5"/>
  <c r="N89" i="5"/>
  <c r="M57" i="5"/>
  <c r="P57" i="5"/>
  <c r="N57" i="5"/>
  <c r="O57" i="5"/>
  <c r="M56" i="5"/>
  <c r="P56" i="5"/>
  <c r="O56" i="5"/>
  <c r="M60" i="5"/>
  <c r="N56" i="5"/>
  <c r="M58" i="5"/>
  <c r="N58" i="5"/>
  <c r="P58" i="5"/>
  <c r="O58" i="5"/>
  <c r="M29" i="5"/>
  <c r="O29" i="5"/>
  <c r="P29" i="5"/>
  <c r="N29" i="5"/>
  <c r="M87" i="5"/>
  <c r="N87" i="5"/>
  <c r="P87" i="5"/>
  <c r="O87" i="5"/>
  <c r="M26" i="5"/>
  <c r="O26" i="5"/>
  <c r="M30" i="5"/>
  <c r="N26" i="5"/>
  <c r="P26" i="5"/>
  <c r="M27" i="5"/>
  <c r="O27" i="5"/>
  <c r="P27" i="5"/>
  <c r="N27" i="5"/>
  <c r="M88" i="5"/>
  <c r="P88" i="5"/>
  <c r="O88" i="5"/>
  <c r="N88" i="5"/>
  <c r="M86" i="5"/>
  <c r="P86" i="5"/>
  <c r="N86" i="5"/>
  <c r="Q90" i="5" s="1"/>
  <c r="O86" i="5"/>
  <c r="R90" i="5" s="1"/>
  <c r="M90" i="5"/>
  <c r="S90" i="5"/>
  <c r="M31" i="5"/>
  <c r="M28" i="5"/>
  <c r="N31" i="5"/>
  <c r="O28" i="5"/>
  <c r="R91" i="5"/>
  <c r="P28" i="5"/>
  <c r="P31" i="5"/>
  <c r="O31" i="5"/>
  <c r="R30" i="5"/>
  <c r="N28" i="5"/>
  <c r="M61" i="5"/>
  <c r="N61" i="5"/>
  <c r="M91" i="5"/>
  <c r="L62" i="4"/>
  <c r="L67" i="4"/>
  <c r="L65" i="4"/>
  <c r="O62" i="4"/>
  <c r="P62" i="4"/>
  <c r="L66" i="4"/>
  <c r="L63" i="4"/>
  <c r="N62" i="4"/>
  <c r="L61" i="4"/>
  <c r="L64" i="4"/>
  <c r="P64" i="4"/>
  <c r="N64" i="4"/>
  <c r="O64" i="4"/>
  <c r="R64" i="4" s="1"/>
  <c r="N28" i="4"/>
  <c r="O28" i="4"/>
  <c r="P28" i="4"/>
  <c r="I28" i="4"/>
  <c r="I34" i="4"/>
  <c r="S67" i="4"/>
  <c r="N33" i="4"/>
  <c r="O33" i="4"/>
  <c r="P33" i="4"/>
  <c r="I33" i="4"/>
  <c r="N29" i="4"/>
  <c r="O29" i="4"/>
  <c r="P29" i="4"/>
  <c r="I29" i="4"/>
  <c r="N30" i="4"/>
  <c r="O30" i="4"/>
  <c r="P30" i="4"/>
  <c r="I30" i="4"/>
  <c r="I99" i="4"/>
  <c r="L96" i="4"/>
  <c r="L100" i="4"/>
  <c r="O100" i="4"/>
  <c r="N94" i="4"/>
  <c r="P94" i="4"/>
  <c r="I94" i="4"/>
  <c r="O94" i="4"/>
  <c r="Q65" i="4"/>
  <c r="I100" i="4"/>
  <c r="S66" i="4"/>
  <c r="M34" i="4"/>
  <c r="M31" i="4"/>
  <c r="M33" i="4"/>
  <c r="N95" i="4"/>
  <c r="O95" i="4"/>
  <c r="P95" i="4"/>
  <c r="I95" i="4"/>
  <c r="Q67" i="4"/>
  <c r="M28" i="4"/>
  <c r="Q66" i="4"/>
  <c r="N31" i="4"/>
  <c r="O31" i="4"/>
  <c r="P31" i="4"/>
  <c r="I31" i="4"/>
  <c r="N32" i="4"/>
  <c r="O32" i="4"/>
  <c r="R32" i="4" s="1"/>
  <c r="P32" i="4"/>
  <c r="I32" i="4"/>
  <c r="L99" i="4"/>
  <c r="O99" i="4"/>
  <c r="R65" i="4"/>
  <c r="R63" i="4"/>
  <c r="R61" i="4"/>
  <c r="P99" i="4"/>
  <c r="R67" i="4"/>
  <c r="Q63" i="4"/>
  <c r="Q61" i="4"/>
  <c r="I98" i="4"/>
  <c r="M32" i="4"/>
  <c r="M30" i="4"/>
  <c r="Q34" i="4"/>
  <c r="N97" i="4"/>
  <c r="P97" i="4"/>
  <c r="I97" i="4"/>
  <c r="O97" i="4"/>
  <c r="P100" i="4"/>
  <c r="S100" i="4" s="1"/>
  <c r="S65" i="4"/>
  <c r="L95" i="4"/>
  <c r="S34" i="4"/>
  <c r="L98" i="4"/>
  <c r="R66" i="4"/>
  <c r="S63" i="4"/>
  <c r="S61" i="4"/>
  <c r="N98" i="4"/>
  <c r="Q98" i="4" s="1"/>
  <c r="L94" i="3"/>
  <c r="O94" i="3"/>
  <c r="L99" i="3"/>
  <c r="N94" i="3"/>
  <c r="P94" i="3"/>
  <c r="L97" i="3"/>
  <c r="L100" i="3"/>
  <c r="L32" i="3"/>
  <c r="O32" i="3"/>
  <c r="P32" i="3"/>
  <c r="N32" i="3"/>
  <c r="L98" i="3"/>
  <c r="P98" i="3"/>
  <c r="O98" i="3"/>
  <c r="N98" i="3"/>
  <c r="L29" i="3"/>
  <c r="N29" i="3"/>
  <c r="L28" i="3"/>
  <c r="L31" i="3"/>
  <c r="L34" i="3"/>
  <c r="L33" i="3"/>
  <c r="O29" i="3"/>
  <c r="R29" i="3" s="1"/>
  <c r="P29" i="3"/>
  <c r="S29" i="3" s="1"/>
  <c r="L95" i="3"/>
  <c r="N95" i="3"/>
  <c r="O95" i="3"/>
  <c r="R95" i="3" s="1"/>
  <c r="P95" i="3"/>
  <c r="L63" i="3"/>
  <c r="P63" i="3"/>
  <c r="N63" i="3"/>
  <c r="Q63" i="3" s="1"/>
  <c r="O63" i="3"/>
  <c r="L66" i="3"/>
  <c r="R96" i="3"/>
  <c r="Q33" i="3"/>
  <c r="S30" i="3"/>
  <c r="L96" i="3"/>
  <c r="P96" i="3"/>
  <c r="R33" i="3"/>
  <c r="R30" i="3"/>
  <c r="R28" i="3"/>
  <c r="L62" i="3"/>
  <c r="L64" i="3"/>
  <c r="O67" i="3"/>
  <c r="R62" i="3"/>
  <c r="R100" i="3"/>
  <c r="Q31" i="3"/>
  <c r="Q64" i="3"/>
  <c r="R34" i="3"/>
  <c r="R97" i="3"/>
  <c r="L30" i="3"/>
  <c r="Q28" i="3"/>
  <c r="R31" i="3"/>
  <c r="R61" i="3"/>
  <c r="R64" i="3"/>
  <c r="L67" i="3"/>
  <c r="R99" i="3"/>
  <c r="R66" i="3"/>
  <c r="Q34" i="3"/>
  <c r="S66" i="3"/>
  <c r="L65" i="3"/>
  <c r="Q61" i="3"/>
  <c r="N96" i="3"/>
  <c r="S64" i="3"/>
  <c r="Q30" i="3"/>
  <c r="L61" i="3"/>
  <c r="Q100" i="3" l="1"/>
  <c r="Q97" i="3"/>
  <c r="R67" i="3"/>
  <c r="R65" i="3"/>
  <c r="S63" i="3"/>
  <c r="S67" i="3"/>
  <c r="Q98" i="3"/>
  <c r="S98" i="3"/>
  <c r="Q32" i="3"/>
  <c r="S31" i="4"/>
  <c r="R100" i="4"/>
  <c r="Q28" i="4"/>
  <c r="Q62" i="4"/>
  <c r="S62" i="4"/>
  <c r="S28" i="5"/>
  <c r="R28" i="5"/>
  <c r="Q88" i="5"/>
  <c r="R88" i="5"/>
  <c r="S88" i="5"/>
  <c r="Q26" i="5"/>
  <c r="Q56" i="5"/>
  <c r="BC46" i="6"/>
  <c r="DW46" i="6"/>
  <c r="CV46" i="6"/>
  <c r="BU46" i="6"/>
  <c r="GZ46" i="6"/>
  <c r="GH46" i="6"/>
  <c r="GM49" i="6"/>
  <c r="CI49" i="6"/>
  <c r="HN49" i="6"/>
  <c r="IF49" i="6"/>
  <c r="DA49" i="6"/>
  <c r="BH49" i="6"/>
  <c r="BZ49" i="6"/>
  <c r="EK49" i="6"/>
  <c r="HW49" i="6"/>
  <c r="IC45" i="6"/>
  <c r="HT45" i="6"/>
  <c r="AP47" i="6"/>
  <c r="AY47" i="6"/>
  <c r="GW51" i="6"/>
  <c r="EL51" i="6"/>
  <c r="CK47" i="6"/>
  <c r="CB47" i="6"/>
  <c r="EV47" i="6"/>
  <c r="BJ47" i="6"/>
  <c r="DU47" i="6"/>
  <c r="GH50" i="6"/>
  <c r="GZ50" i="6"/>
  <c r="IH46" i="6"/>
  <c r="EM46" i="6"/>
  <c r="BJ46" i="6"/>
  <c r="DC50" i="6"/>
  <c r="EM50" i="6"/>
  <c r="DU50" i="6"/>
  <c r="CK50" i="6"/>
  <c r="BA50" i="6"/>
  <c r="EV50" i="6"/>
  <c r="AH51" i="6"/>
  <c r="AL46" i="6"/>
  <c r="FC51" i="6"/>
  <c r="AP51" i="6"/>
  <c r="DA51" i="6"/>
  <c r="CI51" i="6"/>
  <c r="EK51" i="6"/>
  <c r="BZ51" i="6"/>
  <c r="AK46" i="6"/>
  <c r="AI50" i="6"/>
  <c r="AI47" i="6"/>
  <c r="FU49" i="6"/>
  <c r="FY46" i="6"/>
  <c r="FW50" i="6"/>
  <c r="FW47" i="6"/>
  <c r="FN47" i="6"/>
  <c r="FL51" i="6"/>
  <c r="HG48" i="6"/>
  <c r="HK50" i="6"/>
  <c r="HG50" i="6"/>
  <c r="IA47" i="7"/>
  <c r="DW47" i="7"/>
  <c r="GZ47" i="7"/>
  <c r="AT47" i="7"/>
  <c r="AL26" i="7"/>
  <c r="AL25" i="7"/>
  <c r="AK25" i="7"/>
  <c r="AK26" i="7"/>
  <c r="AI24" i="7"/>
  <c r="CT48" i="7" s="1"/>
  <c r="AM21" i="7"/>
  <c r="AJ25" i="7"/>
  <c r="AH25" i="7"/>
  <c r="AM26" i="7"/>
  <c r="AH27" i="7"/>
  <c r="AJ22" i="7"/>
  <c r="AJ23" i="7"/>
  <c r="AJ24" i="7"/>
  <c r="AG24" i="7"/>
  <c r="HK45" i="7"/>
  <c r="HH46" i="7"/>
  <c r="AH26" i="7"/>
  <c r="AI22" i="7"/>
  <c r="IL45" i="7"/>
  <c r="AL21" i="9"/>
  <c r="AI23" i="9"/>
  <c r="IZ46" i="9"/>
  <c r="AI46" i="9"/>
  <c r="AL23" i="9"/>
  <c r="IJ46" i="9"/>
  <c r="FY46" i="9"/>
  <c r="AH27" i="9"/>
  <c r="AT49" i="9"/>
  <c r="FG49" i="9"/>
  <c r="AK48" i="9"/>
  <c r="GQ48" i="9"/>
  <c r="AM25" i="9"/>
  <c r="CX49" i="9" s="1"/>
  <c r="AH25" i="9"/>
  <c r="FZ51" i="9"/>
  <c r="EG51" i="9"/>
  <c r="GO49" i="9"/>
  <c r="IQ49" i="9"/>
  <c r="AM27" i="9"/>
  <c r="EH51" i="9" s="1"/>
  <c r="BU48" i="9"/>
  <c r="BQ49" i="9"/>
  <c r="AG21" i="10"/>
  <c r="AK25" i="10"/>
  <c r="AH27" i="10"/>
  <c r="AK27" i="10"/>
  <c r="CV51" i="10" s="1"/>
  <c r="AM23" i="10"/>
  <c r="AL26" i="11"/>
  <c r="BH51" i="11"/>
  <c r="IF51" i="11"/>
  <c r="DS51" i="11"/>
  <c r="IH51" i="11"/>
  <c r="HG51" i="11"/>
  <c r="HY51" i="11"/>
  <c r="DC51" i="11"/>
  <c r="EM51" i="11"/>
  <c r="DL51" i="11"/>
  <c r="AL21" i="11"/>
  <c r="DF51" i="11"/>
  <c r="CE51" i="11"/>
  <c r="AM21" i="11"/>
  <c r="AM45" i="11"/>
  <c r="AH22" i="11"/>
  <c r="EY48" i="11"/>
  <c r="IT48" i="11"/>
  <c r="EE51" i="11"/>
  <c r="FX51" i="11"/>
  <c r="HQ51" i="11"/>
  <c r="HH51" i="11"/>
  <c r="HZ51" i="11"/>
  <c r="EW51" i="11"/>
  <c r="GG51" i="11"/>
  <c r="GP51" i="11"/>
  <c r="FF51" i="11"/>
  <c r="AG25" i="11"/>
  <c r="AK22" i="11"/>
  <c r="HR46" i="11" s="1"/>
  <c r="AH46" i="11"/>
  <c r="AJ51" i="11"/>
  <c r="FM46" i="11"/>
  <c r="FL51" i="11"/>
  <c r="CN48" i="11"/>
  <c r="AG24" i="13"/>
  <c r="FE47" i="13" s="1"/>
  <c r="P61" i="5"/>
  <c r="O61" i="5"/>
  <c r="AJ25" i="14"/>
  <c r="GV48" i="14" s="1"/>
  <c r="AL24" i="14"/>
  <c r="AH24" i="14"/>
  <c r="AP47" i="14" s="1"/>
  <c r="AG22" i="14"/>
  <c r="AJ20" i="14"/>
  <c r="AG25" i="14"/>
  <c r="AG21" i="14"/>
  <c r="AI25" i="14"/>
  <c r="HS48" i="14" s="1"/>
  <c r="AJ24" i="14"/>
  <c r="HT47" i="14" s="1"/>
  <c r="DN47" i="14"/>
  <c r="FZ47" i="14"/>
  <c r="FB47" i="14"/>
  <c r="ET47" i="14"/>
  <c r="AL47" i="14"/>
  <c r="AH23" i="14"/>
  <c r="AL23" i="14"/>
  <c r="BR46" i="14" s="1"/>
  <c r="CC45" i="14"/>
  <c r="AG24" i="14"/>
  <c r="AL20" i="14"/>
  <c r="EL43" i="14" s="1"/>
  <c r="AI21" i="14"/>
  <c r="HK44" i="14" s="1"/>
  <c r="GP47" i="14"/>
  <c r="AL25" i="14"/>
  <c r="AI24" i="14"/>
  <c r="EI47" i="14" s="1"/>
  <c r="AH25" i="14"/>
  <c r="CT48" i="14" s="1"/>
  <c r="AK23" i="14"/>
  <c r="CO46" i="14" s="1"/>
  <c r="AH20" i="14"/>
  <c r="BU45" i="14"/>
  <c r="AK24" i="13"/>
  <c r="CU45" i="13"/>
  <c r="AL21" i="13"/>
  <c r="GF48" i="13"/>
  <c r="AK26" i="13"/>
  <c r="AG49" i="13"/>
  <c r="AG23" i="13"/>
  <c r="EO46" i="13" s="1"/>
  <c r="AL24" i="13"/>
  <c r="CP47" i="13" s="1"/>
  <c r="AJ21" i="13"/>
  <c r="GV44" i="13" s="1"/>
  <c r="AI24" i="13"/>
  <c r="HS47" i="13" s="1"/>
  <c r="BG45" i="13"/>
  <c r="BU44" i="13"/>
  <c r="BE49" i="13"/>
  <c r="BE44" i="13"/>
  <c r="BX45" i="13"/>
  <c r="AH24" i="13"/>
  <c r="GL47" i="13" s="1"/>
  <c r="DZ43" i="14"/>
  <c r="GD43" i="14"/>
  <c r="FN43" i="14"/>
  <c r="BN43" i="14"/>
  <c r="DB43" i="14"/>
  <c r="DR43" i="14"/>
  <c r="EH43" i="14"/>
  <c r="AP43" i="14"/>
  <c r="AH43" i="14"/>
  <c r="EX43" i="14"/>
  <c r="FV43" i="14"/>
  <c r="HB43" i="14"/>
  <c r="FF43" i="14"/>
  <c r="DJ43" i="14"/>
  <c r="GT43" i="14"/>
  <c r="HJ43" i="14"/>
  <c r="EP43" i="14"/>
  <c r="CD43" i="14"/>
  <c r="CT43" i="14"/>
  <c r="CL43" i="14"/>
  <c r="HR43" i="14"/>
  <c r="DI48" i="14"/>
  <c r="EW48" i="14"/>
  <c r="FU48" i="14"/>
  <c r="GC48" i="14"/>
  <c r="AW48" i="14"/>
  <c r="BM48" i="14"/>
  <c r="AG48" i="14"/>
  <c r="FM48" i="14"/>
  <c r="AO48" i="14"/>
  <c r="FE48" i="14"/>
  <c r="DQ48" i="14"/>
  <c r="HA48" i="14"/>
  <c r="EG48" i="14"/>
  <c r="BE48" i="14"/>
  <c r="CK48" i="14"/>
  <c r="CC48" i="14"/>
  <c r="DA48" i="14"/>
  <c r="HQ48" i="14"/>
  <c r="DY48" i="14"/>
  <c r="GS48" i="14"/>
  <c r="EO48" i="14"/>
  <c r="HI48" i="14"/>
  <c r="FO45" i="14"/>
  <c r="BO45" i="14"/>
  <c r="EA45" i="14"/>
  <c r="EQ45" i="14"/>
  <c r="AI45" i="14"/>
  <c r="EI45" i="14"/>
  <c r="CU45" i="14"/>
  <c r="DC45" i="14"/>
  <c r="DK45" i="14"/>
  <c r="DS45" i="14"/>
  <c r="GU45" i="14"/>
  <c r="EY45" i="14"/>
  <c r="HS45" i="14"/>
  <c r="GE45" i="14"/>
  <c r="CE45" i="14"/>
  <c r="AY45" i="14"/>
  <c r="AQ45" i="14"/>
  <c r="HK45" i="14"/>
  <c r="BG45" i="14"/>
  <c r="FG45" i="14"/>
  <c r="CM45" i="14"/>
  <c r="HC45" i="14"/>
  <c r="FW45" i="14"/>
  <c r="AR43" i="14"/>
  <c r="FX43" i="14"/>
  <c r="EB43" i="14"/>
  <c r="DL43" i="14"/>
  <c r="BP43" i="14"/>
  <c r="HD43" i="14"/>
  <c r="GV43" i="14"/>
  <c r="CF43" i="14"/>
  <c r="HL43" i="14"/>
  <c r="DD43" i="14"/>
  <c r="DT43" i="14"/>
  <c r="CN43" i="14"/>
  <c r="GF43" i="14"/>
  <c r="FP43" i="14"/>
  <c r="AJ43" i="14"/>
  <c r="HT43" i="14"/>
  <c r="FH43" i="14"/>
  <c r="EZ43" i="14"/>
  <c r="CV43" i="14"/>
  <c r="BH43" i="14"/>
  <c r="EJ43" i="14"/>
  <c r="AZ43" i="14"/>
  <c r="ER43" i="14"/>
  <c r="DY44" i="14"/>
  <c r="BM44" i="14"/>
  <c r="FU44" i="14"/>
  <c r="DA44" i="14"/>
  <c r="AG44" i="14"/>
  <c r="CC44" i="14"/>
  <c r="GS44" i="14"/>
  <c r="DI44" i="14"/>
  <c r="EG44" i="14"/>
  <c r="CS44" i="14"/>
  <c r="GC44" i="14"/>
  <c r="AO44" i="14"/>
  <c r="EO44" i="14"/>
  <c r="HA44" i="14"/>
  <c r="FM44" i="14"/>
  <c r="HQ44" i="14"/>
  <c r="BE44" i="14"/>
  <c r="EW44" i="14"/>
  <c r="CK44" i="14"/>
  <c r="HI44" i="14"/>
  <c r="DQ44" i="14"/>
  <c r="AW44" i="14"/>
  <c r="FE44" i="14"/>
  <c r="HL47" i="14"/>
  <c r="EJ47" i="14"/>
  <c r="CN47" i="14"/>
  <c r="CF47" i="14"/>
  <c r="DD47" i="14"/>
  <c r="EZ47" i="14"/>
  <c r="GV47" i="14"/>
  <c r="HD47" i="14"/>
  <c r="FB46" i="14"/>
  <c r="DI47" i="14"/>
  <c r="EG47" i="14"/>
  <c r="DY47" i="14"/>
  <c r="FE47" i="14"/>
  <c r="BM47" i="14"/>
  <c r="DA47" i="14"/>
  <c r="FM47" i="14"/>
  <c r="AG47" i="14"/>
  <c r="EW47" i="14"/>
  <c r="EO47" i="14"/>
  <c r="GS47" i="14"/>
  <c r="HA47" i="14"/>
  <c r="FU47" i="14"/>
  <c r="BE47" i="14"/>
  <c r="DQ47" i="14"/>
  <c r="AW47" i="14"/>
  <c r="CK47" i="14"/>
  <c r="HI47" i="14"/>
  <c r="GC47" i="14"/>
  <c r="CC47" i="14"/>
  <c r="AO47" i="14"/>
  <c r="HQ47" i="14"/>
  <c r="CS47" i="14"/>
  <c r="FZ43" i="14"/>
  <c r="GH43" i="14"/>
  <c r="CH43" i="14"/>
  <c r="DV43" i="14"/>
  <c r="AT43" i="14"/>
  <c r="HV43" i="14"/>
  <c r="FJ43" i="14"/>
  <c r="HF43" i="14"/>
  <c r="DR47" i="14"/>
  <c r="HJ47" i="14"/>
  <c r="HB47" i="14"/>
  <c r="FF47" i="14"/>
  <c r="CD47" i="14"/>
  <c r="DJ47" i="14"/>
  <c r="CT47" i="14"/>
  <c r="GD47" i="14"/>
  <c r="HR47" i="14"/>
  <c r="AZ48" i="14"/>
  <c r="CV48" i="14"/>
  <c r="EJ48" i="14"/>
  <c r="AJ48" i="14"/>
  <c r="ER48" i="14"/>
  <c r="GF48" i="14"/>
  <c r="CF48" i="14"/>
  <c r="EZ48" i="14"/>
  <c r="CN48" i="14"/>
  <c r="BR48" i="14"/>
  <c r="ED48" i="14"/>
  <c r="ET48" i="14"/>
  <c r="HF48" i="14"/>
  <c r="CH48" i="14"/>
  <c r="DV48" i="14"/>
  <c r="CP48" i="14"/>
  <c r="AL48" i="14"/>
  <c r="HN48" i="14"/>
  <c r="DF48" i="14"/>
  <c r="EL48" i="14"/>
  <c r="FJ48" i="14"/>
  <c r="DN48" i="14"/>
  <c r="FZ48" i="14"/>
  <c r="FR48" i="14"/>
  <c r="HV48" i="14"/>
  <c r="FB48" i="14"/>
  <c r="BJ48" i="14"/>
  <c r="AT48" i="14"/>
  <c r="GX48" i="14"/>
  <c r="CX48" i="14"/>
  <c r="GH48" i="14"/>
  <c r="BB48" i="14"/>
  <c r="HF47" i="14"/>
  <c r="BF43" i="14"/>
  <c r="BM45" i="14"/>
  <c r="DY45" i="14"/>
  <c r="GK44" i="14"/>
  <c r="GN48" i="14"/>
  <c r="GK48" i="14"/>
  <c r="FM45" i="14"/>
  <c r="DV47" i="14"/>
  <c r="BW45" i="14"/>
  <c r="BV46" i="14"/>
  <c r="BO44" i="14"/>
  <c r="EA44" i="14"/>
  <c r="AQ44" i="14"/>
  <c r="EI44" i="14"/>
  <c r="DK44" i="14"/>
  <c r="GE44" i="14"/>
  <c r="FO44" i="14"/>
  <c r="DC44" i="14"/>
  <c r="GH47" i="14"/>
  <c r="DF47" i="14"/>
  <c r="FR47" i="14"/>
  <c r="AJ23" i="14"/>
  <c r="GN46" i="14" s="1"/>
  <c r="HC44" i="14"/>
  <c r="FG47" i="14"/>
  <c r="GU44" i="14"/>
  <c r="AG20" i="14"/>
  <c r="GK43" i="14" s="1"/>
  <c r="HQ45" i="14"/>
  <c r="CH47" i="14"/>
  <c r="AI44" i="14"/>
  <c r="GM44" i="14"/>
  <c r="GK47" i="14"/>
  <c r="BR47" i="14"/>
  <c r="AL21" i="14"/>
  <c r="GP44" i="14" s="1"/>
  <c r="CE44" i="14"/>
  <c r="FY46" i="14"/>
  <c r="FW44" i="14"/>
  <c r="HI45" i="14"/>
  <c r="AK20" i="14"/>
  <c r="BU44" i="14"/>
  <c r="DK47" i="14"/>
  <c r="CS48" i="14"/>
  <c r="EL47" i="14"/>
  <c r="BB43" i="14"/>
  <c r="BG44" i="14"/>
  <c r="AJ21" i="14"/>
  <c r="GN44" i="14" s="1"/>
  <c r="GL46" i="14"/>
  <c r="AY44" i="14"/>
  <c r="AT47" i="14"/>
  <c r="ED47" i="14"/>
  <c r="BX48" i="14"/>
  <c r="CM44" i="14"/>
  <c r="GX47" i="14"/>
  <c r="EO45" i="14"/>
  <c r="CX47" i="14"/>
  <c r="AK21" i="14"/>
  <c r="GO44" i="14" s="1"/>
  <c r="BJ47" i="14"/>
  <c r="DZ46" i="14"/>
  <c r="BN46" i="14"/>
  <c r="AH21" i="14"/>
  <c r="GL44" i="14" s="1"/>
  <c r="FJ47" i="14"/>
  <c r="AI23" i="14"/>
  <c r="BW46" i="14" s="1"/>
  <c r="GC45" i="14"/>
  <c r="AJ22" i="14"/>
  <c r="BX45" i="14" s="1"/>
  <c r="GS45" i="14"/>
  <c r="BW44" i="14"/>
  <c r="HS44" i="14"/>
  <c r="BB47" i="14"/>
  <c r="AO45" i="14"/>
  <c r="AH22" i="14"/>
  <c r="GL45" i="14" s="1"/>
  <c r="EW45" i="14"/>
  <c r="AK22" i="14"/>
  <c r="GO45" i="14" s="1"/>
  <c r="AK24" i="14"/>
  <c r="GO47" i="14" s="1"/>
  <c r="GM45" i="14"/>
  <c r="GN43" i="14"/>
  <c r="EY44" i="14"/>
  <c r="HN47" i="14"/>
  <c r="FG44" i="14"/>
  <c r="EQ44" i="14"/>
  <c r="AI20" i="14"/>
  <c r="AY43" i="14" s="1"/>
  <c r="BV43" i="14"/>
  <c r="BX46" i="14"/>
  <c r="FU45" i="14"/>
  <c r="DQ45" i="14"/>
  <c r="CS45" i="14"/>
  <c r="GL47" i="14"/>
  <c r="BE45" i="14"/>
  <c r="AY47" i="14"/>
  <c r="EG45" i="14"/>
  <c r="AK25" i="14"/>
  <c r="BY48" i="14" s="1"/>
  <c r="FE45" i="14"/>
  <c r="FO47" i="14"/>
  <c r="GT46" i="14"/>
  <c r="HV47" i="14"/>
  <c r="GL43" i="14"/>
  <c r="AX43" i="14"/>
  <c r="DS44" i="14"/>
  <c r="BU43" i="14"/>
  <c r="BY44" i="14"/>
  <c r="BZ44" i="14"/>
  <c r="BY43" i="14"/>
  <c r="BZ47" i="14"/>
  <c r="BU47" i="14"/>
  <c r="BU48" i="14"/>
  <c r="AQ47" i="14"/>
  <c r="CU44" i="14"/>
  <c r="BZ43" i="14"/>
  <c r="AG23" i="14"/>
  <c r="GK46" i="14" s="1"/>
  <c r="AL22" i="14"/>
  <c r="GP45" i="14" s="1"/>
  <c r="CP47" i="14"/>
  <c r="CK45" i="14"/>
  <c r="GO43" i="14"/>
  <c r="GM46" i="14"/>
  <c r="GK45" i="14"/>
  <c r="GP48" i="14"/>
  <c r="DI45" i="14"/>
  <c r="DA45" i="14"/>
  <c r="AW45" i="14"/>
  <c r="BW47" i="14"/>
  <c r="BX43" i="14"/>
  <c r="BZ48" i="14"/>
  <c r="BW48" i="14"/>
  <c r="FQ47" i="13"/>
  <c r="FA47" i="13"/>
  <c r="AI23" i="13"/>
  <c r="DK46" i="13" s="1"/>
  <c r="FH49" i="13"/>
  <c r="GH48" i="13"/>
  <c r="GN45" i="13"/>
  <c r="GN47" i="13"/>
  <c r="FF49" i="13"/>
  <c r="AI26" i="13"/>
  <c r="AK22" i="13"/>
  <c r="EK45" i="13" s="1"/>
  <c r="EO49" i="13"/>
  <c r="EW46" i="13"/>
  <c r="AL23" i="13"/>
  <c r="AT46" i="13" s="1"/>
  <c r="GF49" i="13"/>
  <c r="AH21" i="13"/>
  <c r="BV44" i="13" s="1"/>
  <c r="DL44" i="13"/>
  <c r="GF45" i="13"/>
  <c r="BE47" i="13"/>
  <c r="AI25" i="13"/>
  <c r="BO48" i="13" s="1"/>
  <c r="AK25" i="13"/>
  <c r="BY48" i="13" s="1"/>
  <c r="AH22" i="13"/>
  <c r="FF45" i="13" s="1"/>
  <c r="BZ44" i="13"/>
  <c r="BW47" i="13"/>
  <c r="BU47" i="13"/>
  <c r="DT45" i="13"/>
  <c r="DR49" i="13"/>
  <c r="AJ23" i="13"/>
  <c r="EJ46" i="13" s="1"/>
  <c r="AK23" i="13"/>
  <c r="BW44" i="13"/>
  <c r="CN48" i="13"/>
  <c r="AI24" i="12"/>
  <c r="CE47" i="12" s="1"/>
  <c r="AG25" i="12"/>
  <c r="BU48" i="12" s="1"/>
  <c r="FM48" i="12"/>
  <c r="AI26" i="12"/>
  <c r="HC49" i="12" s="1"/>
  <c r="AG22" i="12"/>
  <c r="BE45" i="12" s="1"/>
  <c r="AJ24" i="12"/>
  <c r="FP47" i="12" s="1"/>
  <c r="AL24" i="12"/>
  <c r="BZ47" i="12" s="1"/>
  <c r="AI25" i="12"/>
  <c r="GU48" i="12" s="1"/>
  <c r="AJ26" i="12"/>
  <c r="ER49" i="12" s="1"/>
  <c r="AL26" i="12"/>
  <c r="CH49" i="12" s="1"/>
  <c r="HA48" i="12"/>
  <c r="AG21" i="12"/>
  <c r="HA44" i="12" s="1"/>
  <c r="CU46" i="13"/>
  <c r="EQ46" i="13"/>
  <c r="DC46" i="13"/>
  <c r="FO46" i="13"/>
  <c r="GE46" i="13"/>
  <c r="BO46" i="13"/>
  <c r="CE46" i="13"/>
  <c r="AI46" i="13"/>
  <c r="EY46" i="13"/>
  <c r="GW45" i="13"/>
  <c r="CG45" i="13"/>
  <c r="DM45" i="13"/>
  <c r="FY45" i="13"/>
  <c r="EC45" i="13"/>
  <c r="FA45" i="13"/>
  <c r="HU45" i="13"/>
  <c r="AK45" i="13"/>
  <c r="BM48" i="13"/>
  <c r="AO48" i="13"/>
  <c r="FU48" i="13"/>
  <c r="DI48" i="13"/>
  <c r="DQ48" i="13"/>
  <c r="AW48" i="13"/>
  <c r="CC48" i="13"/>
  <c r="HQ48" i="13"/>
  <c r="CK48" i="13"/>
  <c r="DA48" i="13"/>
  <c r="EO48" i="13"/>
  <c r="HI48" i="13"/>
  <c r="GC48" i="13"/>
  <c r="BE48" i="13"/>
  <c r="AG48" i="13"/>
  <c r="EW48" i="13"/>
  <c r="DY48" i="13"/>
  <c r="EG48" i="13"/>
  <c r="FM48" i="13"/>
  <c r="CS48" i="13"/>
  <c r="FE48" i="13"/>
  <c r="GS48" i="13"/>
  <c r="CH45" i="13"/>
  <c r="ED45" i="13"/>
  <c r="FB45" i="13"/>
  <c r="BR45" i="13"/>
  <c r="DN45" i="13"/>
  <c r="GH45" i="13"/>
  <c r="BB45" i="13"/>
  <c r="DF45" i="13"/>
  <c r="CP45" i="13"/>
  <c r="AT45" i="13"/>
  <c r="BJ45" i="13"/>
  <c r="FJ45" i="13"/>
  <c r="CX45" i="13"/>
  <c r="ET45" i="13"/>
  <c r="DV45" i="13"/>
  <c r="EL45" i="13"/>
  <c r="HV45" i="13"/>
  <c r="FZ45" i="13"/>
  <c r="FR45" i="13"/>
  <c r="AZ47" i="13"/>
  <c r="GF47" i="13"/>
  <c r="DL47" i="13"/>
  <c r="ER47" i="13"/>
  <c r="CF47" i="13"/>
  <c r="CN47" i="13"/>
  <c r="EJ47" i="13"/>
  <c r="AR47" i="13"/>
  <c r="BH47" i="13"/>
  <c r="GV47" i="13"/>
  <c r="HT47" i="13"/>
  <c r="FP47" i="13"/>
  <c r="DT47" i="13"/>
  <c r="EZ47" i="13"/>
  <c r="BP47" i="13"/>
  <c r="FX47" i="13"/>
  <c r="DD47" i="13"/>
  <c r="HL47" i="13"/>
  <c r="EB47" i="13"/>
  <c r="FH47" i="13"/>
  <c r="AJ47" i="13"/>
  <c r="EG49" i="13"/>
  <c r="DI49" i="13"/>
  <c r="CC49" i="13"/>
  <c r="DY49" i="13"/>
  <c r="HQ49" i="13"/>
  <c r="CK49" i="13"/>
  <c r="GC49" i="13"/>
  <c r="CS49" i="13"/>
  <c r="AW49" i="13"/>
  <c r="AO49" i="13"/>
  <c r="HI49" i="13"/>
  <c r="FM49" i="13"/>
  <c r="EW49" i="13"/>
  <c r="GS49" i="13"/>
  <c r="DK44" i="13"/>
  <c r="FW44" i="13"/>
  <c r="CE44" i="13"/>
  <c r="AQ44" i="13"/>
  <c r="EI44" i="13"/>
  <c r="FO44" i="13"/>
  <c r="EQ44" i="13"/>
  <c r="DC44" i="13"/>
  <c r="AI44" i="13"/>
  <c r="AY44" i="13"/>
  <c r="HK44" i="13"/>
  <c r="DS44" i="13"/>
  <c r="CU44" i="13"/>
  <c r="CM44" i="13"/>
  <c r="HS44" i="13"/>
  <c r="GE44" i="13"/>
  <c r="BO44" i="13"/>
  <c r="FG44" i="13"/>
  <c r="EY44" i="13"/>
  <c r="GU44" i="13"/>
  <c r="BG44" i="13"/>
  <c r="BN47" i="13"/>
  <c r="BF47" i="13"/>
  <c r="FF47" i="13"/>
  <c r="BV49" i="13"/>
  <c r="BZ45" i="13"/>
  <c r="HN45" i="13"/>
  <c r="EX47" i="13"/>
  <c r="DJ49" i="13"/>
  <c r="FH44" i="13"/>
  <c r="HI47" i="13"/>
  <c r="AH44" i="13"/>
  <c r="BN44" i="13"/>
  <c r="DZ44" i="13"/>
  <c r="CT44" i="13"/>
  <c r="EP44" i="13"/>
  <c r="GD44" i="13"/>
  <c r="EH44" i="13"/>
  <c r="CL44" i="13"/>
  <c r="FF44" i="13"/>
  <c r="HJ44" i="13"/>
  <c r="DJ44" i="13"/>
  <c r="CD44" i="13"/>
  <c r="AX44" i="13"/>
  <c r="FV44" i="13"/>
  <c r="AP44" i="13"/>
  <c r="DB44" i="13"/>
  <c r="EX44" i="13"/>
  <c r="HR44" i="13"/>
  <c r="FN44" i="13"/>
  <c r="GT44" i="13"/>
  <c r="ER48" i="13"/>
  <c r="DL48" i="13"/>
  <c r="DD48" i="13"/>
  <c r="AJ48" i="13"/>
  <c r="AZ48" i="13"/>
  <c r="FP48" i="13"/>
  <c r="FX48" i="13"/>
  <c r="EB48" i="13"/>
  <c r="BH48" i="13"/>
  <c r="BP48" i="13"/>
  <c r="EJ48" i="13"/>
  <c r="HL48" i="13"/>
  <c r="CV48" i="13"/>
  <c r="AR48" i="13"/>
  <c r="FH48" i="13"/>
  <c r="DT48" i="13"/>
  <c r="CH44" i="13"/>
  <c r="ET44" i="13"/>
  <c r="FZ44" i="13"/>
  <c r="BB44" i="13"/>
  <c r="DN44" i="13"/>
  <c r="ED44" i="13"/>
  <c r="AL44" i="13"/>
  <c r="GH44" i="13"/>
  <c r="AT44" i="13"/>
  <c r="DF44" i="13"/>
  <c r="CX44" i="13"/>
  <c r="HN44" i="13"/>
  <c r="FJ44" i="13"/>
  <c r="FB44" i="13"/>
  <c r="BR44" i="13"/>
  <c r="FR44" i="13"/>
  <c r="HV44" i="13"/>
  <c r="BY44" i="13"/>
  <c r="BU46" i="13"/>
  <c r="BX49" i="13"/>
  <c r="HR48" i="13"/>
  <c r="EZ46" i="13"/>
  <c r="AS47" i="13"/>
  <c r="GX44" i="13"/>
  <c r="CV49" i="13"/>
  <c r="EX49" i="13"/>
  <c r="EH48" i="13"/>
  <c r="FE49" i="13"/>
  <c r="GV48" i="13"/>
  <c r="HL44" i="13"/>
  <c r="GX45" i="13"/>
  <c r="BH49" i="13"/>
  <c r="GG46" i="13"/>
  <c r="AG22" i="13"/>
  <c r="CC44" i="13"/>
  <c r="FM44" i="13"/>
  <c r="BM44" i="13"/>
  <c r="FE44" i="13"/>
  <c r="AW44" i="13"/>
  <c r="AO44" i="13"/>
  <c r="DA44" i="13"/>
  <c r="DY44" i="13"/>
  <c r="EO44" i="13"/>
  <c r="FU44" i="13"/>
  <c r="DI44" i="13"/>
  <c r="CS44" i="13"/>
  <c r="CK44" i="13"/>
  <c r="DQ44" i="13"/>
  <c r="EW44" i="13"/>
  <c r="EG44" i="13"/>
  <c r="GC44" i="13"/>
  <c r="HI44" i="13"/>
  <c r="GS44" i="13"/>
  <c r="ER45" i="13"/>
  <c r="DL45" i="13"/>
  <c r="FP45" i="13"/>
  <c r="AR45" i="13"/>
  <c r="GV45" i="13"/>
  <c r="EJ45" i="13"/>
  <c r="DD45" i="13"/>
  <c r="FX45" i="13"/>
  <c r="BH45" i="13"/>
  <c r="AJ45" i="13"/>
  <c r="HT45" i="13"/>
  <c r="CV45" i="13"/>
  <c r="HL45" i="13"/>
  <c r="FH45" i="13"/>
  <c r="CN45" i="13"/>
  <c r="EB45" i="13"/>
  <c r="AZ45" i="13"/>
  <c r="BP45" i="13"/>
  <c r="AL26" i="13"/>
  <c r="EZ48" i="13"/>
  <c r="CS47" i="13"/>
  <c r="CF48" i="13"/>
  <c r="ER44" i="13"/>
  <c r="EZ45" i="13"/>
  <c r="AP48" i="13"/>
  <c r="AX45" i="13"/>
  <c r="CD45" i="13"/>
  <c r="CL45" i="13"/>
  <c r="FW45" i="13"/>
  <c r="HK45" i="13"/>
  <c r="EI45" i="13"/>
  <c r="DC45" i="13"/>
  <c r="AI45" i="13"/>
  <c r="EA45" i="13"/>
  <c r="FG45" i="13"/>
  <c r="AQ45" i="13"/>
  <c r="FO45" i="13"/>
  <c r="DK45" i="13"/>
  <c r="AY45" i="13"/>
  <c r="CE45" i="13"/>
  <c r="BO45" i="13"/>
  <c r="EY45" i="13"/>
  <c r="GU45" i="13"/>
  <c r="DS45" i="13"/>
  <c r="HS45" i="13"/>
  <c r="GE45" i="13"/>
  <c r="EA48" i="13"/>
  <c r="AQ48" i="13"/>
  <c r="DS48" i="13"/>
  <c r="DK48" i="13"/>
  <c r="AY48" i="13"/>
  <c r="DC48" i="13"/>
  <c r="HS48" i="13"/>
  <c r="EI48" i="13"/>
  <c r="AI48" i="13"/>
  <c r="CE48" i="13"/>
  <c r="GE48" i="13"/>
  <c r="FG48" i="13"/>
  <c r="FW48" i="13"/>
  <c r="EY48" i="13"/>
  <c r="HK48" i="13"/>
  <c r="GU48" i="13"/>
  <c r="FO48" i="13"/>
  <c r="CU48" i="13"/>
  <c r="CM48" i="13"/>
  <c r="BX44" i="13"/>
  <c r="BV48" i="13"/>
  <c r="BY46" i="13"/>
  <c r="BU49" i="13"/>
  <c r="EH49" i="13"/>
  <c r="EW47" i="13"/>
  <c r="GC47" i="13"/>
  <c r="AG47" i="13"/>
  <c r="EO47" i="13"/>
  <c r="BM47" i="13"/>
  <c r="FU47" i="13"/>
  <c r="AW47" i="13"/>
  <c r="GS47" i="13"/>
  <c r="DA47" i="13"/>
  <c r="AO47" i="13"/>
  <c r="DY47" i="13"/>
  <c r="CK47" i="13"/>
  <c r="FM47" i="13"/>
  <c r="EG47" i="13"/>
  <c r="HQ47" i="13"/>
  <c r="CC47" i="13"/>
  <c r="DA49" i="13"/>
  <c r="DQ49" i="13"/>
  <c r="CT48" i="13"/>
  <c r="HQ44" i="13"/>
  <c r="DI47" i="13"/>
  <c r="ER46" i="13"/>
  <c r="DD46" i="13"/>
  <c r="CF46" i="13"/>
  <c r="DL46" i="13"/>
  <c r="FH46" i="13"/>
  <c r="HT46" i="13"/>
  <c r="CV46" i="13"/>
  <c r="BH46" i="13"/>
  <c r="BP46" i="13"/>
  <c r="CN46" i="13"/>
  <c r="EB46" i="13"/>
  <c r="HL46" i="13"/>
  <c r="GV46" i="13"/>
  <c r="AJ46" i="13"/>
  <c r="AR46" i="13"/>
  <c r="DT46" i="13"/>
  <c r="GF46" i="13"/>
  <c r="FX46" i="13"/>
  <c r="AZ46" i="13"/>
  <c r="AS46" i="13"/>
  <c r="FY46" i="13"/>
  <c r="FQ46" i="13"/>
  <c r="DE46" i="13"/>
  <c r="CO46" i="13"/>
  <c r="ES46" i="13"/>
  <c r="CG46" i="13"/>
  <c r="DM46" i="13"/>
  <c r="BA46" i="13"/>
  <c r="DU46" i="13"/>
  <c r="AK46" i="13"/>
  <c r="BI46" i="13"/>
  <c r="FI46" i="13"/>
  <c r="GW46" i="13"/>
  <c r="CW46" i="13"/>
  <c r="HM46" i="13"/>
  <c r="EC46" i="13"/>
  <c r="HU46" i="13"/>
  <c r="FV48" i="13"/>
  <c r="BF48" i="13"/>
  <c r="EX48" i="13"/>
  <c r="AH48" i="13"/>
  <c r="GD48" i="13"/>
  <c r="DB48" i="13"/>
  <c r="GT48" i="13"/>
  <c r="CD48" i="13"/>
  <c r="HJ48" i="13"/>
  <c r="DZ48" i="13"/>
  <c r="AX48" i="13"/>
  <c r="CL48" i="13"/>
  <c r="FF48" i="13"/>
  <c r="DJ48" i="13"/>
  <c r="EP48" i="13"/>
  <c r="DR48" i="13"/>
  <c r="HU49" i="13"/>
  <c r="BA49" i="13"/>
  <c r="DU49" i="13"/>
  <c r="BQ49" i="13"/>
  <c r="DE49" i="13"/>
  <c r="FI49" i="13"/>
  <c r="CG49" i="13"/>
  <c r="DM49" i="13"/>
  <c r="CO49" i="13"/>
  <c r="HM49" i="13"/>
  <c r="CW49" i="13"/>
  <c r="FA49" i="13"/>
  <c r="GG49" i="13"/>
  <c r="EC49" i="13"/>
  <c r="AS49" i="13"/>
  <c r="ES49" i="13"/>
  <c r="FQ49" i="13"/>
  <c r="AK49" i="13"/>
  <c r="DM44" i="13"/>
  <c r="FY44" i="13"/>
  <c r="CG44" i="13"/>
  <c r="GG44" i="13"/>
  <c r="BQ44" i="13"/>
  <c r="EC44" i="13"/>
  <c r="ES44" i="13"/>
  <c r="CW44" i="13"/>
  <c r="BA44" i="13"/>
  <c r="BI44" i="13"/>
  <c r="AS44" i="13"/>
  <c r="CO44" i="13"/>
  <c r="FI44" i="13"/>
  <c r="HM44" i="13"/>
  <c r="AK44" i="13"/>
  <c r="DU44" i="13"/>
  <c r="FA44" i="13"/>
  <c r="FQ44" i="13"/>
  <c r="DE44" i="13"/>
  <c r="EK44" i="13"/>
  <c r="HU44" i="13"/>
  <c r="ED48" i="13"/>
  <c r="DV48" i="13"/>
  <c r="FB48" i="13"/>
  <c r="BR48" i="13"/>
  <c r="BB48" i="13"/>
  <c r="DN48" i="13"/>
  <c r="HV48" i="13"/>
  <c r="CP48" i="13"/>
  <c r="EL48" i="13"/>
  <c r="ET48" i="13"/>
  <c r="AL48" i="13"/>
  <c r="CH48" i="13"/>
  <c r="CX48" i="13"/>
  <c r="GX48" i="13"/>
  <c r="DF48" i="13"/>
  <c r="BJ48" i="13"/>
  <c r="FR48" i="13"/>
  <c r="HN48" i="13"/>
  <c r="EK46" i="13"/>
  <c r="AJ49" i="13"/>
  <c r="CG47" i="13"/>
  <c r="DM47" i="13"/>
  <c r="FI47" i="13"/>
  <c r="AK47" i="13"/>
  <c r="GG47" i="13"/>
  <c r="DE47" i="13"/>
  <c r="EK47" i="13"/>
  <c r="GW47" i="13"/>
  <c r="CO47" i="13"/>
  <c r="HM47" i="13"/>
  <c r="BQ47" i="13"/>
  <c r="HU47" i="13"/>
  <c r="DU47" i="13"/>
  <c r="BI47" i="13"/>
  <c r="EC47" i="13"/>
  <c r="FY47" i="13"/>
  <c r="BA47" i="13"/>
  <c r="ES47" i="13"/>
  <c r="GP48" i="13"/>
  <c r="FJ48" i="13"/>
  <c r="AL45" i="13"/>
  <c r="BB47" i="13"/>
  <c r="AL47" i="13"/>
  <c r="ED47" i="13"/>
  <c r="FP49" i="13"/>
  <c r="BP49" i="13"/>
  <c r="DD49" i="13"/>
  <c r="CN49" i="13"/>
  <c r="EZ49" i="13"/>
  <c r="DT49" i="13"/>
  <c r="AZ49" i="13"/>
  <c r="GV49" i="13"/>
  <c r="HT49" i="13"/>
  <c r="AR49" i="13"/>
  <c r="CF49" i="13"/>
  <c r="EB49" i="13"/>
  <c r="EJ49" i="13"/>
  <c r="FX49" i="13"/>
  <c r="ER49" i="13"/>
  <c r="HL49" i="13"/>
  <c r="DA46" i="13"/>
  <c r="FM46" i="13"/>
  <c r="BE46" i="13"/>
  <c r="DQ46" i="13"/>
  <c r="AO46" i="13"/>
  <c r="DY46" i="13"/>
  <c r="HI46" i="13"/>
  <c r="AW46" i="13"/>
  <c r="EG46" i="13"/>
  <c r="GS46" i="13"/>
  <c r="AG46" i="13"/>
  <c r="FE46" i="13"/>
  <c r="BM46" i="13"/>
  <c r="GC46" i="13"/>
  <c r="FU46" i="13"/>
  <c r="HQ46" i="13"/>
  <c r="CK46" i="13"/>
  <c r="DI46" i="13"/>
  <c r="BW46" i="13"/>
  <c r="BZ48" i="13"/>
  <c r="CC46" i="13"/>
  <c r="FP46" i="13"/>
  <c r="BN48" i="13"/>
  <c r="GW49" i="13"/>
  <c r="AX49" i="13"/>
  <c r="FV49" i="13"/>
  <c r="BN49" i="13"/>
  <c r="FN49" i="13"/>
  <c r="CL49" i="13"/>
  <c r="AH49" i="13"/>
  <c r="DB49" i="13"/>
  <c r="AP49" i="13"/>
  <c r="GD49" i="13"/>
  <c r="HR49" i="13"/>
  <c r="CT49" i="13"/>
  <c r="EP49" i="13"/>
  <c r="GT49" i="13"/>
  <c r="BF49" i="13"/>
  <c r="HJ49" i="13"/>
  <c r="DZ49" i="13"/>
  <c r="CE49" i="13"/>
  <c r="BO49" i="13"/>
  <c r="DC49" i="13"/>
  <c r="EY49" i="13"/>
  <c r="DK49" i="13"/>
  <c r="GE49" i="13"/>
  <c r="DS49" i="13"/>
  <c r="AI49" i="13"/>
  <c r="AQ49" i="13"/>
  <c r="CM49" i="13"/>
  <c r="EQ49" i="13"/>
  <c r="GU49" i="13"/>
  <c r="FG49" i="13"/>
  <c r="FW49" i="13"/>
  <c r="EA49" i="13"/>
  <c r="AY49" i="13"/>
  <c r="HK49" i="13"/>
  <c r="CU49" i="13"/>
  <c r="DD44" i="13"/>
  <c r="AR44" i="13"/>
  <c r="EB44" i="13"/>
  <c r="FP44" i="13"/>
  <c r="EJ44" i="13"/>
  <c r="BH44" i="13"/>
  <c r="AJ44" i="13"/>
  <c r="BP44" i="13"/>
  <c r="CV44" i="13"/>
  <c r="AZ44" i="13"/>
  <c r="CN44" i="13"/>
  <c r="CF44" i="13"/>
  <c r="FX44" i="13"/>
  <c r="HT44" i="13"/>
  <c r="DT44" i="13"/>
  <c r="EZ44" i="13"/>
  <c r="GF44" i="13"/>
  <c r="CM47" i="13"/>
  <c r="CU47" i="13"/>
  <c r="DK47" i="13"/>
  <c r="FG47" i="13"/>
  <c r="AI47" i="13"/>
  <c r="GU47" i="13"/>
  <c r="DC47" i="13"/>
  <c r="AQ47" i="13"/>
  <c r="FO47" i="13"/>
  <c r="BO47" i="13"/>
  <c r="EA47" i="13"/>
  <c r="BG47" i="13"/>
  <c r="EY47" i="13"/>
  <c r="HK47" i="13"/>
  <c r="DS47" i="13"/>
  <c r="FW47" i="13"/>
  <c r="EQ47" i="13"/>
  <c r="GE47" i="13"/>
  <c r="CE47" i="13"/>
  <c r="EI47" i="13"/>
  <c r="BW45" i="13"/>
  <c r="BX48" i="13"/>
  <c r="BY47" i="13"/>
  <c r="CM45" i="13"/>
  <c r="EQ48" i="13"/>
  <c r="DQ47" i="13"/>
  <c r="CP44" i="13"/>
  <c r="HS49" i="13"/>
  <c r="HC44" i="13"/>
  <c r="HF44" i="13"/>
  <c r="HA44" i="13"/>
  <c r="HD46" i="13"/>
  <c r="HE46" i="13"/>
  <c r="HA49" i="13"/>
  <c r="BI49" i="13"/>
  <c r="AY47" i="13"/>
  <c r="FU49" i="13"/>
  <c r="FZ48" i="13"/>
  <c r="BG48" i="13"/>
  <c r="BG49" i="13"/>
  <c r="FA48" i="13"/>
  <c r="GK49" i="13"/>
  <c r="GO44" i="13"/>
  <c r="GO45" i="13"/>
  <c r="GO48" i="13"/>
  <c r="CW47" i="13"/>
  <c r="HE45" i="13"/>
  <c r="HE47" i="13"/>
  <c r="HB48" i="13"/>
  <c r="FY48" i="13"/>
  <c r="FI48" i="13"/>
  <c r="GO46" i="13"/>
  <c r="GK46" i="13"/>
  <c r="GL49" i="13"/>
  <c r="HB47" i="13"/>
  <c r="HE49" i="13"/>
  <c r="BJ44" i="13"/>
  <c r="BQ48" i="13"/>
  <c r="HM48" i="13"/>
  <c r="BW49" i="13"/>
  <c r="BX46" i="13"/>
  <c r="BX47" i="13"/>
  <c r="BY49" i="13"/>
  <c r="CS46" i="13"/>
  <c r="GK45" i="13"/>
  <c r="GM44" i="13"/>
  <c r="GP44" i="13"/>
  <c r="GK48" i="13"/>
  <c r="GL48" i="13"/>
  <c r="HD45" i="13"/>
  <c r="HF45" i="13"/>
  <c r="HA48" i="13"/>
  <c r="GG48" i="13"/>
  <c r="GK44" i="13"/>
  <c r="GN46" i="13"/>
  <c r="GM48" i="13"/>
  <c r="GO47" i="13"/>
  <c r="GM47" i="13"/>
  <c r="GN49" i="13"/>
  <c r="HC49" i="13"/>
  <c r="HE48" i="13"/>
  <c r="HC48" i="13"/>
  <c r="CW48" i="13"/>
  <c r="EK48" i="13"/>
  <c r="AK48" i="13"/>
  <c r="GL44" i="13"/>
  <c r="GM49" i="13"/>
  <c r="GN48" i="13"/>
  <c r="GO49" i="13"/>
  <c r="HE44" i="13"/>
  <c r="HA46" i="13"/>
  <c r="HB44" i="13"/>
  <c r="HA45" i="13"/>
  <c r="HD48" i="13"/>
  <c r="BI48" i="13"/>
  <c r="GW48" i="13"/>
  <c r="AS48" i="13"/>
  <c r="DM48" i="13"/>
  <c r="CO48" i="13"/>
  <c r="AH23" i="13"/>
  <c r="BV46" i="13" s="1"/>
  <c r="BU45" i="13"/>
  <c r="BU48" i="13"/>
  <c r="BZ49" i="13"/>
  <c r="GK47" i="13"/>
  <c r="GP45" i="13"/>
  <c r="GM45" i="13"/>
  <c r="GP49" i="13"/>
  <c r="HD44" i="13"/>
  <c r="HA47" i="13"/>
  <c r="HB49" i="13"/>
  <c r="HF49" i="13"/>
  <c r="GN44" i="13"/>
  <c r="CG48" i="13"/>
  <c r="HC45" i="13"/>
  <c r="HD49" i="13"/>
  <c r="HD47" i="13"/>
  <c r="HC47" i="13"/>
  <c r="HF48" i="13"/>
  <c r="EC48" i="13"/>
  <c r="CS45" i="12"/>
  <c r="AJ23" i="12"/>
  <c r="HL46" i="12" s="1"/>
  <c r="AL25" i="12"/>
  <c r="FB48" i="12" s="1"/>
  <c r="AH21" i="12"/>
  <c r="AH44" i="12" s="1"/>
  <c r="AH26" i="12"/>
  <c r="EX49" i="12" s="1"/>
  <c r="AI48" i="12"/>
  <c r="DC49" i="12"/>
  <c r="EG48" i="12"/>
  <c r="EA48" i="12"/>
  <c r="AO45" i="12"/>
  <c r="FM45" i="12"/>
  <c r="EW45" i="12"/>
  <c r="EA47" i="12"/>
  <c r="GM49" i="12"/>
  <c r="CX47" i="12"/>
  <c r="AJ49" i="12"/>
  <c r="AK21" i="12"/>
  <c r="AJ22" i="12"/>
  <c r="HT45" i="12" s="1"/>
  <c r="AH22" i="12"/>
  <c r="HR45" i="12" s="1"/>
  <c r="EO44" i="12"/>
  <c r="FH49" i="12"/>
  <c r="EX44" i="12"/>
  <c r="EW44" i="12"/>
  <c r="AY49" i="12"/>
  <c r="FU45" i="12"/>
  <c r="HV47" i="12"/>
  <c r="AG23" i="12"/>
  <c r="HI46" i="12" s="1"/>
  <c r="AL23" i="12"/>
  <c r="AL46" i="12" s="1"/>
  <c r="AJ21" i="12"/>
  <c r="FH44" i="12" s="1"/>
  <c r="AG26" i="12"/>
  <c r="AG49" i="12" s="1"/>
  <c r="HQ45" i="12"/>
  <c r="DY45" i="12"/>
  <c r="EY48" i="12"/>
  <c r="BX47" i="12"/>
  <c r="FU48" i="12"/>
  <c r="AW48" i="12"/>
  <c r="BE44" i="12"/>
  <c r="BP49" i="12"/>
  <c r="AI22" i="12"/>
  <c r="HC45" i="12" s="1"/>
  <c r="AH25" i="12"/>
  <c r="HJ48" i="12" s="1"/>
  <c r="AL22" i="12"/>
  <c r="HN45" i="12" s="1"/>
  <c r="AK26" i="12"/>
  <c r="FI49" i="12" s="1"/>
  <c r="AI49" i="12"/>
  <c r="CE48" i="12"/>
  <c r="ED47" i="12"/>
  <c r="HB44" i="12"/>
  <c r="AW44" i="12"/>
  <c r="EI48" i="12"/>
  <c r="FA44" i="12"/>
  <c r="EG45" i="12"/>
  <c r="GS48" i="12"/>
  <c r="HK47" i="12"/>
  <c r="HL47" i="12"/>
  <c r="AK25" i="12"/>
  <c r="FI48" i="12" s="1"/>
  <c r="AK23" i="12"/>
  <c r="HE46" i="12" s="1"/>
  <c r="AI21" i="12"/>
  <c r="AH24" i="12"/>
  <c r="HB47" i="12" s="1"/>
  <c r="BO48" i="12"/>
  <c r="AQ48" i="12"/>
  <c r="DK48" i="12"/>
  <c r="HS49" i="12"/>
  <c r="DA45" i="12"/>
  <c r="EZ44" i="12"/>
  <c r="FB47" i="12"/>
  <c r="BG48" i="12"/>
  <c r="CM49" i="12"/>
  <c r="GP47" i="12"/>
  <c r="AI23" i="12"/>
  <c r="AL21" i="12"/>
  <c r="AL44" i="12" s="1"/>
  <c r="AK22" i="12"/>
  <c r="AK45" i="12" s="1"/>
  <c r="AJ25" i="12"/>
  <c r="HT48" i="12" s="1"/>
  <c r="AL47" i="12"/>
  <c r="CM48" i="12"/>
  <c r="HT44" i="12"/>
  <c r="HV44" i="12"/>
  <c r="DC48" i="12"/>
  <c r="FG49" i="12"/>
  <c r="GV49" i="12"/>
  <c r="AY48" i="12"/>
  <c r="EQ48" i="12"/>
  <c r="DI45" i="12"/>
  <c r="HI44" i="12"/>
  <c r="CF47" i="12"/>
  <c r="CN49" i="12"/>
  <c r="AK24" i="12"/>
  <c r="AK47" i="12" s="1"/>
  <c r="AH23" i="12"/>
  <c r="HB46" i="12" s="1"/>
  <c r="AG24" i="12"/>
  <c r="BO49" i="12"/>
  <c r="HS45" i="12"/>
  <c r="HS48" i="12"/>
  <c r="FE46" i="12"/>
  <c r="FO48" i="12"/>
  <c r="EY49" i="12"/>
  <c r="DS48" i="12"/>
  <c r="HK45" i="12"/>
  <c r="HJ49" i="12"/>
  <c r="HS50" i="11"/>
  <c r="FQ51" i="11"/>
  <c r="ED47" i="11"/>
  <c r="GI49" i="11"/>
  <c r="AJ22" i="11"/>
  <c r="DA51" i="11"/>
  <c r="DJ51" i="11"/>
  <c r="EK51" i="11"/>
  <c r="AY51" i="11"/>
  <c r="FU51" i="11"/>
  <c r="HW51" i="11"/>
  <c r="IX51" i="11"/>
  <c r="FC51" i="11"/>
  <c r="EB51" i="11"/>
  <c r="AP51" i="11"/>
  <c r="IO51" i="11"/>
  <c r="BZ51" i="11"/>
  <c r="HN51" i="11"/>
  <c r="ET51" i="11"/>
  <c r="HE51" i="11"/>
  <c r="FH45" i="11"/>
  <c r="FZ45" i="11"/>
  <c r="IB45" i="11"/>
  <c r="HS45" i="11"/>
  <c r="IT45" i="11"/>
  <c r="BM45" i="11"/>
  <c r="HA45" i="11"/>
  <c r="GI45" i="11"/>
  <c r="EG45" i="11"/>
  <c r="JC45" i="11"/>
  <c r="EY45" i="11"/>
  <c r="DF45" i="11"/>
  <c r="DO45" i="11"/>
  <c r="CE45" i="11"/>
  <c r="IK45" i="11"/>
  <c r="CW45" i="11"/>
  <c r="GR45" i="11"/>
  <c r="HJ45" i="11"/>
  <c r="DX45" i="11"/>
  <c r="AU45" i="11"/>
  <c r="JD45" i="11"/>
  <c r="DP45" i="11"/>
  <c r="DY45" i="11"/>
  <c r="GA45" i="11"/>
  <c r="EQ45" i="11"/>
  <c r="HK45" i="11"/>
  <c r="GS45" i="11"/>
  <c r="CX45" i="11"/>
  <c r="FI45" i="11"/>
  <c r="EH45" i="11"/>
  <c r="BE45" i="11"/>
  <c r="AV45" i="11"/>
  <c r="DG45" i="11"/>
  <c r="HB45" i="11"/>
  <c r="IC45" i="11"/>
  <c r="CF45" i="11"/>
  <c r="HT45" i="11"/>
  <c r="IL45" i="11"/>
  <c r="FD46" i="11"/>
  <c r="GW46" i="11"/>
  <c r="IP46" i="11"/>
  <c r="EU46" i="11"/>
  <c r="IY46" i="11"/>
  <c r="GN46" i="11"/>
  <c r="BI46" i="11"/>
  <c r="GE46" i="11"/>
  <c r="DB46" i="11"/>
  <c r="CA46" i="11"/>
  <c r="DT46" i="11"/>
  <c r="EL46" i="11"/>
  <c r="FV46" i="11"/>
  <c r="AQ46" i="11"/>
  <c r="HX46" i="11"/>
  <c r="IG46" i="11"/>
  <c r="CS46" i="11"/>
  <c r="HO46" i="11"/>
  <c r="BZ49" i="11"/>
  <c r="ET49" i="11"/>
  <c r="AP49" i="11"/>
  <c r="IX49" i="11"/>
  <c r="IO49" i="11"/>
  <c r="HN49" i="11"/>
  <c r="HE49" i="11"/>
  <c r="GD49" i="11"/>
  <c r="DS49" i="11"/>
  <c r="FU49" i="11"/>
  <c r="CR49" i="11"/>
  <c r="FC49" i="11"/>
  <c r="DJ49" i="11"/>
  <c r="GM49" i="11"/>
  <c r="EB49" i="11"/>
  <c r="HW49" i="11"/>
  <c r="EK49" i="11"/>
  <c r="GV49" i="11"/>
  <c r="AG24" i="11"/>
  <c r="CI48" i="11" s="1"/>
  <c r="AI47" i="11"/>
  <c r="AZ46" i="11"/>
  <c r="DX50" i="11"/>
  <c r="GV51" i="11"/>
  <c r="EP45" i="11"/>
  <c r="BD45" i="11"/>
  <c r="BH49" i="11"/>
  <c r="GR49" i="11"/>
  <c r="GQ46" i="11"/>
  <c r="GM51" i="11"/>
  <c r="CW51" i="11"/>
  <c r="EF46" i="11"/>
  <c r="DK46" i="11"/>
  <c r="DF49" i="11"/>
  <c r="EY49" i="11"/>
  <c r="IB49" i="11"/>
  <c r="JC49" i="11"/>
  <c r="BD49" i="11"/>
  <c r="BM49" i="11"/>
  <c r="DO49" i="11"/>
  <c r="CW49" i="11"/>
  <c r="CE49" i="11"/>
  <c r="DX49" i="11"/>
  <c r="EG49" i="11"/>
  <c r="HS49" i="11"/>
  <c r="IK49" i="11"/>
  <c r="FH49" i="11"/>
  <c r="EP49" i="11"/>
  <c r="AU49" i="11"/>
  <c r="IT49" i="11"/>
  <c r="FZ49" i="11"/>
  <c r="IB50" i="11"/>
  <c r="FZ50" i="11"/>
  <c r="AU50" i="11"/>
  <c r="GR50" i="11"/>
  <c r="IK50" i="11"/>
  <c r="JC50" i="11"/>
  <c r="EY50" i="11"/>
  <c r="EP50" i="11"/>
  <c r="EG50" i="11"/>
  <c r="CE50" i="11"/>
  <c r="IT50" i="11"/>
  <c r="DF50" i="11"/>
  <c r="GI50" i="11"/>
  <c r="DO50" i="11"/>
  <c r="BM50" i="11"/>
  <c r="FH50" i="11"/>
  <c r="HA50" i="11"/>
  <c r="CT47" i="11"/>
  <c r="DL47" i="11"/>
  <c r="AR47" i="11"/>
  <c r="EM47" i="11"/>
  <c r="HG47" i="11"/>
  <c r="IQ47" i="11"/>
  <c r="BJ47" i="11"/>
  <c r="IZ47" i="11"/>
  <c r="IH47" i="11"/>
  <c r="FE47" i="11"/>
  <c r="GF47" i="11"/>
  <c r="CB47" i="11"/>
  <c r="GX47" i="11"/>
  <c r="HP47" i="11"/>
  <c r="BA47" i="11"/>
  <c r="DU47" i="11"/>
  <c r="GO47" i="11"/>
  <c r="EV47" i="11"/>
  <c r="DC47" i="11"/>
  <c r="FW47" i="11"/>
  <c r="EY51" i="11"/>
  <c r="FZ51" i="11"/>
  <c r="EP51" i="11"/>
  <c r="FH51" i="11"/>
  <c r="HA51" i="11"/>
  <c r="GI51" i="11"/>
  <c r="IB51" i="11"/>
  <c r="DO51" i="11"/>
  <c r="GR51" i="11"/>
  <c r="HS51" i="11"/>
  <c r="HJ51" i="11"/>
  <c r="IK51" i="11"/>
  <c r="DX51" i="11"/>
  <c r="EG51" i="11"/>
  <c r="IT51" i="11"/>
  <c r="BD51" i="11"/>
  <c r="BM51" i="11"/>
  <c r="JC51" i="11"/>
  <c r="BC46" i="11"/>
  <c r="EX46" i="11"/>
  <c r="CD46" i="11"/>
  <c r="AT46" i="11"/>
  <c r="DN46" i="11"/>
  <c r="FG46" i="11"/>
  <c r="GZ46" i="11"/>
  <c r="IA46" i="11"/>
  <c r="FY46" i="11"/>
  <c r="DE46" i="11"/>
  <c r="IJ46" i="11"/>
  <c r="CV46" i="11"/>
  <c r="DW46" i="11"/>
  <c r="EO46" i="11"/>
  <c r="IS46" i="11"/>
  <c r="HI46" i="11"/>
  <c r="GH46" i="11"/>
  <c r="BL46" i="11"/>
  <c r="JB46" i="11"/>
  <c r="AL51" i="11"/>
  <c r="AU51" i="11"/>
  <c r="CL46" i="11"/>
  <c r="CB51" i="11"/>
  <c r="AM26" i="11"/>
  <c r="FR50" i="11" s="1"/>
  <c r="AI21" i="11"/>
  <c r="CK45" i="11" s="1"/>
  <c r="AK25" i="11"/>
  <c r="AL45" i="11"/>
  <c r="AM24" i="11"/>
  <c r="AM23" i="11"/>
  <c r="AK46" i="11"/>
  <c r="IZ51" i="11"/>
  <c r="DM51" i="11"/>
  <c r="BD48" i="11"/>
  <c r="FP46" i="11"/>
  <c r="FQ45" i="11"/>
  <c r="DU51" i="11"/>
  <c r="CM49" i="11"/>
  <c r="BS51" i="11"/>
  <c r="FH48" i="11"/>
  <c r="BV49" i="11"/>
  <c r="AH21" i="11"/>
  <c r="AH45" i="11" s="1"/>
  <c r="AJ21" i="11"/>
  <c r="CL45" i="11" s="1"/>
  <c r="AG22" i="11"/>
  <c r="CI46" i="11" s="1"/>
  <c r="AI22" i="11"/>
  <c r="CK46" i="11" s="1"/>
  <c r="AJ23" i="11"/>
  <c r="AI26" i="11"/>
  <c r="AI25" i="11"/>
  <c r="AG48" i="11"/>
  <c r="AM48" i="11"/>
  <c r="FM45" i="11"/>
  <c r="FO45" i="11"/>
  <c r="FR48" i="11"/>
  <c r="FL49" i="11"/>
  <c r="FN51" i="11"/>
  <c r="CC51" i="11"/>
  <c r="CN50" i="11"/>
  <c r="CO50" i="11"/>
  <c r="CN51" i="11"/>
  <c r="GF51" i="11"/>
  <c r="BR46" i="11"/>
  <c r="BV51" i="11"/>
  <c r="BT51" i="11"/>
  <c r="HJ48" i="11"/>
  <c r="BB51" i="11"/>
  <c r="CK47" i="11"/>
  <c r="AM22" i="11"/>
  <c r="BW46" i="11" s="1"/>
  <c r="AH27" i="11"/>
  <c r="CS51" i="11" s="1"/>
  <c r="AG23" i="11"/>
  <c r="AH23" i="11"/>
  <c r="AK27" i="11"/>
  <c r="AK51" i="11" s="1"/>
  <c r="AK26" i="11"/>
  <c r="AL49" i="11"/>
  <c r="AI50" i="11"/>
  <c r="AL50" i="11"/>
  <c r="EP48" i="11"/>
  <c r="FW51" i="11"/>
  <c r="HP51" i="11"/>
  <c r="FN47" i="11"/>
  <c r="FN50" i="11"/>
  <c r="FQ50" i="11"/>
  <c r="CN45" i="11"/>
  <c r="CK51" i="11"/>
  <c r="CI49" i="11"/>
  <c r="CI51" i="11"/>
  <c r="CM50" i="11"/>
  <c r="DF48" i="11"/>
  <c r="BM48" i="11"/>
  <c r="CV51" i="11"/>
  <c r="BR45" i="11"/>
  <c r="BS46" i="11"/>
  <c r="BS47" i="11"/>
  <c r="BR51" i="11"/>
  <c r="BW48" i="11"/>
  <c r="BU50" i="11"/>
  <c r="BS50" i="11"/>
  <c r="CE48" i="11"/>
  <c r="BT45" i="11"/>
  <c r="GX51" i="11"/>
  <c r="HS48" i="11"/>
  <c r="AG21" i="11"/>
  <c r="AL23" i="11"/>
  <c r="AK21" i="11"/>
  <c r="AI24" i="11"/>
  <c r="AI48" i="11" s="1"/>
  <c r="AJ24" i="11"/>
  <c r="BT48" i="11" s="1"/>
  <c r="AH26" i="11"/>
  <c r="AG45" i="11"/>
  <c r="AM27" i="11"/>
  <c r="AM50" i="11"/>
  <c r="CT51" i="11"/>
  <c r="FZ48" i="11"/>
  <c r="AS51" i="11"/>
  <c r="IK48" i="11"/>
  <c r="BA51" i="11"/>
  <c r="FP45" i="11"/>
  <c r="FQ48" i="11"/>
  <c r="FM51" i="11"/>
  <c r="IQ51" i="11"/>
  <c r="ED51" i="11"/>
  <c r="JA51" i="11"/>
  <c r="CL48" i="11"/>
  <c r="CJ45" i="11"/>
  <c r="CN49" i="11"/>
  <c r="CO51" i="11"/>
  <c r="AR51" i="11"/>
  <c r="BU49" i="11"/>
  <c r="BS45" i="11"/>
  <c r="BW50" i="11"/>
  <c r="BQ46" i="11"/>
  <c r="BQ49" i="11"/>
  <c r="BW51" i="11"/>
  <c r="BU51" i="11"/>
  <c r="EV51" i="11"/>
  <c r="CW48" i="11"/>
  <c r="JC48" i="11"/>
  <c r="FE51" i="11"/>
  <c r="AL22" i="11"/>
  <c r="AL46" i="11" s="1"/>
  <c r="AM25" i="11"/>
  <c r="AH24" i="11"/>
  <c r="AH25" i="11"/>
  <c r="AJ25" i="11"/>
  <c r="CL49" i="11" s="1"/>
  <c r="AJ46" i="11"/>
  <c r="AJ45" i="11"/>
  <c r="AL47" i="11"/>
  <c r="AK45" i="11"/>
  <c r="AI51" i="11"/>
  <c r="AG51" i="11"/>
  <c r="EG48" i="11"/>
  <c r="BJ51" i="11"/>
  <c r="DX48" i="11"/>
  <c r="CR51" i="11"/>
  <c r="DV51" i="11"/>
  <c r="DD51" i="11"/>
  <c r="GI48" i="11"/>
  <c r="GY51" i="11"/>
  <c r="FR45" i="11"/>
  <c r="FN45" i="11"/>
  <c r="FN48" i="11"/>
  <c r="FO49" i="11"/>
  <c r="FO51" i="11"/>
  <c r="CL51" i="11"/>
  <c r="CJ46" i="11"/>
  <c r="CM45" i="11"/>
  <c r="CJ51" i="11"/>
  <c r="DO48" i="11"/>
  <c r="BU45" i="11"/>
  <c r="BV45" i="11"/>
  <c r="BV48" i="11"/>
  <c r="BQ51" i="11"/>
  <c r="BT49" i="11"/>
  <c r="AU48" i="11"/>
  <c r="CO48" i="11"/>
  <c r="BW45" i="11"/>
  <c r="AK23" i="11"/>
  <c r="CM47" i="11" s="1"/>
  <c r="AK24" i="11"/>
  <c r="AG26" i="11"/>
  <c r="BQ50" i="11" s="1"/>
  <c r="AJ26" i="11"/>
  <c r="AJ50" i="11" s="1"/>
  <c r="AI46" i="11"/>
  <c r="AI45" i="11"/>
  <c r="AG49" i="11"/>
  <c r="AH48" i="11"/>
  <c r="AL48" i="11"/>
  <c r="GO51" i="11"/>
  <c r="IB48" i="11"/>
  <c r="GR48" i="11"/>
  <c r="FP48" i="11"/>
  <c r="FO46" i="11"/>
  <c r="FP47" i="11"/>
  <c r="FQ49" i="11"/>
  <c r="FQ46" i="11"/>
  <c r="FO50" i="11"/>
  <c r="FP51" i="11"/>
  <c r="CO45" i="11"/>
  <c r="CM46" i="11"/>
  <c r="CK50" i="11"/>
  <c r="CU51" i="11"/>
  <c r="BT46" i="11"/>
  <c r="BT47" i="11"/>
  <c r="BR49" i="11"/>
  <c r="BU46" i="11"/>
  <c r="BV50" i="11"/>
  <c r="GH51" i="10"/>
  <c r="DN51" i="10"/>
  <c r="EF51" i="10"/>
  <c r="AT51" i="10"/>
  <c r="JB51" i="10"/>
  <c r="GQ51" i="10"/>
  <c r="HI51" i="10"/>
  <c r="BL51" i="10"/>
  <c r="IA51" i="10"/>
  <c r="IJ51" i="10"/>
  <c r="FP51" i="10"/>
  <c r="FG51" i="10"/>
  <c r="HR51" i="10"/>
  <c r="EX51" i="10"/>
  <c r="DE51" i="10"/>
  <c r="DW51" i="10"/>
  <c r="AK51" i="10"/>
  <c r="IS51" i="10"/>
  <c r="CD51" i="10"/>
  <c r="EO51" i="10"/>
  <c r="GZ51" i="10"/>
  <c r="DK51" i="10"/>
  <c r="AQ51" i="10"/>
  <c r="GE51" i="10"/>
  <c r="EC51" i="10"/>
  <c r="GW51" i="10"/>
  <c r="HX51" i="10"/>
  <c r="HO51" i="10"/>
  <c r="IY51" i="10"/>
  <c r="HF51" i="10"/>
  <c r="GN51" i="10"/>
  <c r="FM51" i="10"/>
  <c r="CA51" i="10"/>
  <c r="IG51" i="10"/>
  <c r="FD51" i="10"/>
  <c r="BI51" i="10"/>
  <c r="EU51" i="10"/>
  <c r="DB51" i="10"/>
  <c r="DT51" i="10"/>
  <c r="EL51" i="10"/>
  <c r="IP51" i="10"/>
  <c r="AH51" i="10"/>
  <c r="AL25" i="10"/>
  <c r="BD49" i="10" s="1"/>
  <c r="GM45" i="10"/>
  <c r="CD49" i="10"/>
  <c r="FZ49" i="10"/>
  <c r="CX47" i="10"/>
  <c r="BQ45" i="10"/>
  <c r="CM51" i="10"/>
  <c r="EB45" i="10"/>
  <c r="AI22" i="10"/>
  <c r="AI21" i="10"/>
  <c r="AJ24" i="10"/>
  <c r="CL48" i="10" s="1"/>
  <c r="AJ26" i="10"/>
  <c r="AL26" i="10"/>
  <c r="AH22" i="10"/>
  <c r="FV46" i="10" s="1"/>
  <c r="AG24" i="10"/>
  <c r="AZ51" i="10"/>
  <c r="JB49" i="10"/>
  <c r="HW45" i="10"/>
  <c r="DN49" i="10"/>
  <c r="AL22" i="10"/>
  <c r="AY45" i="10"/>
  <c r="FR47" i="10"/>
  <c r="DW49" i="10"/>
  <c r="CT45" i="10"/>
  <c r="CR45" i="10"/>
  <c r="BS46" i="10"/>
  <c r="BR51" i="10"/>
  <c r="HB47" i="10"/>
  <c r="AM47" i="10"/>
  <c r="AI23" i="10"/>
  <c r="AK22" i="10"/>
  <c r="CM46" i="10" s="1"/>
  <c r="AJ25" i="10"/>
  <c r="FX49" i="10" s="1"/>
  <c r="AI27" i="10"/>
  <c r="AH23" i="10"/>
  <c r="AG25" i="10"/>
  <c r="FU49" i="10" s="1"/>
  <c r="AI25" i="10"/>
  <c r="BS49" i="10" s="1"/>
  <c r="BD46" i="10"/>
  <c r="BA47" i="10"/>
  <c r="ET45" i="10"/>
  <c r="CN46" i="10"/>
  <c r="BN47" i="10"/>
  <c r="FI47" i="10"/>
  <c r="EH47" i="10"/>
  <c r="HK47" i="10"/>
  <c r="IC47" i="10"/>
  <c r="JD47" i="10"/>
  <c r="BE47" i="10"/>
  <c r="IU47" i="10"/>
  <c r="GQ49" i="10"/>
  <c r="FV47" i="10"/>
  <c r="FV51" i="10"/>
  <c r="FY51" i="10"/>
  <c r="CT46" i="10"/>
  <c r="CT49" i="10"/>
  <c r="BT50" i="10"/>
  <c r="CL50" i="10"/>
  <c r="AH21" i="10"/>
  <c r="BR45" i="10" s="1"/>
  <c r="AL23" i="10"/>
  <c r="AG26" i="10"/>
  <c r="CR50" i="10" s="1"/>
  <c r="AM21" i="10"/>
  <c r="AI26" i="10"/>
  <c r="AK26" i="10"/>
  <c r="FY50" i="10" s="1"/>
  <c r="AY50" i="10"/>
  <c r="BC50" i="10"/>
  <c r="IX45" i="10"/>
  <c r="AG45" i="10"/>
  <c r="DJ45" i="10"/>
  <c r="GD45" i="10"/>
  <c r="FC45" i="10"/>
  <c r="AP45" i="10"/>
  <c r="AL27" i="10"/>
  <c r="FW46" i="10"/>
  <c r="FW45" i="10"/>
  <c r="DS45" i="10"/>
  <c r="CU48" i="10"/>
  <c r="CW49" i="10"/>
  <c r="CV50" i="10"/>
  <c r="BS45" i="10"/>
  <c r="CF47" i="10"/>
  <c r="GJ47" i="10"/>
  <c r="CL49" i="10"/>
  <c r="CN49" i="10"/>
  <c r="CJ51" i="10"/>
  <c r="CO47" i="10"/>
  <c r="BL49" i="10"/>
  <c r="AJ22" i="10"/>
  <c r="CU46" i="10" s="1"/>
  <c r="AI24" i="10"/>
  <c r="FW48" i="10" s="1"/>
  <c r="AG27" i="10"/>
  <c r="AG22" i="10"/>
  <c r="AJ23" i="10"/>
  <c r="BB47" i="10" s="1"/>
  <c r="AM27" i="10"/>
  <c r="CO51" i="10" s="1"/>
  <c r="BA46" i="10"/>
  <c r="AY49" i="10"/>
  <c r="BE51" i="10"/>
  <c r="AT49" i="10"/>
  <c r="DP47" i="10"/>
  <c r="BV47" i="10"/>
  <c r="FL45" i="10"/>
  <c r="BH45" i="10"/>
  <c r="FY49" i="10"/>
  <c r="GA51" i="10"/>
  <c r="FX50" i="10"/>
  <c r="IO45" i="10"/>
  <c r="CR49" i="10"/>
  <c r="CW50" i="10"/>
  <c r="CX51" i="10"/>
  <c r="BT48" i="10"/>
  <c r="BU51" i="10"/>
  <c r="BV46" i="10"/>
  <c r="BS47" i="10"/>
  <c r="BW47" i="10"/>
  <c r="CI45" i="10"/>
  <c r="CI50" i="10"/>
  <c r="DG47" i="10"/>
  <c r="GV45" i="10"/>
  <c r="AK23" i="10"/>
  <c r="CV47" i="10" s="1"/>
  <c r="AH25" i="10"/>
  <c r="CJ49" i="10" s="1"/>
  <c r="AK21" i="10"/>
  <c r="BC51" i="10"/>
  <c r="AG23" i="10"/>
  <c r="AL24" i="10"/>
  <c r="FZ48" i="10" s="1"/>
  <c r="AZ45" i="10"/>
  <c r="BB49" i="10"/>
  <c r="BB50" i="10"/>
  <c r="BD50" i="10"/>
  <c r="IL47" i="10"/>
  <c r="DA45" i="10"/>
  <c r="HN45" i="10"/>
  <c r="FU45" i="10"/>
  <c r="FX47" i="10"/>
  <c r="FX46" i="10"/>
  <c r="FU50" i="10"/>
  <c r="CV45" i="10"/>
  <c r="CV49" i="10"/>
  <c r="CS51" i="10"/>
  <c r="BR47" i="10"/>
  <c r="BV50" i="10"/>
  <c r="BS48" i="10"/>
  <c r="IJ49" i="10"/>
  <c r="CI46" i="10"/>
  <c r="CK46" i="10"/>
  <c r="CM49" i="10"/>
  <c r="AV47" i="10"/>
  <c r="AH24" i="10"/>
  <c r="FV48" i="10" s="1"/>
  <c r="AM22" i="10"/>
  <c r="AL21" i="10"/>
  <c r="CW45" i="10" s="1"/>
  <c r="AM25" i="10"/>
  <c r="AH26" i="10"/>
  <c r="FV50" i="10" s="1"/>
  <c r="AY47" i="10"/>
  <c r="BC47" i="10"/>
  <c r="BB46" i="10"/>
  <c r="AZ47" i="10"/>
  <c r="GH49" i="10"/>
  <c r="CK48" i="10"/>
  <c r="EK45" i="10"/>
  <c r="FZ47" i="10"/>
  <c r="FW47" i="10"/>
  <c r="FZ46" i="10"/>
  <c r="GA47" i="10"/>
  <c r="FY47" i="10"/>
  <c r="EQ47" i="10"/>
  <c r="CT48" i="10"/>
  <c r="CU50" i="10"/>
  <c r="BU50" i="10"/>
  <c r="BW51" i="10"/>
  <c r="BV45" i="10"/>
  <c r="BV49" i="10"/>
  <c r="BU49" i="10"/>
  <c r="CM50" i="10"/>
  <c r="CL47" i="10"/>
  <c r="EF49" i="10"/>
  <c r="EZ47" i="10"/>
  <c r="IA49" i="10"/>
  <c r="BA45" i="10"/>
  <c r="AJ21" i="10"/>
  <c r="AK24" i="10"/>
  <c r="BC48" i="10" s="1"/>
  <c r="AM24" i="10"/>
  <c r="AM26" i="10"/>
  <c r="CO50" i="10" s="1"/>
  <c r="AJ27" i="10"/>
  <c r="BT51" i="10" s="1"/>
  <c r="BC49" i="10"/>
  <c r="BB48" i="10"/>
  <c r="GS47" i="10"/>
  <c r="HR49" i="10"/>
  <c r="EX49" i="10"/>
  <c r="HI49" i="10"/>
  <c r="EO49" i="10"/>
  <c r="CB47" i="9"/>
  <c r="EV47" i="9"/>
  <c r="FI51" i="9"/>
  <c r="CJ49" i="9"/>
  <c r="BD47" i="9"/>
  <c r="FR51" i="9"/>
  <c r="IH47" i="9"/>
  <c r="HS47" i="9"/>
  <c r="BN51" i="9"/>
  <c r="AH22" i="9"/>
  <c r="BS46" i="9"/>
  <c r="AK21" i="9"/>
  <c r="AI24" i="9"/>
  <c r="AG26" i="9"/>
  <c r="BU46" i="9"/>
  <c r="AJ26" i="9"/>
  <c r="BU49" i="9"/>
  <c r="BW49" i="9"/>
  <c r="BR51" i="9"/>
  <c r="BV51" i="9"/>
  <c r="CA51" i="9"/>
  <c r="EY46" i="9"/>
  <c r="HB51" i="9"/>
  <c r="EG46" i="9"/>
  <c r="CW47" i="9"/>
  <c r="GR45" i="9"/>
  <c r="DW48" i="9"/>
  <c r="HN49" i="9"/>
  <c r="FN47" i="9"/>
  <c r="HG47" i="9"/>
  <c r="DL47" i="9"/>
  <c r="AI47" i="9"/>
  <c r="CK47" i="9"/>
  <c r="DC47" i="9"/>
  <c r="BA47" i="9"/>
  <c r="IZ47" i="9"/>
  <c r="GO47" i="9"/>
  <c r="FW47" i="9"/>
  <c r="GF47" i="9"/>
  <c r="ED47" i="9"/>
  <c r="DU47" i="9"/>
  <c r="AR47" i="9"/>
  <c r="HP47" i="9"/>
  <c r="CF51" i="9"/>
  <c r="CT47" i="9"/>
  <c r="BN49" i="9"/>
  <c r="HX49" i="9"/>
  <c r="FE47" i="9"/>
  <c r="CS51" i="9"/>
  <c r="AG21" i="9"/>
  <c r="AJ23" i="9"/>
  <c r="AM22" i="9"/>
  <c r="IJ49" i="9"/>
  <c r="FP49" i="9"/>
  <c r="FY49" i="9"/>
  <c r="DN49" i="9"/>
  <c r="DW49" i="9"/>
  <c r="DE49" i="9"/>
  <c r="HR49" i="9"/>
  <c r="GQ49" i="9"/>
  <c r="IS49" i="9"/>
  <c r="GH49" i="9"/>
  <c r="AK49" i="9"/>
  <c r="HI49" i="9"/>
  <c r="JB49" i="9"/>
  <c r="CV49" i="9"/>
  <c r="GZ49" i="9"/>
  <c r="FW51" i="9"/>
  <c r="GX51" i="9"/>
  <c r="CB51" i="9"/>
  <c r="FN51" i="9"/>
  <c r="BA51" i="9"/>
  <c r="AR51" i="9"/>
  <c r="GO51" i="9"/>
  <c r="IQ51" i="9"/>
  <c r="DU51" i="9"/>
  <c r="DL51" i="9"/>
  <c r="EV51" i="9"/>
  <c r="DC51" i="9"/>
  <c r="EM51" i="9"/>
  <c r="BV47" i="9"/>
  <c r="GI51" i="9"/>
  <c r="AL51" i="9"/>
  <c r="IB51" i="9"/>
  <c r="AU51" i="9"/>
  <c r="BM51" i="9"/>
  <c r="FQ51" i="9"/>
  <c r="DX51" i="9"/>
  <c r="IT51" i="9"/>
  <c r="BD51" i="9"/>
  <c r="HJ51" i="9"/>
  <c r="DF51" i="9"/>
  <c r="GR51" i="9"/>
  <c r="JC51" i="9"/>
  <c r="BR46" i="9"/>
  <c r="BQ50" i="9"/>
  <c r="CO51" i="9"/>
  <c r="HB49" i="9"/>
  <c r="CN51" i="9"/>
  <c r="HW49" i="9"/>
  <c r="HR46" i="9"/>
  <c r="EQ51" i="9"/>
  <c r="CX51" i="9"/>
  <c r="DU49" i="9"/>
  <c r="GJ51" i="9"/>
  <c r="GJ49" i="9"/>
  <c r="AV49" i="9"/>
  <c r="GS49" i="9"/>
  <c r="DY49" i="9"/>
  <c r="IU49" i="9"/>
  <c r="DG49" i="9"/>
  <c r="HK49" i="9"/>
  <c r="GA49" i="9"/>
  <c r="AM49" i="9"/>
  <c r="BE49" i="9"/>
  <c r="IC49" i="9"/>
  <c r="HT49" i="9"/>
  <c r="BT50" i="9"/>
  <c r="EU49" i="9"/>
  <c r="CA49" i="9"/>
  <c r="EY47" i="9"/>
  <c r="IL49" i="9"/>
  <c r="CE47" i="9"/>
  <c r="EL51" i="9"/>
  <c r="HO49" i="9"/>
  <c r="FQ47" i="9"/>
  <c r="BJ47" i="9"/>
  <c r="CO49" i="9"/>
  <c r="CN45" i="9"/>
  <c r="EY45" i="9"/>
  <c r="CE45" i="9"/>
  <c r="JC45" i="9"/>
  <c r="EG45" i="9"/>
  <c r="FZ45" i="9"/>
  <c r="DO45" i="9"/>
  <c r="IB45" i="9"/>
  <c r="GI45" i="9"/>
  <c r="BD45" i="9"/>
  <c r="CW45" i="9"/>
  <c r="AL45" i="9"/>
  <c r="DX45" i="9"/>
  <c r="IT45" i="9"/>
  <c r="FQ45" i="9"/>
  <c r="GX46" i="9"/>
  <c r="GO46" i="9"/>
  <c r="EM46" i="9"/>
  <c r="FN46" i="9"/>
  <c r="CB46" i="9"/>
  <c r="ED46" i="9"/>
  <c r="FW46" i="9"/>
  <c r="DU46" i="9"/>
  <c r="EV46" i="9"/>
  <c r="BJ46" i="9"/>
  <c r="IH46" i="9"/>
  <c r="DC46" i="9"/>
  <c r="AI21" i="9"/>
  <c r="AG23" i="9"/>
  <c r="AM26" i="9"/>
  <c r="BW50" i="9" s="1"/>
  <c r="BV45" i="9"/>
  <c r="BN48" i="9"/>
  <c r="IU48" i="9"/>
  <c r="GA48" i="9"/>
  <c r="DG48" i="9"/>
  <c r="HK48" i="9"/>
  <c r="AM48" i="9"/>
  <c r="CO48" i="9"/>
  <c r="GJ48" i="9"/>
  <c r="DP48" i="9"/>
  <c r="FR48" i="9"/>
  <c r="DY48" i="9"/>
  <c r="JD48" i="9"/>
  <c r="GS48" i="9"/>
  <c r="IL48" i="9"/>
  <c r="IC48" i="9"/>
  <c r="EH48" i="9"/>
  <c r="BS51" i="9"/>
  <c r="BW51" i="9"/>
  <c r="EF48" i="9"/>
  <c r="HT48" i="9"/>
  <c r="HA45" i="9"/>
  <c r="CV48" i="9"/>
  <c r="JD49" i="9"/>
  <c r="AU45" i="9"/>
  <c r="HJ45" i="9"/>
  <c r="IZ51" i="9"/>
  <c r="AQ51" i="9"/>
  <c r="DB51" i="9"/>
  <c r="DT51" i="9"/>
  <c r="AH51" i="9"/>
  <c r="GE51" i="9"/>
  <c r="FD51" i="9"/>
  <c r="FV51" i="9"/>
  <c r="AZ51" i="9"/>
  <c r="HF51" i="9"/>
  <c r="IY51" i="9"/>
  <c r="GN51" i="9"/>
  <c r="IP51" i="9"/>
  <c r="DK51" i="9"/>
  <c r="EC51" i="9"/>
  <c r="EZ51" i="9"/>
  <c r="CJ51" i="9"/>
  <c r="FI49" i="9"/>
  <c r="EU51" i="9"/>
  <c r="HY47" i="9"/>
  <c r="CN47" i="9"/>
  <c r="FR49" i="9"/>
  <c r="AH23" i="9"/>
  <c r="BR47" i="9" s="1"/>
  <c r="AK23" i="9"/>
  <c r="BC46" i="9"/>
  <c r="AK46" i="9"/>
  <c r="AT46" i="9"/>
  <c r="DE46" i="9"/>
  <c r="DW46" i="9"/>
  <c r="DN46" i="9"/>
  <c r="IS46" i="9"/>
  <c r="CV46" i="9"/>
  <c r="CM46" i="9"/>
  <c r="HI46" i="9"/>
  <c r="CD46" i="9"/>
  <c r="AJ24" i="9"/>
  <c r="FC51" i="9"/>
  <c r="AG51" i="9"/>
  <c r="FU51" i="9"/>
  <c r="AP51" i="9"/>
  <c r="BH51" i="9"/>
  <c r="IX51" i="9"/>
  <c r="GM51" i="9"/>
  <c r="IO51" i="9"/>
  <c r="GD51" i="9"/>
  <c r="FL51" i="9"/>
  <c r="DS51" i="9"/>
  <c r="DA51" i="9"/>
  <c r="DJ51" i="9"/>
  <c r="AY51" i="9"/>
  <c r="GD49" i="9"/>
  <c r="GM49" i="9"/>
  <c r="DS49" i="9"/>
  <c r="DJ49" i="9"/>
  <c r="FL49" i="9"/>
  <c r="AY49" i="9"/>
  <c r="AP49" i="9"/>
  <c r="AG49" i="9"/>
  <c r="FU49" i="9"/>
  <c r="IX49" i="9"/>
  <c r="DA49" i="9"/>
  <c r="EB49" i="9"/>
  <c r="GV49" i="9"/>
  <c r="IO49" i="9"/>
  <c r="BW46" i="9"/>
  <c r="BS49" i="9"/>
  <c r="CM48" i="9"/>
  <c r="HR48" i="9"/>
  <c r="GX49" i="9"/>
  <c r="HE49" i="9"/>
  <c r="DP51" i="9"/>
  <c r="BL46" i="9"/>
  <c r="DP49" i="9"/>
  <c r="GA51" i="9"/>
  <c r="BE48" i="9"/>
  <c r="GI47" i="9"/>
  <c r="GH48" i="9"/>
  <c r="EL49" i="9"/>
  <c r="AQ49" i="9"/>
  <c r="CS49" i="9"/>
  <c r="GN49" i="9"/>
  <c r="IP49" i="9"/>
  <c r="AZ49" i="9"/>
  <c r="IY49" i="9"/>
  <c r="IG49" i="9"/>
  <c r="DT49" i="9"/>
  <c r="GE49" i="9"/>
  <c r="FV49" i="9"/>
  <c r="HF49" i="9"/>
  <c r="DK49" i="9"/>
  <c r="DB49" i="9"/>
  <c r="FD49" i="9"/>
  <c r="AH49" i="9"/>
  <c r="GW49" i="9"/>
  <c r="IB47" i="9"/>
  <c r="IG51" i="9"/>
  <c r="CT46" i="9"/>
  <c r="AL25" i="9"/>
  <c r="BV49" i="9" s="1"/>
  <c r="AM23" i="9"/>
  <c r="AH24" i="9"/>
  <c r="BR48" i="9" s="1"/>
  <c r="AL24" i="9"/>
  <c r="AI26" i="9"/>
  <c r="AG24" i="9"/>
  <c r="BQ51" i="9"/>
  <c r="EC49" i="9"/>
  <c r="HI48" i="9"/>
  <c r="IQ47" i="9"/>
  <c r="IA49" i="9"/>
  <c r="DO51" i="9"/>
  <c r="IU51" i="9"/>
  <c r="JD51" i="9"/>
  <c r="BE51" i="9"/>
  <c r="GS51" i="9"/>
  <c r="IC51" i="9"/>
  <c r="AV51" i="9"/>
  <c r="DY51" i="9"/>
  <c r="DG51" i="9"/>
  <c r="AM51" i="9"/>
  <c r="HT51" i="9"/>
  <c r="CF49" i="9"/>
  <c r="AM21" i="9"/>
  <c r="AH21" i="9"/>
  <c r="AJ21" i="9"/>
  <c r="BT45" i="9" s="1"/>
  <c r="AJ25" i="9"/>
  <c r="BR49" i="9"/>
  <c r="AH26" i="9"/>
  <c r="AK27" i="9"/>
  <c r="AR49" i="9"/>
  <c r="GF49" i="9"/>
  <c r="FW49" i="9"/>
  <c r="HY49" i="9"/>
  <c r="DC49" i="9"/>
  <c r="AI49" i="9"/>
  <c r="CK49" i="9"/>
  <c r="EM49" i="9"/>
  <c r="DL49" i="9"/>
  <c r="FN49" i="9"/>
  <c r="IZ49" i="9"/>
  <c r="BJ49" i="9"/>
  <c r="BA49" i="9"/>
  <c r="BT49" i="9"/>
  <c r="BU47" i="9"/>
  <c r="BS50" i="9"/>
  <c r="BI51" i="9"/>
  <c r="BH49" i="9"/>
  <c r="HG49" i="9"/>
  <c r="BA46" i="9"/>
  <c r="EO46" i="9"/>
  <c r="IL51" i="9"/>
  <c r="CK46" i="9"/>
  <c r="AV48" i="9"/>
  <c r="HJ47" i="9"/>
  <c r="JC47" i="9"/>
  <c r="IT47" i="9"/>
  <c r="DX47" i="9"/>
  <c r="GR47" i="9"/>
  <c r="DF47" i="9"/>
  <c r="EP47" i="9"/>
  <c r="EG47" i="9"/>
  <c r="FZ47" i="9"/>
  <c r="AU47" i="9"/>
  <c r="AL47" i="9"/>
  <c r="DO47" i="9"/>
  <c r="GW51" i="9"/>
  <c r="EZ49" i="9"/>
  <c r="BM47" i="9"/>
  <c r="EQ49" i="9"/>
  <c r="EH49" i="9"/>
  <c r="HK51" i="9"/>
  <c r="AG22" i="9"/>
  <c r="BQ46" i="9" s="1"/>
  <c r="AJ22" i="9"/>
  <c r="BT46" i="9" s="1"/>
  <c r="CE46" i="9"/>
  <c r="FH46" i="9"/>
  <c r="HA46" i="9"/>
  <c r="EP46" i="9"/>
  <c r="FZ46" i="9"/>
  <c r="HJ46" i="9"/>
  <c r="JC46" i="9"/>
  <c r="GR46" i="9"/>
  <c r="BM46" i="9"/>
  <c r="DX46" i="9"/>
  <c r="DO46" i="9"/>
  <c r="AU46" i="9"/>
  <c r="IT46" i="9"/>
  <c r="IB46" i="9"/>
  <c r="IK46" i="9"/>
  <c r="GI46" i="9"/>
  <c r="DF46" i="9"/>
  <c r="AL46" i="9"/>
  <c r="AL26" i="9"/>
  <c r="JB48" i="9"/>
  <c r="IS48" i="9"/>
  <c r="FY48" i="9"/>
  <c r="DE48" i="9"/>
  <c r="DN48" i="9"/>
  <c r="BC48" i="9"/>
  <c r="GZ48" i="9"/>
  <c r="AJ27" i="9"/>
  <c r="BT51" i="9" s="1"/>
  <c r="BV46" i="9"/>
  <c r="AK26" i="9"/>
  <c r="BU50" i="9" s="1"/>
  <c r="BQ47" i="9"/>
  <c r="BS47" i="9"/>
  <c r="BW48" i="9"/>
  <c r="BU51" i="9"/>
  <c r="FE46" i="9"/>
  <c r="CR51" i="9"/>
  <c r="EB51" i="9"/>
  <c r="FH47" i="9"/>
  <c r="EY51" i="9"/>
  <c r="JB46" i="9"/>
  <c r="GH46" i="9"/>
  <c r="BC49" i="9"/>
  <c r="HP49" i="9"/>
  <c r="HS51" i="9"/>
  <c r="HO51" i="9"/>
  <c r="HN51" i="9"/>
  <c r="HP51" i="9"/>
  <c r="AK24" i="8"/>
  <c r="HI48" i="8" s="1"/>
  <c r="AK22" i="8"/>
  <c r="IA46" i="8" s="1"/>
  <c r="AL21" i="8"/>
  <c r="IB45" i="8" s="1"/>
  <c r="AH24" i="8"/>
  <c r="AZ48" i="8" s="1"/>
  <c r="AJ26" i="8"/>
  <c r="AH26" i="8"/>
  <c r="IG48" i="8"/>
  <c r="II50" i="8"/>
  <c r="HF48" i="8"/>
  <c r="AI21" i="8"/>
  <c r="HG45" i="8" s="1"/>
  <c r="AM24" i="8"/>
  <c r="AG24" i="8"/>
  <c r="AI26" i="8"/>
  <c r="IH50" i="8" s="1"/>
  <c r="AG21" i="8"/>
  <c r="AG45" i="8" s="1"/>
  <c r="AI45" i="8"/>
  <c r="AK27" i="8"/>
  <c r="AL26" i="8"/>
  <c r="IB50" i="8" s="1"/>
  <c r="AI50" i="8"/>
  <c r="IK45" i="8"/>
  <c r="IL48" i="8"/>
  <c r="CI48" i="8"/>
  <c r="BA50" i="8"/>
  <c r="AZ50" i="8"/>
  <c r="HX48" i="8"/>
  <c r="HY50" i="8"/>
  <c r="HG50" i="8"/>
  <c r="HW48" i="8"/>
  <c r="HZ50" i="8"/>
  <c r="HJ45" i="8"/>
  <c r="HF50" i="8"/>
  <c r="IF48" i="8"/>
  <c r="IJ51" i="8"/>
  <c r="IG50" i="8"/>
  <c r="BD50" i="8"/>
  <c r="AY48" i="8"/>
  <c r="BA45" i="8"/>
  <c r="BC51" i="8"/>
  <c r="HW45" i="8"/>
  <c r="FV48" i="8"/>
  <c r="FU48" i="8"/>
  <c r="BD45" i="8"/>
  <c r="IA51" i="8"/>
  <c r="AJ23" i="8"/>
  <c r="BB47" i="8" s="1"/>
  <c r="AJ21" i="8"/>
  <c r="AI25" i="8"/>
  <c r="AG23" i="8"/>
  <c r="IF47" i="8" s="1"/>
  <c r="AM25" i="8"/>
  <c r="AL27" i="8"/>
  <c r="AH48" i="8"/>
  <c r="AK51" i="8"/>
  <c r="AH50" i="8"/>
  <c r="HJ50" i="8"/>
  <c r="HI51" i="8"/>
  <c r="AM26" i="8"/>
  <c r="AL23" i="8"/>
  <c r="AM22" i="8"/>
  <c r="AL25" i="8"/>
  <c r="AJ27" i="8"/>
  <c r="AI27" i="8"/>
  <c r="AJ50" i="8"/>
  <c r="AK25" i="8"/>
  <c r="FY49" i="8"/>
  <c r="FZ47" i="8"/>
  <c r="FY51" i="8"/>
  <c r="GA50" i="8"/>
  <c r="HG51" i="8"/>
  <c r="HJ51" i="8"/>
  <c r="HK50" i="8"/>
  <c r="AJ22" i="8"/>
  <c r="BB46" i="8" s="1"/>
  <c r="AH25" i="8"/>
  <c r="AZ49" i="8" s="1"/>
  <c r="AJ25" i="8"/>
  <c r="AH27" i="8"/>
  <c r="AH22" i="8"/>
  <c r="AL45" i="8"/>
  <c r="AM27" i="8"/>
  <c r="AJ49" i="8"/>
  <c r="AJ51" i="8"/>
  <c r="FX45" i="8"/>
  <c r="AK23" i="8"/>
  <c r="AK21" i="8"/>
  <c r="AG26" i="8"/>
  <c r="IF50" i="8" s="1"/>
  <c r="AG22" i="8"/>
  <c r="HW46" i="8" s="1"/>
  <c r="AI23" i="8"/>
  <c r="AJ46" i="8"/>
  <c r="AL51" i="8"/>
  <c r="AK48" i="8"/>
  <c r="FY47" i="8"/>
  <c r="GA48" i="8"/>
  <c r="FW50" i="8"/>
  <c r="AH21" i="8"/>
  <c r="AL24" i="8"/>
  <c r="AL22" i="8"/>
  <c r="AG27" i="8"/>
  <c r="AH23" i="8"/>
  <c r="AJ24" i="8"/>
  <c r="AI49" i="8"/>
  <c r="AM49" i="8"/>
  <c r="AK46" i="8"/>
  <c r="AL48" i="8"/>
  <c r="AH51" i="8"/>
  <c r="AG50" i="8"/>
  <c r="AL49" i="8"/>
  <c r="FW49" i="8"/>
  <c r="FV50" i="8"/>
  <c r="FZ50" i="8"/>
  <c r="FX51" i="8"/>
  <c r="AI22" i="8"/>
  <c r="BA46" i="8" s="1"/>
  <c r="AG25" i="8"/>
  <c r="FU49" i="8" s="1"/>
  <c r="AM23" i="8"/>
  <c r="AM21" i="8"/>
  <c r="AI24" i="8"/>
  <c r="AK26" i="8"/>
  <c r="IJ50" i="8" s="1"/>
  <c r="AJ45" i="8"/>
  <c r="AL50" i="8"/>
  <c r="AG47" i="8"/>
  <c r="AG49" i="8"/>
  <c r="AM51" i="8"/>
  <c r="AM50" i="8"/>
  <c r="FZ45" i="8"/>
  <c r="FY45" i="8"/>
  <c r="FV51" i="8"/>
  <c r="EH46" i="7"/>
  <c r="CX46" i="7"/>
  <c r="DY46" i="7"/>
  <c r="CF46" i="7"/>
  <c r="AV46" i="7"/>
  <c r="FI46" i="7"/>
  <c r="HB46" i="7"/>
  <c r="IC46" i="7"/>
  <c r="GJ46" i="7"/>
  <c r="BW46" i="7"/>
  <c r="EQ46" i="7"/>
  <c r="EZ46" i="7"/>
  <c r="AM46" i="7"/>
  <c r="DG46" i="7"/>
  <c r="GA46" i="7"/>
  <c r="HT46" i="7"/>
  <c r="GS46" i="7"/>
  <c r="BE46" i="7"/>
  <c r="DP46" i="7"/>
  <c r="ET51" i="7"/>
  <c r="BZ51" i="7"/>
  <c r="BQ51" i="7"/>
  <c r="GM51" i="7"/>
  <c r="DJ51" i="7"/>
  <c r="EK51" i="7"/>
  <c r="FC51" i="7"/>
  <c r="AY51" i="7"/>
  <c r="HW51" i="7"/>
  <c r="GV51" i="7"/>
  <c r="CR51" i="7"/>
  <c r="HN51" i="7"/>
  <c r="GD51" i="7"/>
  <c r="AP51" i="7"/>
  <c r="EB51" i="7"/>
  <c r="DS51" i="7"/>
  <c r="FU51" i="7"/>
  <c r="DA51" i="7"/>
  <c r="HP46" i="7"/>
  <c r="EV46" i="7"/>
  <c r="BS46" i="7"/>
  <c r="EM46" i="7"/>
  <c r="CT46" i="7"/>
  <c r="CB46" i="7"/>
  <c r="AI46" i="7"/>
  <c r="BA46" i="7"/>
  <c r="DL46" i="7"/>
  <c r="AR46" i="7"/>
  <c r="DC46" i="7"/>
  <c r="DU46" i="7"/>
  <c r="GO46" i="7"/>
  <c r="GX46" i="7"/>
  <c r="FE46" i="7"/>
  <c r="HY46" i="7"/>
  <c r="ED46" i="7"/>
  <c r="GF46" i="7"/>
  <c r="FW46" i="7"/>
  <c r="CF47" i="7"/>
  <c r="CX47" i="7"/>
  <c r="EH47" i="7"/>
  <c r="EQ47" i="7"/>
  <c r="FI47" i="7"/>
  <c r="EZ47" i="7"/>
  <c r="DP47" i="7"/>
  <c r="BE47" i="7"/>
  <c r="DG47" i="7"/>
  <c r="GA47" i="7"/>
  <c r="GJ47" i="7"/>
  <c r="DY47" i="7"/>
  <c r="IC47" i="7"/>
  <c r="AV47" i="7"/>
  <c r="BW47" i="7"/>
  <c r="AM47" i="7"/>
  <c r="HT47" i="7"/>
  <c r="HB47" i="7"/>
  <c r="GS47" i="7"/>
  <c r="BS47" i="7"/>
  <c r="EV47" i="7"/>
  <c r="FE47" i="7"/>
  <c r="CT47" i="7"/>
  <c r="EM47" i="7"/>
  <c r="GO47" i="7"/>
  <c r="HP47" i="7"/>
  <c r="GF47" i="7"/>
  <c r="DC47" i="7"/>
  <c r="BA47" i="7"/>
  <c r="GX47" i="7"/>
  <c r="AI47" i="7"/>
  <c r="AR47" i="7"/>
  <c r="ED47" i="7"/>
  <c r="CB47" i="7"/>
  <c r="FW47" i="7"/>
  <c r="DL47" i="7"/>
  <c r="HY47" i="7"/>
  <c r="DU47" i="7"/>
  <c r="AG48" i="7"/>
  <c r="BQ48" i="7"/>
  <c r="BZ48" i="7"/>
  <c r="EK48" i="7"/>
  <c r="DA48" i="7"/>
  <c r="CR48" i="7"/>
  <c r="HW48" i="7"/>
  <c r="FC48" i="7"/>
  <c r="GM48" i="7"/>
  <c r="HN48" i="7"/>
  <c r="DS48" i="7"/>
  <c r="AY48" i="7"/>
  <c r="EB48" i="7"/>
  <c r="GD48" i="7"/>
  <c r="GV48" i="7"/>
  <c r="ET48" i="7"/>
  <c r="FU48" i="7"/>
  <c r="DJ48" i="7"/>
  <c r="AP48" i="7"/>
  <c r="FG45" i="7"/>
  <c r="CV45" i="7"/>
  <c r="GQ45" i="7"/>
  <c r="EX45" i="7"/>
  <c r="IA45" i="7"/>
  <c r="HR45" i="7"/>
  <c r="BU45" i="7"/>
  <c r="DN45" i="7"/>
  <c r="AT45" i="7"/>
  <c r="GZ45" i="7"/>
  <c r="BC45" i="7"/>
  <c r="DW45" i="7"/>
  <c r="AK45" i="7"/>
  <c r="EF45" i="7"/>
  <c r="DE45" i="7"/>
  <c r="CD45" i="7"/>
  <c r="EO45" i="7"/>
  <c r="GH45" i="7"/>
  <c r="EL51" i="7"/>
  <c r="CS51" i="7"/>
  <c r="EU51" i="7"/>
  <c r="CA51" i="7"/>
  <c r="DT51" i="7"/>
  <c r="AQ51" i="7"/>
  <c r="HX51" i="7"/>
  <c r="FD51" i="7"/>
  <c r="EC51" i="7"/>
  <c r="FV51" i="7"/>
  <c r="DK51" i="7"/>
  <c r="BR51" i="7"/>
  <c r="DB51" i="7"/>
  <c r="AZ51" i="7"/>
  <c r="GW51" i="7"/>
  <c r="GE51" i="7"/>
  <c r="HO51" i="7"/>
  <c r="GN51" i="7"/>
  <c r="EB46" i="7"/>
  <c r="ET46" i="7"/>
  <c r="GD46" i="7"/>
  <c r="HN46" i="7"/>
  <c r="BZ46" i="7"/>
  <c r="GM46" i="7"/>
  <c r="DS46" i="7"/>
  <c r="FC46" i="7"/>
  <c r="FU46" i="7"/>
  <c r="CR46" i="7"/>
  <c r="DJ46" i="7"/>
  <c r="BQ46" i="7"/>
  <c r="AG46" i="7"/>
  <c r="DA46" i="7"/>
  <c r="AY46" i="7"/>
  <c r="GV46" i="7"/>
  <c r="HW46" i="7"/>
  <c r="EK46" i="7"/>
  <c r="AP46" i="7"/>
  <c r="EK47" i="7"/>
  <c r="AG47" i="7"/>
  <c r="ET47" i="7"/>
  <c r="CR47" i="7"/>
  <c r="BQ47" i="7"/>
  <c r="DJ47" i="7"/>
  <c r="DA47" i="7"/>
  <c r="HN47" i="7"/>
  <c r="BZ47" i="7"/>
  <c r="GM47" i="7"/>
  <c r="AY47" i="7"/>
  <c r="GD47" i="7"/>
  <c r="FC47" i="7"/>
  <c r="HW47" i="7"/>
  <c r="FU47" i="7"/>
  <c r="AP47" i="7"/>
  <c r="EB47" i="7"/>
  <c r="DS47" i="7"/>
  <c r="GV47" i="7"/>
  <c r="HO48" i="7"/>
  <c r="EU48" i="7"/>
  <c r="GN48" i="7"/>
  <c r="CA48" i="7"/>
  <c r="DT48" i="7"/>
  <c r="BR48" i="7"/>
  <c r="CS48" i="7"/>
  <c r="AZ48" i="7"/>
  <c r="GW48" i="7"/>
  <c r="DK48" i="7"/>
  <c r="EL48" i="7"/>
  <c r="AQ48" i="7"/>
  <c r="EC48" i="7"/>
  <c r="DB48" i="7"/>
  <c r="FD48" i="7"/>
  <c r="GE48" i="7"/>
  <c r="HX48" i="7"/>
  <c r="GY51" i="7"/>
  <c r="EW51" i="7"/>
  <c r="DV51" i="7"/>
  <c r="FF51" i="7"/>
  <c r="BB51" i="7"/>
  <c r="DD51" i="7"/>
  <c r="EN51" i="7"/>
  <c r="DM51" i="7"/>
  <c r="CU51" i="7"/>
  <c r="HZ51" i="7"/>
  <c r="GP51" i="7"/>
  <c r="EE51" i="7"/>
  <c r="CC51" i="7"/>
  <c r="BT51" i="7"/>
  <c r="GG51" i="7"/>
  <c r="FX51" i="7"/>
  <c r="HQ51" i="7"/>
  <c r="AS51" i="7"/>
  <c r="CX48" i="7"/>
  <c r="HB48" i="7"/>
  <c r="GA48" i="7"/>
  <c r="AV48" i="7"/>
  <c r="DY48" i="7"/>
  <c r="AM48" i="7"/>
  <c r="EH48" i="7"/>
  <c r="BW48" i="7"/>
  <c r="CF48" i="7"/>
  <c r="IC48" i="7"/>
  <c r="FI48" i="7"/>
  <c r="GJ48" i="7"/>
  <c r="DP48" i="7"/>
  <c r="BE48" i="7"/>
  <c r="EZ48" i="7"/>
  <c r="GS48" i="7"/>
  <c r="DG48" i="7"/>
  <c r="EQ48" i="7"/>
  <c r="HT48" i="7"/>
  <c r="CX50" i="7"/>
  <c r="EZ50" i="7"/>
  <c r="EQ50" i="7"/>
  <c r="FI50" i="7"/>
  <c r="AV50" i="7"/>
  <c r="GJ50" i="7"/>
  <c r="DY50" i="7"/>
  <c r="HB50" i="7"/>
  <c r="BW50" i="7"/>
  <c r="DP50" i="7"/>
  <c r="IC50" i="7"/>
  <c r="AM50" i="7"/>
  <c r="HT50" i="7"/>
  <c r="GS50" i="7"/>
  <c r="BE50" i="7"/>
  <c r="EH50" i="7"/>
  <c r="DG50" i="7"/>
  <c r="CF50" i="7"/>
  <c r="FD46" i="7"/>
  <c r="BR46" i="7"/>
  <c r="AQ46" i="7"/>
  <c r="EL46" i="7"/>
  <c r="CA46" i="7"/>
  <c r="GN46" i="7"/>
  <c r="FV46" i="7"/>
  <c r="EC46" i="7"/>
  <c r="DK46" i="7"/>
  <c r="HO46" i="7"/>
  <c r="AH46" i="7"/>
  <c r="HX46" i="7"/>
  <c r="GE46" i="7"/>
  <c r="DB46" i="7"/>
  <c r="AZ46" i="7"/>
  <c r="EU46" i="7"/>
  <c r="GW46" i="7"/>
  <c r="DT46" i="7"/>
  <c r="CS46" i="7"/>
  <c r="CV50" i="7"/>
  <c r="HR50" i="7"/>
  <c r="EX50" i="7"/>
  <c r="IA50" i="7"/>
  <c r="GZ50" i="7"/>
  <c r="GH50" i="7"/>
  <c r="GQ50" i="7"/>
  <c r="EF50" i="7"/>
  <c r="DE50" i="7"/>
  <c r="FY50" i="7"/>
  <c r="FG50" i="7"/>
  <c r="CD50" i="7"/>
  <c r="DW50" i="7"/>
  <c r="AT50" i="7"/>
  <c r="AK50" i="7"/>
  <c r="EO50" i="7"/>
  <c r="BU50" i="7"/>
  <c r="DN50" i="7"/>
  <c r="BC50" i="7"/>
  <c r="EG45" i="7"/>
  <c r="CW45" i="7"/>
  <c r="AL45" i="7"/>
  <c r="FH45" i="7"/>
  <c r="FZ45" i="7"/>
  <c r="BD45" i="7"/>
  <c r="DX45" i="7"/>
  <c r="HS45" i="7"/>
  <c r="DF45" i="7"/>
  <c r="GI45" i="7"/>
  <c r="GR45" i="7"/>
  <c r="DO45" i="7"/>
  <c r="HA45" i="7"/>
  <c r="BV45" i="7"/>
  <c r="EY45" i="7"/>
  <c r="CE45" i="7"/>
  <c r="EP45" i="7"/>
  <c r="IB45" i="7"/>
  <c r="AU45" i="7"/>
  <c r="CB49" i="7"/>
  <c r="EV49" i="7"/>
  <c r="BS49" i="7"/>
  <c r="ED49" i="7"/>
  <c r="DC49" i="7"/>
  <c r="AR49" i="7"/>
  <c r="GF49" i="7"/>
  <c r="EM49" i="7"/>
  <c r="DU49" i="7"/>
  <c r="GO49" i="7"/>
  <c r="FW49" i="7"/>
  <c r="FE49" i="7"/>
  <c r="HP49" i="7"/>
  <c r="GX49" i="7"/>
  <c r="DL49" i="7"/>
  <c r="BA49" i="7"/>
  <c r="CT49" i="7"/>
  <c r="HY49" i="7"/>
  <c r="HW49" i="7"/>
  <c r="AY49" i="7"/>
  <c r="GV49" i="7"/>
  <c r="FC49" i="7"/>
  <c r="BZ49" i="7"/>
  <c r="HN49" i="7"/>
  <c r="GM49" i="7"/>
  <c r="EB49" i="7"/>
  <c r="DA49" i="7"/>
  <c r="DS49" i="7"/>
  <c r="BQ49" i="7"/>
  <c r="GD49" i="7"/>
  <c r="DJ49" i="7"/>
  <c r="EK49" i="7"/>
  <c r="ET49" i="7"/>
  <c r="FU49" i="7"/>
  <c r="AP49" i="7"/>
  <c r="CR49" i="7"/>
  <c r="AG49" i="7"/>
  <c r="EP50" i="7"/>
  <c r="HA50" i="7"/>
  <c r="GI50" i="7"/>
  <c r="BD50" i="7"/>
  <c r="DF50" i="7"/>
  <c r="FH50" i="7"/>
  <c r="AU50" i="7"/>
  <c r="IB50" i="7"/>
  <c r="DX50" i="7"/>
  <c r="BV50" i="7"/>
  <c r="EG50" i="7"/>
  <c r="GR50" i="7"/>
  <c r="HS50" i="7"/>
  <c r="CE50" i="7"/>
  <c r="AL50" i="7"/>
  <c r="FZ50" i="7"/>
  <c r="EY50" i="7"/>
  <c r="DO50" i="7"/>
  <c r="CW50" i="7"/>
  <c r="CS50" i="7"/>
  <c r="GW50" i="7"/>
  <c r="DK50" i="7"/>
  <c r="DT50" i="7"/>
  <c r="GN50" i="7"/>
  <c r="EC50" i="7"/>
  <c r="EU50" i="7"/>
  <c r="FD50" i="7"/>
  <c r="BR50" i="7"/>
  <c r="EL50" i="7"/>
  <c r="DB50" i="7"/>
  <c r="GE50" i="7"/>
  <c r="CA50" i="7"/>
  <c r="HO50" i="7"/>
  <c r="AZ50" i="7"/>
  <c r="HX50" i="7"/>
  <c r="AQ50" i="7"/>
  <c r="HQ50" i="7"/>
  <c r="EW50" i="7"/>
  <c r="BT50" i="7"/>
  <c r="CU50" i="7"/>
  <c r="EE50" i="7"/>
  <c r="AJ50" i="7"/>
  <c r="EN50" i="7"/>
  <c r="DM50" i="7"/>
  <c r="BB50" i="7"/>
  <c r="GG50" i="7"/>
  <c r="GY50" i="7"/>
  <c r="CC50" i="7"/>
  <c r="DD50" i="7"/>
  <c r="DV50" i="7"/>
  <c r="HZ50" i="7"/>
  <c r="FF50" i="7"/>
  <c r="FX50" i="7"/>
  <c r="AS50" i="7"/>
  <c r="GP50" i="7"/>
  <c r="DK49" i="7"/>
  <c r="EU49" i="7"/>
  <c r="GE49" i="7"/>
  <c r="CA49" i="7"/>
  <c r="BR49" i="7"/>
  <c r="GW49" i="7"/>
  <c r="GN49" i="7"/>
  <c r="EC49" i="7"/>
  <c r="DB49" i="7"/>
  <c r="AQ49" i="7"/>
  <c r="FD49" i="7"/>
  <c r="EL49" i="7"/>
  <c r="HO49" i="7"/>
  <c r="FV49" i="7"/>
  <c r="HX49" i="7"/>
  <c r="DT49" i="7"/>
  <c r="CS49" i="7"/>
  <c r="AZ49" i="7"/>
  <c r="EF51" i="7"/>
  <c r="CD51" i="7"/>
  <c r="EX51" i="7"/>
  <c r="GQ51" i="7"/>
  <c r="DE51" i="7"/>
  <c r="AT51" i="7"/>
  <c r="GH51" i="7"/>
  <c r="CV51" i="7"/>
  <c r="BC51" i="7"/>
  <c r="HR51" i="7"/>
  <c r="DW51" i="7"/>
  <c r="FY51" i="7"/>
  <c r="GZ51" i="7"/>
  <c r="BU51" i="7"/>
  <c r="DN51" i="7"/>
  <c r="FG51" i="7"/>
  <c r="EO51" i="7"/>
  <c r="IA51" i="7"/>
  <c r="BS50" i="7"/>
  <c r="EM50" i="7"/>
  <c r="GO50" i="7"/>
  <c r="DC50" i="7"/>
  <c r="GX50" i="7"/>
  <c r="CB50" i="7"/>
  <c r="DU50" i="7"/>
  <c r="BA50" i="7"/>
  <c r="CT50" i="7"/>
  <c r="DL50" i="7"/>
  <c r="ED50" i="7"/>
  <c r="FE50" i="7"/>
  <c r="GF50" i="7"/>
  <c r="AR50" i="7"/>
  <c r="HY50" i="7"/>
  <c r="HP50" i="7"/>
  <c r="EV50" i="7"/>
  <c r="CE46" i="7"/>
  <c r="CW46" i="7"/>
  <c r="DF46" i="7"/>
  <c r="HS46" i="7"/>
  <c r="EY46" i="7"/>
  <c r="IB46" i="7"/>
  <c r="GR46" i="7"/>
  <c r="GI46" i="7"/>
  <c r="FZ46" i="7"/>
  <c r="HA46" i="7"/>
  <c r="FH46" i="7"/>
  <c r="BD46" i="7"/>
  <c r="EG46" i="7"/>
  <c r="DO46" i="7"/>
  <c r="AU46" i="7"/>
  <c r="DX46" i="7"/>
  <c r="BV46" i="7"/>
  <c r="EP46" i="7"/>
  <c r="AL46" i="7"/>
  <c r="ET50" i="7"/>
  <c r="CR50" i="7"/>
  <c r="HW50" i="7"/>
  <c r="EK50" i="7"/>
  <c r="FC50" i="7"/>
  <c r="DA50" i="7"/>
  <c r="FU50" i="7"/>
  <c r="GD50" i="7"/>
  <c r="BQ50" i="7"/>
  <c r="DS50" i="7"/>
  <c r="AY50" i="7"/>
  <c r="GV50" i="7"/>
  <c r="BZ50" i="7"/>
  <c r="DJ50" i="7"/>
  <c r="EB50" i="7"/>
  <c r="HN50" i="7"/>
  <c r="AG50" i="7"/>
  <c r="GM50" i="7"/>
  <c r="AP50" i="7"/>
  <c r="AU49" i="7"/>
  <c r="HS49" i="7"/>
  <c r="AL49" i="7"/>
  <c r="CW49" i="7"/>
  <c r="EP49" i="7"/>
  <c r="BV49" i="7"/>
  <c r="EG49" i="7"/>
  <c r="BD49" i="7"/>
  <c r="CE49" i="7"/>
  <c r="HA49" i="7"/>
  <c r="DO49" i="7"/>
  <c r="DX49" i="7"/>
  <c r="FZ49" i="7"/>
  <c r="IB49" i="7"/>
  <c r="GR49" i="7"/>
  <c r="DF49" i="7"/>
  <c r="GI49" i="7"/>
  <c r="FH49" i="7"/>
  <c r="EY49" i="7"/>
  <c r="GV45" i="7"/>
  <c r="BQ45" i="7"/>
  <c r="EK45" i="7"/>
  <c r="FC45" i="7"/>
  <c r="GD45" i="7"/>
  <c r="EB45" i="7"/>
  <c r="DJ45" i="7"/>
  <c r="CR45" i="7"/>
  <c r="ET45" i="7"/>
  <c r="AP45" i="7"/>
  <c r="DS45" i="7"/>
  <c r="HW45" i="7"/>
  <c r="DA45" i="7"/>
  <c r="GM45" i="7"/>
  <c r="FU45" i="7"/>
  <c r="HN45" i="7"/>
  <c r="AG45" i="7"/>
  <c r="AY45" i="7"/>
  <c r="BZ45" i="7"/>
  <c r="EZ51" i="7"/>
  <c r="FI51" i="7"/>
  <c r="DG51" i="7"/>
  <c r="GS51" i="7"/>
  <c r="CF51" i="7"/>
  <c r="DP51" i="7"/>
  <c r="BE51" i="7"/>
  <c r="EH51" i="7"/>
  <c r="IC51" i="7"/>
  <c r="DY51" i="7"/>
  <c r="GJ51" i="7"/>
  <c r="HT51" i="7"/>
  <c r="GA51" i="7"/>
  <c r="AM51" i="7"/>
  <c r="EQ51" i="7"/>
  <c r="AV51" i="7"/>
  <c r="BW51" i="7"/>
  <c r="CX51" i="7"/>
  <c r="HB51" i="7"/>
  <c r="FW51" i="7"/>
  <c r="HY51" i="7"/>
  <c r="BS51" i="7"/>
  <c r="AR51" i="7"/>
  <c r="GX51" i="7"/>
  <c r="BA51" i="7"/>
  <c r="GF51" i="7"/>
  <c r="DU51" i="7"/>
  <c r="CT51" i="7"/>
  <c r="EM51" i="7"/>
  <c r="ED51" i="7"/>
  <c r="HP51" i="7"/>
  <c r="CB51" i="7"/>
  <c r="EV51" i="7"/>
  <c r="DL51" i="7"/>
  <c r="DC51" i="7"/>
  <c r="FE51" i="7"/>
  <c r="GO51" i="7"/>
  <c r="EO49" i="7"/>
  <c r="IA49" i="7"/>
  <c r="HR49" i="7"/>
  <c r="BU49" i="7"/>
  <c r="CV49" i="7"/>
  <c r="GQ49" i="7"/>
  <c r="EF49" i="7"/>
  <c r="FG49" i="7"/>
  <c r="DN49" i="7"/>
  <c r="AK49" i="7"/>
  <c r="AT49" i="7"/>
  <c r="BC49" i="7"/>
  <c r="GH49" i="7"/>
  <c r="DW49" i="7"/>
  <c r="FY49" i="7"/>
  <c r="DE49" i="7"/>
  <c r="GZ49" i="7"/>
  <c r="EX49" i="7"/>
  <c r="CD49" i="7"/>
  <c r="HO47" i="7"/>
  <c r="CA47" i="7"/>
  <c r="HX47" i="7"/>
  <c r="DK47" i="7"/>
  <c r="EU47" i="7"/>
  <c r="EC47" i="7"/>
  <c r="CO51" i="7"/>
  <c r="FV47" i="7"/>
  <c r="EW47" i="7"/>
  <c r="GE47" i="7"/>
  <c r="DV49" i="7"/>
  <c r="HF46" i="7"/>
  <c r="HK47" i="7"/>
  <c r="HE49" i="7"/>
  <c r="FL48" i="7"/>
  <c r="FM51" i="7"/>
  <c r="EM45" i="7"/>
  <c r="HP45" i="7"/>
  <c r="BS45" i="7"/>
  <c r="ED45" i="7"/>
  <c r="EV45" i="7"/>
  <c r="EO47" i="7"/>
  <c r="EE48" i="7"/>
  <c r="FF48" i="7"/>
  <c r="EY51" i="7"/>
  <c r="IH46" i="7"/>
  <c r="IJ49" i="7"/>
  <c r="IF46" i="7"/>
  <c r="II48" i="7"/>
  <c r="IJ50" i="7"/>
  <c r="EG51" i="7"/>
  <c r="AI51" i="7"/>
  <c r="AK51" i="7"/>
  <c r="BL49" i="7"/>
  <c r="BH45" i="7"/>
  <c r="BM45" i="7"/>
  <c r="BH48" i="7"/>
  <c r="BN50" i="7"/>
  <c r="BI51" i="7"/>
  <c r="HZ49" i="7"/>
  <c r="CN45" i="7"/>
  <c r="CI47" i="7"/>
  <c r="CJ50" i="7"/>
  <c r="CK50" i="7"/>
  <c r="CI49" i="7"/>
  <c r="CJ51" i="7"/>
  <c r="DT47" i="7"/>
  <c r="GX45" i="7"/>
  <c r="FF46" i="7"/>
  <c r="BS48" i="7"/>
  <c r="CC49" i="7"/>
  <c r="FX47" i="7"/>
  <c r="BR47" i="7"/>
  <c r="HZ47" i="7"/>
  <c r="DF51" i="7"/>
  <c r="AJ21" i="7"/>
  <c r="AQ47" i="7"/>
  <c r="EM48" i="7"/>
  <c r="GX48" i="7"/>
  <c r="BB48" i="7"/>
  <c r="DB47" i="7"/>
  <c r="AJ47" i="7"/>
  <c r="HF49" i="7"/>
  <c r="HI47" i="7"/>
  <c r="HE48" i="7"/>
  <c r="HH50" i="7"/>
  <c r="HK50" i="7"/>
  <c r="GP49" i="7"/>
  <c r="DV48" i="7"/>
  <c r="AK47" i="7"/>
  <c r="FE48" i="7"/>
  <c r="FM47" i="7"/>
  <c r="FM48" i="7"/>
  <c r="FM50" i="7"/>
  <c r="DD48" i="7"/>
  <c r="GG46" i="7"/>
  <c r="HQ47" i="7"/>
  <c r="AG51" i="7"/>
  <c r="IK46" i="7"/>
  <c r="IL46" i="7"/>
  <c r="II47" i="7"/>
  <c r="IJ47" i="7"/>
  <c r="II46" i="7"/>
  <c r="IF49" i="7"/>
  <c r="IK51" i="7"/>
  <c r="EF47" i="7"/>
  <c r="AI50" i="7"/>
  <c r="EV48" i="7"/>
  <c r="CB48" i="7"/>
  <c r="GY49" i="7"/>
  <c r="BH46" i="7"/>
  <c r="CM47" i="7"/>
  <c r="FW48" i="7"/>
  <c r="AS49" i="7"/>
  <c r="EL47" i="7"/>
  <c r="HR47" i="7"/>
  <c r="DN47" i="7"/>
  <c r="HA51" i="7"/>
  <c r="AZ47" i="7"/>
  <c r="EP51" i="7"/>
  <c r="CU49" i="7"/>
  <c r="HI49" i="7"/>
  <c r="HJ51" i="7"/>
  <c r="HE50" i="7"/>
  <c r="AS48" i="7"/>
  <c r="FN46" i="7"/>
  <c r="FL45" i="7"/>
  <c r="FN45" i="7"/>
  <c r="FN49" i="7"/>
  <c r="FN51" i="7"/>
  <c r="HQ48" i="7"/>
  <c r="CU46" i="7"/>
  <c r="IL48" i="7"/>
  <c r="IL50" i="7"/>
  <c r="II49" i="7"/>
  <c r="IK50" i="7"/>
  <c r="IF50" i="7"/>
  <c r="IL51" i="7"/>
  <c r="CU48" i="7"/>
  <c r="AJ51" i="7"/>
  <c r="AH48" i="7"/>
  <c r="BJ51" i="7"/>
  <c r="CK49" i="7"/>
  <c r="CC47" i="7"/>
  <c r="FF47" i="7"/>
  <c r="CU47" i="7"/>
  <c r="EE47" i="7"/>
  <c r="BT47" i="7"/>
  <c r="EN47" i="7"/>
  <c r="HF47" i="7"/>
  <c r="HY48" i="7"/>
  <c r="FO45" i="7"/>
  <c r="CL45" i="7"/>
  <c r="CI45" i="7"/>
  <c r="CL51" i="7"/>
  <c r="DD49" i="7"/>
  <c r="BM49" i="7"/>
  <c r="BJ45" i="7"/>
  <c r="BI50" i="7"/>
  <c r="BK47" i="7"/>
  <c r="BN45" i="7"/>
  <c r="BK51" i="7"/>
  <c r="CN46" i="7"/>
  <c r="CO46" i="7"/>
  <c r="CJ48" i="7"/>
  <c r="CL46" i="7"/>
  <c r="CM50" i="7"/>
  <c r="CJ49" i="7"/>
  <c r="CM51" i="7"/>
  <c r="GS45" i="7"/>
  <c r="DM49" i="7"/>
  <c r="DM48" i="7"/>
  <c r="GN47" i="7"/>
  <c r="EW49" i="7"/>
  <c r="GJ45" i="7"/>
  <c r="FY45" i="7"/>
  <c r="DV47" i="7"/>
  <c r="GR51" i="7"/>
  <c r="AL23" i="7"/>
  <c r="FV50" i="7"/>
  <c r="AJ48" i="7"/>
  <c r="HG45" i="7"/>
  <c r="HE46" i="7"/>
  <c r="HG47" i="7"/>
  <c r="HK48" i="7"/>
  <c r="HF51" i="7"/>
  <c r="FF49" i="7"/>
  <c r="FQ45" i="7"/>
  <c r="FO47" i="7"/>
  <c r="FL46" i="7"/>
  <c r="FM46" i="7"/>
  <c r="FO46" i="7"/>
  <c r="FL49" i="7"/>
  <c r="FO50" i="7"/>
  <c r="HQ49" i="7"/>
  <c r="EX47" i="7"/>
  <c r="GY46" i="7"/>
  <c r="IF51" i="7"/>
  <c r="IL47" i="7"/>
  <c r="IF47" i="7"/>
  <c r="IG51" i="7"/>
  <c r="FW45" i="7"/>
  <c r="GA45" i="7"/>
  <c r="AI48" i="7"/>
  <c r="GH47" i="7"/>
  <c r="BH51" i="7"/>
  <c r="IH47" i="7"/>
  <c r="BI46" i="7"/>
  <c r="AM25" i="7"/>
  <c r="CB45" i="7"/>
  <c r="AH21" i="7"/>
  <c r="BN46" i="7"/>
  <c r="BJ47" i="7"/>
  <c r="BL45" i="7"/>
  <c r="BH47" i="7"/>
  <c r="BI48" i="7"/>
  <c r="BJ49" i="7"/>
  <c r="CO47" i="7"/>
  <c r="CO49" i="7"/>
  <c r="CO48" i="7"/>
  <c r="CL50" i="7"/>
  <c r="FG47" i="7"/>
  <c r="HP48" i="7"/>
  <c r="CT45" i="7"/>
  <c r="FI45" i="7"/>
  <c r="AS46" i="7"/>
  <c r="AR45" i="7"/>
  <c r="EN49" i="7"/>
  <c r="AK22" i="7"/>
  <c r="BC47" i="7"/>
  <c r="DM46" i="7"/>
  <c r="DD46" i="7"/>
  <c r="CV47" i="7"/>
  <c r="FY47" i="7"/>
  <c r="HG49" i="7"/>
  <c r="HI50" i="7"/>
  <c r="HF48" i="7"/>
  <c r="HG48" i="7"/>
  <c r="HF50" i="7"/>
  <c r="GW47" i="7"/>
  <c r="FP45" i="7"/>
  <c r="FP47" i="7"/>
  <c r="FQ47" i="7"/>
  <c r="FP49" i="7"/>
  <c r="FN47" i="7"/>
  <c r="FR49" i="7"/>
  <c r="FP51" i="7"/>
  <c r="HS51" i="7"/>
  <c r="BB46" i="7"/>
  <c r="HZ48" i="7"/>
  <c r="IG49" i="7"/>
  <c r="IK49" i="7"/>
  <c r="IG48" i="7"/>
  <c r="IG50" i="7"/>
  <c r="DL45" i="7"/>
  <c r="HT45" i="7"/>
  <c r="AH50" i="7"/>
  <c r="AH47" i="7"/>
  <c r="GG49" i="7"/>
  <c r="CJ46" i="7"/>
  <c r="DC48" i="7"/>
  <c r="BD51" i="7"/>
  <c r="HG46" i="7"/>
  <c r="FL47" i="7"/>
  <c r="GG47" i="7"/>
  <c r="IG46" i="7"/>
  <c r="DU48" i="7"/>
  <c r="BI47" i="7"/>
  <c r="BL50" i="7"/>
  <c r="CK47" i="7"/>
  <c r="CK48" i="7"/>
  <c r="BB47" i="7"/>
  <c r="BK48" i="7"/>
  <c r="BM46" i="7"/>
  <c r="BI49" i="7"/>
  <c r="BM50" i="7"/>
  <c r="BK50" i="7"/>
  <c r="AR48" i="7"/>
  <c r="CK45" i="7"/>
  <c r="CM49" i="7"/>
  <c r="CN50" i="7"/>
  <c r="CN49" i="7"/>
  <c r="FX49" i="7"/>
  <c r="IB51" i="7"/>
  <c r="FV45" i="7"/>
  <c r="AU51" i="7"/>
  <c r="DU45" i="7"/>
  <c r="AL24" i="7"/>
  <c r="GQ47" i="7"/>
  <c r="DG45" i="7"/>
  <c r="AS47" i="7"/>
  <c r="CC48" i="7"/>
  <c r="CE51" i="7"/>
  <c r="AJ49" i="7"/>
  <c r="HB45" i="7"/>
  <c r="ED48" i="7"/>
  <c r="HH51" i="7"/>
  <c r="HH47" i="7"/>
  <c r="HH49" i="7"/>
  <c r="HG51" i="7"/>
  <c r="DO51" i="7"/>
  <c r="BA48" i="7"/>
  <c r="FQ49" i="7"/>
  <c r="FM45" i="7"/>
  <c r="FN50" i="7"/>
  <c r="FP50" i="7"/>
  <c r="FN48" i="7"/>
  <c r="FR48" i="7"/>
  <c r="FQ50" i="7"/>
  <c r="FQ51" i="7"/>
  <c r="AL51" i="7"/>
  <c r="CF45" i="7"/>
  <c r="BE45" i="7"/>
  <c r="BT49" i="7"/>
  <c r="IF48" i="7"/>
  <c r="IH49" i="7"/>
  <c r="IH51" i="7"/>
  <c r="BT48" i="7"/>
  <c r="AI49" i="7"/>
  <c r="BJ46" i="7"/>
  <c r="BH49" i="7"/>
  <c r="FV48" i="7"/>
  <c r="DL48" i="7"/>
  <c r="HI51" i="7"/>
  <c r="HH45" i="7"/>
  <c r="HK51" i="7"/>
  <c r="FR51" i="7"/>
  <c r="IH45" i="7"/>
  <c r="GY48" i="7"/>
  <c r="CM45" i="7"/>
  <c r="CL49" i="7"/>
  <c r="CI48" i="7"/>
  <c r="BL47" i="7"/>
  <c r="BN47" i="7"/>
  <c r="BH50" i="7"/>
  <c r="BL51" i="7"/>
  <c r="BM51" i="7"/>
  <c r="DC45" i="7"/>
  <c r="CI46" i="7"/>
  <c r="CK46" i="7"/>
  <c r="CN51" i="7"/>
  <c r="CK51" i="7"/>
  <c r="FD47" i="7"/>
  <c r="GA50" i="7"/>
  <c r="GF45" i="7"/>
  <c r="FX48" i="7"/>
  <c r="CS47" i="7"/>
  <c r="GG48" i="7"/>
  <c r="EW48" i="7"/>
  <c r="BB49" i="7"/>
  <c r="DX51" i="7"/>
  <c r="HI45" i="7"/>
  <c r="HJ45" i="7"/>
  <c r="HE47" i="7"/>
  <c r="HH48" i="7"/>
  <c r="HE51" i="7"/>
  <c r="HY45" i="7"/>
  <c r="FR47" i="7"/>
  <c r="FQ46" i="7"/>
  <c r="FR50" i="7"/>
  <c r="FL51" i="7"/>
  <c r="FM49" i="7"/>
  <c r="FO51" i="7"/>
  <c r="IJ46" i="7"/>
  <c r="IK45" i="7"/>
  <c r="IH48" i="7"/>
  <c r="IH50" i="7"/>
  <c r="II50" i="7"/>
  <c r="AH51" i="7"/>
  <c r="GO48" i="7"/>
  <c r="CI50" i="7"/>
  <c r="AK24" i="7"/>
  <c r="HI48" i="7" s="1"/>
  <c r="DE47" i="7"/>
  <c r="CD47" i="7"/>
  <c r="BU47" i="7"/>
  <c r="BL46" i="7"/>
  <c r="BN48" i="7"/>
  <c r="BJ50" i="7"/>
  <c r="BJ48" i="7"/>
  <c r="BN51" i="7"/>
  <c r="CJ47" i="7"/>
  <c r="CL47" i="7"/>
  <c r="CO50" i="7"/>
  <c r="CI51" i="7"/>
  <c r="FH51" i="7"/>
  <c r="FE45" i="7"/>
  <c r="FW50" i="7"/>
  <c r="GY47" i="7"/>
  <c r="EN46" i="7"/>
  <c r="BT46" i="7"/>
  <c r="HQ46" i="7"/>
  <c r="EE46" i="7"/>
  <c r="EW46" i="7"/>
  <c r="CC46" i="7"/>
  <c r="BA45" i="7"/>
  <c r="EQ45" i="7"/>
  <c r="CX45" i="7"/>
  <c r="DP45" i="7"/>
  <c r="BW45" i="7"/>
  <c r="GI51" i="7"/>
  <c r="HE45" i="7"/>
  <c r="HF45" i="7"/>
  <c r="HJ46" i="7"/>
  <c r="HK46" i="7"/>
  <c r="HJ49" i="7"/>
  <c r="HG50" i="7"/>
  <c r="HJ50" i="7"/>
  <c r="FR46" i="7"/>
  <c r="FR45" i="7"/>
  <c r="FO48" i="7"/>
  <c r="FO49" i="7"/>
  <c r="FL50" i="7"/>
  <c r="FZ51" i="7"/>
  <c r="GF48" i="7"/>
  <c r="CW51" i="7"/>
  <c r="IJ45" i="7"/>
  <c r="IK47" i="7"/>
  <c r="IF45" i="7"/>
  <c r="IG47" i="7"/>
  <c r="II51" i="7"/>
  <c r="IJ51" i="7"/>
  <c r="GP47" i="7"/>
  <c r="AI45" i="7"/>
  <c r="AH49" i="7"/>
  <c r="GM48" i="6"/>
  <c r="GD48" i="6"/>
  <c r="CI48" i="6"/>
  <c r="FC48" i="6"/>
  <c r="ET48" i="6"/>
  <c r="IF48" i="6"/>
  <c r="AY48" i="6"/>
  <c r="HW48" i="6"/>
  <c r="EB48" i="6"/>
  <c r="DJ48" i="6"/>
  <c r="DA48" i="6"/>
  <c r="CR48" i="6"/>
  <c r="GV48" i="6"/>
  <c r="BH48" i="6"/>
  <c r="CO50" i="6"/>
  <c r="HB50" i="6"/>
  <c r="CX50" i="6"/>
  <c r="IL50" i="6"/>
  <c r="DG50" i="6"/>
  <c r="DP50" i="6"/>
  <c r="IC50" i="6"/>
  <c r="BW50" i="6"/>
  <c r="DY50" i="6"/>
  <c r="HT50" i="6"/>
  <c r="CF50" i="6"/>
  <c r="EH50" i="6"/>
  <c r="GJ50" i="6"/>
  <c r="EQ50" i="6"/>
  <c r="EZ50" i="6"/>
  <c r="IF45" i="6"/>
  <c r="CI45" i="6"/>
  <c r="GD45" i="6"/>
  <c r="BZ45" i="6"/>
  <c r="DJ45" i="6"/>
  <c r="BQ45" i="6"/>
  <c r="DA45" i="6"/>
  <c r="AY45" i="6"/>
  <c r="GV45" i="6"/>
  <c r="GM45" i="6"/>
  <c r="CR45" i="6"/>
  <c r="ET45" i="6"/>
  <c r="AP45" i="6"/>
  <c r="HW45" i="6"/>
  <c r="FC45" i="6"/>
  <c r="EK45" i="6"/>
  <c r="IH51" i="6"/>
  <c r="FE51" i="6"/>
  <c r="HP51" i="6"/>
  <c r="AR51" i="6"/>
  <c r="DC51" i="6"/>
  <c r="BA51" i="6"/>
  <c r="CK51" i="6"/>
  <c r="BJ51" i="6"/>
  <c r="HY51" i="6"/>
  <c r="GO51" i="6"/>
  <c r="EV51" i="6"/>
  <c r="CC51" i="6"/>
  <c r="BK51" i="6"/>
  <c r="EN51" i="6"/>
  <c r="FF51" i="6"/>
  <c r="BB51" i="6"/>
  <c r="HQ51" i="6"/>
  <c r="EE51" i="6"/>
  <c r="DV51" i="6"/>
  <c r="HZ51" i="6"/>
  <c r="AS51" i="6"/>
  <c r="AI49" i="6"/>
  <c r="AM50" i="6"/>
  <c r="DM49" i="6"/>
  <c r="HN47" i="6"/>
  <c r="DP47" i="6"/>
  <c r="EM51" i="6"/>
  <c r="AR49" i="6"/>
  <c r="GF51" i="6"/>
  <c r="BJ48" i="6"/>
  <c r="BE45" i="6"/>
  <c r="GW49" i="6"/>
  <c r="BE51" i="6"/>
  <c r="BI49" i="6"/>
  <c r="CV50" i="6"/>
  <c r="BQ48" i="6"/>
  <c r="HI50" i="6"/>
  <c r="HK47" i="6"/>
  <c r="HN45" i="6"/>
  <c r="DS45" i="6"/>
  <c r="DC46" i="6"/>
  <c r="EH45" i="6"/>
  <c r="HB47" i="6"/>
  <c r="EM48" i="6"/>
  <c r="AT51" i="6"/>
  <c r="BU45" i="6"/>
  <c r="DV49" i="6"/>
  <c r="EW51" i="6"/>
  <c r="GP51" i="6"/>
  <c r="GF46" i="6"/>
  <c r="HW47" i="6"/>
  <c r="BN45" i="6"/>
  <c r="FE49" i="6"/>
  <c r="AV50" i="6"/>
  <c r="EB45" i="6"/>
  <c r="BE47" i="6"/>
  <c r="GS51" i="6"/>
  <c r="DW50" i="6"/>
  <c r="EK48" i="6"/>
  <c r="HP49" i="6"/>
  <c r="GF49" i="6"/>
  <c r="GY51" i="6"/>
  <c r="CT51" i="6"/>
  <c r="CU51" i="6"/>
  <c r="FI50" i="6"/>
  <c r="GX48" i="6"/>
  <c r="CK48" i="6"/>
  <c r="BS48" i="6"/>
  <c r="HY48" i="6"/>
  <c r="DU48" i="6"/>
  <c r="DL48" i="6"/>
  <c r="EV48" i="6"/>
  <c r="GO48" i="6"/>
  <c r="GF48" i="6"/>
  <c r="IH48" i="6"/>
  <c r="CT48" i="6"/>
  <c r="CB48" i="6"/>
  <c r="ED48" i="6"/>
  <c r="BA48" i="6"/>
  <c r="AR48" i="6"/>
  <c r="FE48" i="6"/>
  <c r="DC48" i="6"/>
  <c r="BU50" i="6"/>
  <c r="DE50" i="6"/>
  <c r="IA50" i="6"/>
  <c r="BL50" i="6"/>
  <c r="EF50" i="6"/>
  <c r="CD50" i="6"/>
  <c r="EX50" i="6"/>
  <c r="BC50" i="6"/>
  <c r="HR50" i="6"/>
  <c r="EO50" i="6"/>
  <c r="GQ50" i="6"/>
  <c r="AL27" i="6"/>
  <c r="HJ51" i="6" s="1"/>
  <c r="AK45" i="6"/>
  <c r="AK50" i="6"/>
  <c r="AT50" i="6"/>
  <c r="FY45" i="6"/>
  <c r="FU47" i="6"/>
  <c r="FV49" i="6"/>
  <c r="ED51" i="6"/>
  <c r="DU51" i="6"/>
  <c r="FM49" i="6"/>
  <c r="FL45" i="6"/>
  <c r="FN51" i="6"/>
  <c r="FG50" i="6"/>
  <c r="FG45" i="6"/>
  <c r="EO45" i="6"/>
  <c r="CV45" i="6"/>
  <c r="IJ45" i="6"/>
  <c r="AT45" i="6"/>
  <c r="GQ45" i="6"/>
  <c r="GH45" i="6"/>
  <c r="DE45" i="6"/>
  <c r="EF45" i="6"/>
  <c r="EX45" i="6"/>
  <c r="CM45" i="6"/>
  <c r="GM47" i="6"/>
  <c r="CR47" i="6"/>
  <c r="BQ47" i="6"/>
  <c r="EK47" i="6"/>
  <c r="DJ47" i="6"/>
  <c r="GD47" i="6"/>
  <c r="DS47" i="6"/>
  <c r="EB47" i="6"/>
  <c r="GV47" i="6"/>
  <c r="DA47" i="6"/>
  <c r="BZ47" i="6"/>
  <c r="ET47" i="6"/>
  <c r="BH47" i="6"/>
  <c r="FC47" i="6"/>
  <c r="CI47" i="6"/>
  <c r="IF47" i="6"/>
  <c r="EW49" i="6"/>
  <c r="BT49" i="6"/>
  <c r="CL49" i="6"/>
  <c r="CU49" i="6"/>
  <c r="HZ49" i="6"/>
  <c r="DD49" i="6"/>
  <c r="HQ49" i="6"/>
  <c r="FF49" i="6"/>
  <c r="EN49" i="6"/>
  <c r="CC49" i="6"/>
  <c r="BK49" i="6"/>
  <c r="GP49" i="6"/>
  <c r="GG49" i="6"/>
  <c r="GY49" i="6"/>
  <c r="II49" i="6"/>
  <c r="FG51" i="6"/>
  <c r="CM51" i="6"/>
  <c r="HR51" i="6"/>
  <c r="CV51" i="6"/>
  <c r="IA51" i="6"/>
  <c r="GZ51" i="6"/>
  <c r="DE51" i="6"/>
  <c r="GH51" i="6"/>
  <c r="IJ51" i="6"/>
  <c r="BL51" i="6"/>
  <c r="DW51" i="6"/>
  <c r="BC51" i="6"/>
  <c r="CD51" i="6"/>
  <c r="GQ51" i="6"/>
  <c r="BU51" i="6"/>
  <c r="EX51" i="6"/>
  <c r="EO51" i="6"/>
  <c r="DN51" i="6"/>
  <c r="AG47" i="6"/>
  <c r="AM45" i="6"/>
  <c r="AG48" i="6"/>
  <c r="AM51" i="6"/>
  <c r="AP48" i="6"/>
  <c r="GA50" i="6"/>
  <c r="CD45" i="6"/>
  <c r="DD51" i="6"/>
  <c r="BN51" i="6"/>
  <c r="EH51" i="6"/>
  <c r="AV51" i="6"/>
  <c r="HT51" i="6"/>
  <c r="EQ51" i="6"/>
  <c r="EZ51" i="6"/>
  <c r="BW51" i="6"/>
  <c r="FI51" i="6"/>
  <c r="HB51" i="6"/>
  <c r="CO51" i="6"/>
  <c r="CF51" i="6"/>
  <c r="IL51" i="6"/>
  <c r="DG51" i="6"/>
  <c r="DY51" i="6"/>
  <c r="DP51" i="6"/>
  <c r="EC49" i="6"/>
  <c r="FD49" i="6"/>
  <c r="HO49" i="6"/>
  <c r="DT49" i="6"/>
  <c r="EL49" i="6"/>
  <c r="GE49" i="6"/>
  <c r="DB49" i="6"/>
  <c r="CJ49" i="6"/>
  <c r="CS49" i="6"/>
  <c r="EU49" i="6"/>
  <c r="GN49" i="6"/>
  <c r="IG49" i="6"/>
  <c r="DK49" i="6"/>
  <c r="AZ49" i="6"/>
  <c r="BR49" i="6"/>
  <c r="GJ51" i="6"/>
  <c r="CA49" i="6"/>
  <c r="BE50" i="6"/>
  <c r="DN50" i="6"/>
  <c r="FP45" i="6"/>
  <c r="FR47" i="6"/>
  <c r="FP51" i="6"/>
  <c r="GZ45" i="6"/>
  <c r="IJ50" i="6"/>
  <c r="BH45" i="6"/>
  <c r="HB45" i="6"/>
  <c r="BW45" i="6"/>
  <c r="DY45" i="6"/>
  <c r="DG45" i="6"/>
  <c r="EZ45" i="6"/>
  <c r="CF45" i="6"/>
  <c r="CO45" i="6"/>
  <c r="EQ45" i="6"/>
  <c r="GS45" i="6"/>
  <c r="AV45" i="6"/>
  <c r="FI45" i="6"/>
  <c r="IL45" i="6"/>
  <c r="CX45" i="6"/>
  <c r="GJ45" i="6"/>
  <c r="DS48" i="6"/>
  <c r="IC51" i="6"/>
  <c r="BZ48" i="6"/>
  <c r="IC47" i="6"/>
  <c r="EH47" i="6"/>
  <c r="DY47" i="6"/>
  <c r="FI47" i="6"/>
  <c r="CO47" i="6"/>
  <c r="CX47" i="6"/>
  <c r="IL47" i="6"/>
  <c r="BW47" i="6"/>
  <c r="BN47" i="6"/>
  <c r="CF47" i="6"/>
  <c r="EQ47" i="6"/>
  <c r="HT47" i="6"/>
  <c r="GS47" i="6"/>
  <c r="GJ47" i="6"/>
  <c r="AV47" i="6"/>
  <c r="DG47" i="6"/>
  <c r="ED49" i="6"/>
  <c r="CK49" i="6"/>
  <c r="CB49" i="6"/>
  <c r="IH49" i="6"/>
  <c r="EM49" i="6"/>
  <c r="HY49" i="6"/>
  <c r="CT49" i="6"/>
  <c r="GO49" i="6"/>
  <c r="BS49" i="6"/>
  <c r="DC49" i="6"/>
  <c r="BS46" i="6"/>
  <c r="CB46" i="6"/>
  <c r="DU46" i="6"/>
  <c r="BA46" i="6"/>
  <c r="ED46" i="6"/>
  <c r="HY46" i="6"/>
  <c r="DL46" i="6"/>
  <c r="EV46" i="6"/>
  <c r="FE46" i="6"/>
  <c r="CK46" i="6"/>
  <c r="BT51" i="6"/>
  <c r="FU45" i="6"/>
  <c r="FW51" i="6"/>
  <c r="FX51" i="6"/>
  <c r="GX49" i="6"/>
  <c r="CL51" i="6"/>
  <c r="HN48" i="6"/>
  <c r="II51" i="6"/>
  <c r="DL49" i="6"/>
  <c r="GO47" i="6"/>
  <c r="GX50" i="6"/>
  <c r="AZ51" i="6"/>
  <c r="AU46" i="6"/>
  <c r="AJ21" i="6"/>
  <c r="AI21" i="6"/>
  <c r="FN45" i="6" s="1"/>
  <c r="AH26" i="6"/>
  <c r="AH22" i="6"/>
  <c r="HF46" i="6" s="1"/>
  <c r="AJ23" i="6"/>
  <c r="AJ47" i="6" s="1"/>
  <c r="AG49" i="6"/>
  <c r="AI51" i="6"/>
  <c r="AJ51" i="6"/>
  <c r="AL51" i="6"/>
  <c r="GA45" i="6"/>
  <c r="FW48" i="6"/>
  <c r="FY51" i="6"/>
  <c r="BH51" i="6"/>
  <c r="ED47" i="6"/>
  <c r="IK46" i="6"/>
  <c r="FQ46" i="6"/>
  <c r="FL49" i="6"/>
  <c r="HE47" i="6"/>
  <c r="HG49" i="6"/>
  <c r="HI51" i="6"/>
  <c r="HI46" i="6"/>
  <c r="HG51" i="6"/>
  <c r="HE51" i="6"/>
  <c r="CR51" i="6"/>
  <c r="CT50" i="6"/>
  <c r="FG46" i="6"/>
  <c r="CD46" i="6"/>
  <c r="AJ22" i="6"/>
  <c r="FX46" i="6" s="1"/>
  <c r="AK24" i="6"/>
  <c r="HI48" i="6" s="1"/>
  <c r="AK51" i="6"/>
  <c r="AJ46" i="6"/>
  <c r="FW45" i="6"/>
  <c r="GA47" i="6"/>
  <c r="FX49" i="6"/>
  <c r="FW46" i="6"/>
  <c r="FZ51" i="6"/>
  <c r="BQ49" i="6"/>
  <c r="EO46" i="6"/>
  <c r="CT47" i="6"/>
  <c r="EP46" i="6"/>
  <c r="FR45" i="6"/>
  <c r="FN48" i="6"/>
  <c r="FC49" i="6"/>
  <c r="DC47" i="6"/>
  <c r="HI45" i="6"/>
  <c r="HF51" i="6"/>
  <c r="IG51" i="6"/>
  <c r="FD51" i="6"/>
  <c r="DL47" i="6"/>
  <c r="AT46" i="6"/>
  <c r="HN51" i="6"/>
  <c r="GI46" i="6"/>
  <c r="DX46" i="6"/>
  <c r="EF46" i="6"/>
  <c r="HP50" i="6"/>
  <c r="EM47" i="6"/>
  <c r="AL23" i="6"/>
  <c r="AL21" i="6"/>
  <c r="AK23" i="6"/>
  <c r="AG22" i="6"/>
  <c r="HE46" i="6" s="1"/>
  <c r="AJ24" i="6"/>
  <c r="AL25" i="6"/>
  <c r="AL49" i="6" s="1"/>
  <c r="AM47" i="6"/>
  <c r="AI48" i="6"/>
  <c r="FX45" i="6"/>
  <c r="GA51" i="6"/>
  <c r="FY50" i="6"/>
  <c r="GV49" i="6"/>
  <c r="BR51" i="6"/>
  <c r="FP47" i="6"/>
  <c r="FR50" i="6"/>
  <c r="FQ45" i="6"/>
  <c r="FL47" i="6"/>
  <c r="FO49" i="6"/>
  <c r="DE46" i="6"/>
  <c r="GE51" i="6"/>
  <c r="HH49" i="6"/>
  <c r="HG45" i="6"/>
  <c r="HK51" i="6"/>
  <c r="ET49" i="6"/>
  <c r="IH50" i="6"/>
  <c r="BS47" i="6"/>
  <c r="DT51" i="6"/>
  <c r="BM46" i="6"/>
  <c r="AM25" i="6"/>
  <c r="AJ45" i="6"/>
  <c r="GF50" i="6"/>
  <c r="HS46" i="6"/>
  <c r="AY49" i="6"/>
  <c r="GO50" i="6"/>
  <c r="HP47" i="6"/>
  <c r="AM24" i="6"/>
  <c r="HK48" i="6" s="1"/>
  <c r="AM22" i="6"/>
  <c r="AM46" i="6" s="1"/>
  <c r="AL24" i="6"/>
  <c r="HJ48" i="6" s="1"/>
  <c r="AH23" i="6"/>
  <c r="AK25" i="6"/>
  <c r="AL26" i="6"/>
  <c r="AG45" i="6"/>
  <c r="AJ49" i="6"/>
  <c r="AI46" i="6"/>
  <c r="BA47" i="6"/>
  <c r="DN46" i="6"/>
  <c r="GA46" i="6"/>
  <c r="FU51" i="6"/>
  <c r="FU48" i="6"/>
  <c r="FV46" i="6"/>
  <c r="FY48" i="6"/>
  <c r="BI51" i="6"/>
  <c r="BQ51" i="6"/>
  <c r="CE46" i="6"/>
  <c r="FP48" i="6"/>
  <c r="FN46" i="6"/>
  <c r="FP50" i="6"/>
  <c r="FR51" i="6"/>
  <c r="EG46" i="6"/>
  <c r="HG46" i="6"/>
  <c r="HH46" i="6"/>
  <c r="HK45" i="6"/>
  <c r="HE48" i="6"/>
  <c r="HR46" i="6"/>
  <c r="EU51" i="6"/>
  <c r="CS51" i="6"/>
  <c r="DB51" i="6"/>
  <c r="CR49" i="6"/>
  <c r="FE50" i="6"/>
  <c r="DJ51" i="6"/>
  <c r="HY50" i="6"/>
  <c r="DS49" i="6"/>
  <c r="FQ47" i="6"/>
  <c r="FO46" i="6"/>
  <c r="FL48" i="6"/>
  <c r="FN49" i="6"/>
  <c r="FQ51" i="6"/>
  <c r="HF47" i="6"/>
  <c r="HI49" i="6"/>
  <c r="HJ46" i="6"/>
  <c r="HF49" i="6"/>
  <c r="CB50" i="6"/>
  <c r="GF47" i="6"/>
  <c r="IJ46" i="6"/>
  <c r="BL46" i="6"/>
  <c r="CJ51" i="6"/>
  <c r="DF46" i="6"/>
  <c r="FH46" i="6"/>
  <c r="GR46" i="6"/>
  <c r="CN46" i="6"/>
  <c r="AG26" i="6"/>
  <c r="AH24" i="6"/>
  <c r="HF48" i="6" s="1"/>
  <c r="AJ26" i="6"/>
  <c r="AH21" i="6"/>
  <c r="DL50" i="6"/>
  <c r="ED50" i="6"/>
  <c r="AI45" i="6"/>
  <c r="AH48" i="6"/>
  <c r="AH49" i="6"/>
  <c r="AH61" i="6" s="1"/>
  <c r="AH46" i="6"/>
  <c r="GN51" i="6"/>
  <c r="FZ46" i="6"/>
  <c r="FW49" i="6"/>
  <c r="GA48" i="6"/>
  <c r="FY49" i="6"/>
  <c r="FV51" i="6"/>
  <c r="BJ50" i="6"/>
  <c r="AQ51" i="6"/>
  <c r="CM46" i="6"/>
  <c r="FM45" i="6"/>
  <c r="FQ49" i="6"/>
  <c r="FP46" i="6"/>
  <c r="FN50" i="6"/>
  <c r="FM51" i="6"/>
  <c r="FM46" i="6"/>
  <c r="FO51" i="6"/>
  <c r="HA46" i="6"/>
  <c r="HE45" i="6"/>
  <c r="HG47" i="6"/>
  <c r="HK49" i="6"/>
  <c r="HJ49" i="6"/>
  <c r="HE49" i="6"/>
  <c r="HH51" i="6"/>
  <c r="EX46" i="6"/>
  <c r="CW46" i="6"/>
  <c r="IH47" i="6"/>
  <c r="BD46" i="6"/>
  <c r="FE47" i="6"/>
  <c r="IF51" i="6"/>
  <c r="S61" i="5"/>
  <c r="S29" i="5"/>
  <c r="Q89" i="5"/>
  <c r="Q61" i="5"/>
  <c r="Q28" i="5"/>
  <c r="R26" i="5"/>
  <c r="R29" i="5"/>
  <c r="R56" i="5"/>
  <c r="S89" i="5"/>
  <c r="S26" i="5"/>
  <c r="Q29" i="5"/>
  <c r="Q91" i="5"/>
  <c r="R86" i="5"/>
  <c r="S56" i="5"/>
  <c r="Q60" i="5"/>
  <c r="S30" i="5"/>
  <c r="Q30" i="5"/>
  <c r="S27" i="5"/>
  <c r="R31" i="5"/>
  <c r="S60" i="5"/>
  <c r="S86" i="5"/>
  <c r="R27" i="5"/>
  <c r="S87" i="5"/>
  <c r="S58" i="5"/>
  <c r="R57" i="5"/>
  <c r="Q59" i="5"/>
  <c r="Q31" i="5"/>
  <c r="Q27" i="5"/>
  <c r="R89" i="5"/>
  <c r="Q86" i="5"/>
  <c r="R87" i="5"/>
  <c r="S91" i="5"/>
  <c r="S31" i="5"/>
  <c r="Q87" i="5"/>
  <c r="Q58" i="5"/>
  <c r="Q57" i="5"/>
  <c r="R59" i="5"/>
  <c r="S96" i="4"/>
  <c r="S94" i="4"/>
  <c r="R30" i="4"/>
  <c r="R33" i="4"/>
  <c r="S28" i="4"/>
  <c r="Q96" i="4"/>
  <c r="Q32" i="4"/>
  <c r="Q94" i="4"/>
  <c r="Q30" i="4"/>
  <c r="Q33" i="4"/>
  <c r="R28" i="4"/>
  <c r="S95" i="4"/>
  <c r="S29" i="4"/>
  <c r="Q100" i="4"/>
  <c r="R96" i="4"/>
  <c r="Q99" i="4"/>
  <c r="R97" i="4"/>
  <c r="R99" i="4"/>
  <c r="R31" i="4"/>
  <c r="R95" i="4"/>
  <c r="R29" i="4"/>
  <c r="S98" i="4"/>
  <c r="Q64" i="4"/>
  <c r="R62" i="4"/>
  <c r="Q31" i="4"/>
  <c r="Q95" i="4"/>
  <c r="Q29" i="4"/>
  <c r="S64" i="4"/>
  <c r="S97" i="4"/>
  <c r="R98" i="4"/>
  <c r="R94" i="4"/>
  <c r="R34" i="4"/>
  <c r="Q97" i="4"/>
  <c r="S99" i="4"/>
  <c r="S32" i="4"/>
  <c r="S30" i="4"/>
  <c r="S33" i="4"/>
  <c r="Q67" i="3"/>
  <c r="S31" i="3"/>
  <c r="Q62" i="3"/>
  <c r="R98" i="3"/>
  <c r="S99" i="3"/>
  <c r="S34" i="3"/>
  <c r="Q65" i="3"/>
  <c r="S95" i="3"/>
  <c r="S94" i="3"/>
  <c r="S100" i="3"/>
  <c r="Q99" i="3"/>
  <c r="Q94" i="3"/>
  <c r="S96" i="3"/>
  <c r="Q95" i="3"/>
  <c r="S32" i="3"/>
  <c r="S61" i="3"/>
  <c r="S33" i="3"/>
  <c r="Q29" i="3"/>
  <c r="R32" i="3"/>
  <c r="R94" i="3"/>
  <c r="Q66" i="3"/>
  <c r="Q96" i="3"/>
  <c r="S97" i="3"/>
  <c r="S65" i="3"/>
  <c r="S28" i="3"/>
  <c r="R63" i="3"/>
  <c r="S62" i="3"/>
  <c r="AH63" i="6" l="1"/>
  <c r="AI62" i="6"/>
  <c r="FV45" i="6"/>
  <c r="HF45" i="6"/>
  <c r="AH45" i="6"/>
  <c r="AJ50" i="6"/>
  <c r="FX50" i="6"/>
  <c r="FO50" i="6"/>
  <c r="HH50" i="6"/>
  <c r="FU50" i="6"/>
  <c r="HE50" i="6"/>
  <c r="AK58" i="6"/>
  <c r="HJ50" i="6"/>
  <c r="AL50" i="6"/>
  <c r="FV47" i="6"/>
  <c r="FM47" i="6"/>
  <c r="AH47" i="6"/>
  <c r="FR49" i="6"/>
  <c r="AM49" i="6"/>
  <c r="GA49" i="6"/>
  <c r="HH48" i="6"/>
  <c r="AJ48" i="6"/>
  <c r="FZ45" i="6"/>
  <c r="AL45" i="6"/>
  <c r="HJ45" i="6"/>
  <c r="AL47" i="6"/>
  <c r="FZ47" i="6"/>
  <c r="HJ47" i="6"/>
  <c r="AG63" i="6"/>
  <c r="AL58" i="6"/>
  <c r="IK48" i="7"/>
  <c r="HJ48" i="7"/>
  <c r="CN48" i="7"/>
  <c r="FQ48" i="7"/>
  <c r="HI46" i="7"/>
  <c r="CM46" i="7"/>
  <c r="AH45" i="7"/>
  <c r="BI45" i="7"/>
  <c r="IL49" i="7"/>
  <c r="BN49" i="7"/>
  <c r="HJ47" i="7"/>
  <c r="CN47" i="7"/>
  <c r="BM47" i="7"/>
  <c r="AJ63" i="7"/>
  <c r="FW48" i="8"/>
  <c r="CK48" i="8"/>
  <c r="HG48" i="8"/>
  <c r="HY48" i="8"/>
  <c r="HK45" i="8"/>
  <c r="IL45" i="8"/>
  <c r="GA45" i="8"/>
  <c r="AM45" i="8"/>
  <c r="IC47" i="8"/>
  <c r="HK47" i="8"/>
  <c r="AM47" i="8"/>
  <c r="II48" i="8"/>
  <c r="AJ48" i="8"/>
  <c r="HZ48" i="8"/>
  <c r="HH48" i="8"/>
  <c r="FX48" i="8"/>
  <c r="HX47" i="8"/>
  <c r="AZ47" i="8"/>
  <c r="FV47" i="8"/>
  <c r="HE51" i="8"/>
  <c r="IF51" i="8"/>
  <c r="IK46" i="8"/>
  <c r="AL46" i="8"/>
  <c r="BD46" i="8"/>
  <c r="HJ46" i="8"/>
  <c r="IK48" i="8"/>
  <c r="IB48" i="8"/>
  <c r="HJ48" i="8"/>
  <c r="FZ48" i="8"/>
  <c r="BD48" i="8"/>
  <c r="BA47" i="8"/>
  <c r="IH47" i="8"/>
  <c r="AK45" i="8"/>
  <c r="HI45" i="8"/>
  <c r="BC45" i="8"/>
  <c r="IA47" i="8"/>
  <c r="BC47" i="8"/>
  <c r="IJ47" i="8"/>
  <c r="AK47" i="8"/>
  <c r="IC51" i="8"/>
  <c r="HK51" i="8"/>
  <c r="FV46" i="8"/>
  <c r="AZ46" i="8"/>
  <c r="HX46" i="8"/>
  <c r="AH46" i="8"/>
  <c r="BB49" i="8"/>
  <c r="II49" i="8"/>
  <c r="IJ49" i="8"/>
  <c r="IA49" i="8"/>
  <c r="BC49" i="8"/>
  <c r="FW51" i="8"/>
  <c r="IH51" i="8"/>
  <c r="BB51" i="8"/>
  <c r="HH51" i="8"/>
  <c r="HZ51" i="8"/>
  <c r="FZ49" i="8"/>
  <c r="HJ49" i="8"/>
  <c r="AM46" i="8"/>
  <c r="GA46" i="8"/>
  <c r="HK46" i="8"/>
  <c r="IC46" i="8"/>
  <c r="BE46" i="8"/>
  <c r="IB47" i="8"/>
  <c r="BD47" i="8"/>
  <c r="BE50" i="8"/>
  <c r="IC50" i="8"/>
  <c r="BD51" i="8"/>
  <c r="FZ51" i="8"/>
  <c r="BE49" i="8"/>
  <c r="IL49" i="8"/>
  <c r="HG49" i="8"/>
  <c r="HY49" i="8"/>
  <c r="BA49" i="8"/>
  <c r="HZ45" i="8"/>
  <c r="HH45" i="8"/>
  <c r="AK60" i="9"/>
  <c r="AI63" i="9"/>
  <c r="AI58" i="9"/>
  <c r="FX45" i="10"/>
  <c r="BT45" i="10"/>
  <c r="BW49" i="10"/>
  <c r="CX49" i="10"/>
  <c r="GA46" i="10"/>
  <c r="BW46" i="10"/>
  <c r="BE46" i="10"/>
  <c r="CX46" i="10"/>
  <c r="CR47" i="10"/>
  <c r="CI47" i="10"/>
  <c r="FU47" i="10"/>
  <c r="BQ47" i="10"/>
  <c r="FY45" i="10"/>
  <c r="BU45" i="10"/>
  <c r="BC45" i="10"/>
  <c r="CM45" i="10"/>
  <c r="AY46" i="10"/>
  <c r="CR46" i="10"/>
  <c r="BQ46" i="10"/>
  <c r="CN51" i="10"/>
  <c r="CW51" i="10"/>
  <c r="BE45" i="10"/>
  <c r="GA45" i="10"/>
  <c r="CW47" i="10"/>
  <c r="CN47" i="10"/>
  <c r="CS47" i="10"/>
  <c r="CJ47" i="10"/>
  <c r="CM48" i="11"/>
  <c r="AK48" i="11"/>
  <c r="CJ49" i="11"/>
  <c r="AH49" i="11"/>
  <c r="FM49" i="11"/>
  <c r="BR48" i="11"/>
  <c r="FM48" i="11"/>
  <c r="CJ48" i="11"/>
  <c r="BW49" i="11"/>
  <c r="FR49" i="11"/>
  <c r="FR51" i="11"/>
  <c r="AM51" i="11"/>
  <c r="FQ47" i="11"/>
  <c r="BV47" i="11"/>
  <c r="BQ45" i="11"/>
  <c r="CI45" i="11"/>
  <c r="AK50" i="11"/>
  <c r="FP50" i="11"/>
  <c r="CJ47" i="11"/>
  <c r="AH47" i="11"/>
  <c r="AJ63" i="11"/>
  <c r="R61" i="5"/>
  <c r="R60" i="5"/>
  <c r="R58" i="5"/>
  <c r="S57" i="5"/>
  <c r="S59" i="5"/>
  <c r="IF49" i="11"/>
  <c r="AY49" i="11"/>
  <c r="DA49" i="11"/>
  <c r="EC46" i="11"/>
  <c r="HF46" i="11"/>
  <c r="IU45" i="11"/>
  <c r="EZ45" i="11"/>
  <c r="BN45" i="11"/>
  <c r="GJ45" i="11"/>
  <c r="CW50" i="11"/>
  <c r="BD50" i="11"/>
  <c r="HJ50" i="11"/>
  <c r="HT47" i="10"/>
  <c r="DY47" i="10"/>
  <c r="FG49" i="10"/>
  <c r="AK49" i="10"/>
  <c r="FP49" i="10"/>
  <c r="IS49" i="10"/>
  <c r="GZ49" i="10"/>
  <c r="DE49" i="10"/>
  <c r="HE45" i="10"/>
  <c r="IF45" i="10"/>
  <c r="BZ45" i="10"/>
  <c r="BI49" i="9"/>
  <c r="FM49" i="9"/>
  <c r="FM51" i="9"/>
  <c r="HX51" i="9"/>
  <c r="IK47" i="9"/>
  <c r="HA47" i="9"/>
  <c r="EM47" i="9"/>
  <c r="GX47" i="9"/>
  <c r="DF45" i="9"/>
  <c r="HS45" i="9"/>
  <c r="IK45" i="9"/>
  <c r="BM45" i="9"/>
  <c r="EP45" i="9"/>
  <c r="FH45" i="9"/>
  <c r="GP48" i="7"/>
  <c r="EN48" i="7"/>
  <c r="CL48" i="7"/>
  <c r="DM47" i="7"/>
  <c r="DD47" i="7"/>
  <c r="HZ46" i="7"/>
  <c r="FX46" i="7"/>
  <c r="GP46" i="7"/>
  <c r="DV46" i="7"/>
  <c r="AJ46" i="7"/>
  <c r="BK46" i="7"/>
  <c r="EE49" i="7"/>
  <c r="BK49" i="7"/>
  <c r="EZ45" i="7"/>
  <c r="EH45" i="7"/>
  <c r="AM45" i="7"/>
  <c r="AV45" i="7"/>
  <c r="IC45" i="7"/>
  <c r="DY45" i="7"/>
  <c r="CO45" i="7"/>
  <c r="BJ43" i="14"/>
  <c r="BV47" i="14"/>
  <c r="FP48" i="14"/>
  <c r="DL48" i="14"/>
  <c r="BP48" i="14"/>
  <c r="FN47" i="14"/>
  <c r="EX47" i="14"/>
  <c r="EH47" i="14"/>
  <c r="FB43" i="14"/>
  <c r="BR43" i="14"/>
  <c r="BB46" i="14"/>
  <c r="BH47" i="14"/>
  <c r="AJ47" i="14"/>
  <c r="ER47" i="14"/>
  <c r="FG48" i="14"/>
  <c r="EI48" i="14"/>
  <c r="DC48" i="14"/>
  <c r="AH48" i="14"/>
  <c r="GG46" i="14"/>
  <c r="GN47" i="14"/>
  <c r="FX48" i="14"/>
  <c r="HT48" i="14"/>
  <c r="DD48" i="14"/>
  <c r="BN47" i="14"/>
  <c r="FV47" i="14"/>
  <c r="DZ47" i="14"/>
  <c r="GX43" i="14"/>
  <c r="CP43" i="14"/>
  <c r="EL46" i="14"/>
  <c r="GF47" i="14"/>
  <c r="DL47" i="14"/>
  <c r="FP47" i="14"/>
  <c r="HK48" i="14"/>
  <c r="BO48" i="14"/>
  <c r="HC48" i="14"/>
  <c r="EH48" i="14"/>
  <c r="BX47" i="14"/>
  <c r="GM48" i="14"/>
  <c r="BH48" i="14"/>
  <c r="HD48" i="14"/>
  <c r="EB48" i="14"/>
  <c r="CL47" i="14"/>
  <c r="DB47" i="14"/>
  <c r="ET43" i="14"/>
  <c r="HN43" i="14"/>
  <c r="CX43" i="14"/>
  <c r="CP46" i="14"/>
  <c r="FH47" i="14"/>
  <c r="AR47" i="14"/>
  <c r="BP47" i="14"/>
  <c r="BG48" i="14"/>
  <c r="CU48" i="14"/>
  <c r="GE48" i="14"/>
  <c r="FF48" i="14"/>
  <c r="CX46" i="14"/>
  <c r="BZ46" i="14"/>
  <c r="GP43" i="14"/>
  <c r="BV48" i="14"/>
  <c r="FH48" i="14"/>
  <c r="DT48" i="14"/>
  <c r="GT47" i="14"/>
  <c r="AX47" i="14"/>
  <c r="EP47" i="14"/>
  <c r="ED43" i="14"/>
  <c r="DF43" i="14"/>
  <c r="DN43" i="14"/>
  <c r="ET46" i="14"/>
  <c r="FX47" i="14"/>
  <c r="DT47" i="14"/>
  <c r="EB47" i="14"/>
  <c r="GU48" i="14"/>
  <c r="AY48" i="14"/>
  <c r="CD48" i="14"/>
  <c r="HJ48" i="14"/>
  <c r="HA45" i="14"/>
  <c r="AG45" i="14"/>
  <c r="AG56" i="14" s="1"/>
  <c r="EA48" i="14"/>
  <c r="FN48" i="14"/>
  <c r="GH46" i="14"/>
  <c r="EY48" i="14"/>
  <c r="CE48" i="14"/>
  <c r="DK48" i="14"/>
  <c r="FV48" i="14"/>
  <c r="FW48" i="14"/>
  <c r="BW43" i="14"/>
  <c r="CW46" i="14"/>
  <c r="AR48" i="14"/>
  <c r="HL48" i="14"/>
  <c r="BF47" i="14"/>
  <c r="AH47" i="14"/>
  <c r="FR43" i="14"/>
  <c r="AL43" i="14"/>
  <c r="CV47" i="14"/>
  <c r="AZ47" i="14"/>
  <c r="CM48" i="14"/>
  <c r="EQ48" i="14"/>
  <c r="DS48" i="14"/>
  <c r="AX48" i="14"/>
  <c r="AI48" i="14"/>
  <c r="HN46" i="14"/>
  <c r="FO48" i="14"/>
  <c r="AQ48" i="14"/>
  <c r="AP48" i="14"/>
  <c r="EK46" i="14"/>
  <c r="HU46" i="14"/>
  <c r="DM46" i="14"/>
  <c r="BV44" i="14"/>
  <c r="FQ46" i="14"/>
  <c r="GW46" i="14"/>
  <c r="AK46" i="14"/>
  <c r="FN46" i="14"/>
  <c r="AP46" i="14"/>
  <c r="CL46" i="14"/>
  <c r="DJ46" i="14"/>
  <c r="BF46" i="14"/>
  <c r="HB46" i="14"/>
  <c r="CD46" i="14"/>
  <c r="FF46" i="14"/>
  <c r="GD46" i="14"/>
  <c r="DR46" i="14"/>
  <c r="BA46" i="14"/>
  <c r="DC47" i="14"/>
  <c r="FI46" i="14"/>
  <c r="CG46" i="14"/>
  <c r="EY47" i="14"/>
  <c r="FV46" i="14"/>
  <c r="HC47" i="14"/>
  <c r="GE47" i="14"/>
  <c r="FW47" i="14"/>
  <c r="BY46" i="14"/>
  <c r="CM47" i="14"/>
  <c r="HM46" i="14"/>
  <c r="HF46" i="14"/>
  <c r="BJ46" i="14"/>
  <c r="FZ46" i="14"/>
  <c r="DJ48" i="14"/>
  <c r="EP48" i="14"/>
  <c r="DB48" i="14"/>
  <c r="AH46" i="14"/>
  <c r="EP46" i="14"/>
  <c r="HK47" i="14"/>
  <c r="HR46" i="14"/>
  <c r="BG47" i="14"/>
  <c r="AL58" i="14"/>
  <c r="GU47" i="14"/>
  <c r="FA46" i="14"/>
  <c r="HJ46" i="14"/>
  <c r="DV46" i="14"/>
  <c r="AT46" i="14"/>
  <c r="GX46" i="14"/>
  <c r="GT48" i="14"/>
  <c r="HB48" i="14"/>
  <c r="BN48" i="14"/>
  <c r="EH46" i="14"/>
  <c r="GM47" i="14"/>
  <c r="BO47" i="14"/>
  <c r="DS47" i="14"/>
  <c r="DE46" i="14"/>
  <c r="ES46" i="14"/>
  <c r="CU47" i="14"/>
  <c r="HV46" i="14"/>
  <c r="CH46" i="14"/>
  <c r="FJ46" i="14"/>
  <c r="HR48" i="14"/>
  <c r="GD48" i="14"/>
  <c r="DZ48" i="14"/>
  <c r="BX44" i="14"/>
  <c r="EX46" i="14"/>
  <c r="BQ46" i="14"/>
  <c r="AI47" i="14"/>
  <c r="GP46" i="14"/>
  <c r="DB46" i="14"/>
  <c r="EA47" i="14"/>
  <c r="CT46" i="14"/>
  <c r="DU46" i="14"/>
  <c r="FR46" i="14"/>
  <c r="AL46" i="14"/>
  <c r="ED46" i="14"/>
  <c r="DR48" i="14"/>
  <c r="BF48" i="14"/>
  <c r="AX46" i="14"/>
  <c r="EC46" i="14"/>
  <c r="HS47" i="14"/>
  <c r="EQ47" i="14"/>
  <c r="CE47" i="14"/>
  <c r="GL48" i="14"/>
  <c r="AS46" i="14"/>
  <c r="BI46" i="14"/>
  <c r="GO46" i="14"/>
  <c r="HE46" i="14"/>
  <c r="DN46" i="14"/>
  <c r="DF46" i="14"/>
  <c r="EX48" i="14"/>
  <c r="CL48" i="14"/>
  <c r="HB45" i="13"/>
  <c r="CH47" i="13"/>
  <c r="DF47" i="13"/>
  <c r="HR45" i="13"/>
  <c r="GT45" i="13"/>
  <c r="CL47" i="13"/>
  <c r="GD47" i="13"/>
  <c r="HR47" i="13"/>
  <c r="FJ46" i="13"/>
  <c r="EL46" i="13"/>
  <c r="GP47" i="13"/>
  <c r="FB47" i="13"/>
  <c r="EL47" i="13"/>
  <c r="HJ45" i="13"/>
  <c r="EX45" i="13"/>
  <c r="BZ47" i="13"/>
  <c r="DR47" i="13"/>
  <c r="AX47" i="13"/>
  <c r="ED46" i="13"/>
  <c r="HN46" i="13"/>
  <c r="CH46" i="13"/>
  <c r="BZ46" i="13"/>
  <c r="DV47" i="13"/>
  <c r="AT47" i="13"/>
  <c r="HV47" i="13"/>
  <c r="DR45" i="13"/>
  <c r="AP45" i="13"/>
  <c r="BV45" i="13"/>
  <c r="AP47" i="13"/>
  <c r="CD47" i="13"/>
  <c r="FZ46" i="13"/>
  <c r="CP46" i="13"/>
  <c r="DF46" i="13"/>
  <c r="GP46" i="13"/>
  <c r="BR47" i="13"/>
  <c r="CX47" i="13"/>
  <c r="BN45" i="13"/>
  <c r="DB45" i="13"/>
  <c r="BV47" i="13"/>
  <c r="DJ47" i="13"/>
  <c r="FV47" i="13"/>
  <c r="CX46" i="13"/>
  <c r="BB46" i="13"/>
  <c r="FR46" i="13"/>
  <c r="HF46" i="13"/>
  <c r="CT47" i="13"/>
  <c r="BJ47" i="13"/>
  <c r="FJ47" i="13"/>
  <c r="FZ47" i="13"/>
  <c r="CT45" i="13"/>
  <c r="DZ45" i="13"/>
  <c r="GD45" i="13"/>
  <c r="GT47" i="13"/>
  <c r="HJ47" i="13"/>
  <c r="HV46" i="13"/>
  <c r="DN46" i="13"/>
  <c r="BJ46" i="13"/>
  <c r="AL46" i="13"/>
  <c r="GH47" i="13"/>
  <c r="FR47" i="13"/>
  <c r="DN47" i="13"/>
  <c r="AH45" i="13"/>
  <c r="BF45" i="13"/>
  <c r="EP45" i="13"/>
  <c r="FN47" i="13"/>
  <c r="AH47" i="13"/>
  <c r="EH47" i="13"/>
  <c r="BR46" i="13"/>
  <c r="DV46" i="13"/>
  <c r="ET46" i="13"/>
  <c r="GX46" i="13"/>
  <c r="GL45" i="13"/>
  <c r="HF47" i="13"/>
  <c r="GX47" i="13"/>
  <c r="ET47" i="13"/>
  <c r="HN47" i="13"/>
  <c r="FV45" i="13"/>
  <c r="FN45" i="13"/>
  <c r="EP47" i="13"/>
  <c r="DB47" i="13"/>
  <c r="DZ47" i="13"/>
  <c r="FB46" i="13"/>
  <c r="GH46" i="13"/>
  <c r="BW48" i="13"/>
  <c r="AG60" i="13"/>
  <c r="FY49" i="13"/>
  <c r="EK49" i="13"/>
  <c r="HB46" i="13"/>
  <c r="EL44" i="13"/>
  <c r="DV44" i="13"/>
  <c r="FJ44" i="12"/>
  <c r="GX49" i="12"/>
  <c r="HI48" i="12"/>
  <c r="AT49" i="12"/>
  <c r="HN48" i="12"/>
  <c r="HQ48" i="12"/>
  <c r="FB49" i="12"/>
  <c r="BJ49" i="12"/>
  <c r="BB49" i="12"/>
  <c r="DN49" i="12"/>
  <c r="ED49" i="12"/>
  <c r="HF49" i="12"/>
  <c r="BE48" i="12"/>
  <c r="EO48" i="12"/>
  <c r="DA48" i="12"/>
  <c r="GK48" i="12"/>
  <c r="BM48" i="12"/>
  <c r="HU46" i="12"/>
  <c r="AK46" i="12"/>
  <c r="DI48" i="12"/>
  <c r="DY48" i="12"/>
  <c r="FE48" i="12"/>
  <c r="HN44" i="12"/>
  <c r="FI46" i="12"/>
  <c r="CC48" i="12"/>
  <c r="AG48" i="12"/>
  <c r="BZ49" i="12"/>
  <c r="CK48" i="12"/>
  <c r="AT47" i="12"/>
  <c r="GN49" i="12"/>
  <c r="HS47" i="12"/>
  <c r="FO47" i="12"/>
  <c r="BU44" i="12"/>
  <c r="FJ47" i="12"/>
  <c r="GX47" i="12"/>
  <c r="DV47" i="12"/>
  <c r="DI44" i="12"/>
  <c r="AG44" i="12"/>
  <c r="GE47" i="12"/>
  <c r="AZ49" i="12"/>
  <c r="FM44" i="12"/>
  <c r="CK44" i="12"/>
  <c r="EZ49" i="12"/>
  <c r="GC44" i="12"/>
  <c r="HV46" i="12"/>
  <c r="EL47" i="12"/>
  <c r="BB47" i="12"/>
  <c r="HT49" i="12"/>
  <c r="AR49" i="12"/>
  <c r="FE44" i="12"/>
  <c r="AQ47" i="12"/>
  <c r="DL49" i="12"/>
  <c r="FR47" i="12"/>
  <c r="FU44" i="12"/>
  <c r="DF47" i="12"/>
  <c r="HQ44" i="12"/>
  <c r="HL49" i="12"/>
  <c r="HD49" i="12"/>
  <c r="DN47" i="12"/>
  <c r="FW47" i="12"/>
  <c r="DD49" i="12"/>
  <c r="BO47" i="12"/>
  <c r="HC47" i="12"/>
  <c r="ET47" i="12"/>
  <c r="GU47" i="12"/>
  <c r="CM47" i="12"/>
  <c r="BR47" i="12"/>
  <c r="GF49" i="12"/>
  <c r="GS44" i="12"/>
  <c r="FZ47" i="12"/>
  <c r="HF47" i="12"/>
  <c r="GC48" i="12"/>
  <c r="CH47" i="12"/>
  <c r="EJ49" i="12"/>
  <c r="HN47" i="12"/>
  <c r="DT49" i="12"/>
  <c r="AI47" i="12"/>
  <c r="FP49" i="12"/>
  <c r="CC44" i="12"/>
  <c r="GH47" i="12"/>
  <c r="GK44" i="12"/>
  <c r="CP47" i="12"/>
  <c r="EQ47" i="12"/>
  <c r="EI47" i="12"/>
  <c r="BH49" i="12"/>
  <c r="FX49" i="12"/>
  <c r="CV49" i="12"/>
  <c r="AO44" i="12"/>
  <c r="GM47" i="12"/>
  <c r="CF49" i="12"/>
  <c r="EB49" i="12"/>
  <c r="BM44" i="12"/>
  <c r="BJ47" i="12"/>
  <c r="CS44" i="12"/>
  <c r="BX49" i="12"/>
  <c r="EC45" i="14"/>
  <c r="FY45" i="14"/>
  <c r="CG45" i="14"/>
  <c r="BQ45" i="14"/>
  <c r="BA45" i="14"/>
  <c r="GW45" i="14"/>
  <c r="DU45" i="14"/>
  <c r="HM45" i="14"/>
  <c r="EK45" i="14"/>
  <c r="CW45" i="14"/>
  <c r="CO45" i="14"/>
  <c r="BI45" i="14"/>
  <c r="GG45" i="14"/>
  <c r="AS45" i="14"/>
  <c r="ES45" i="14"/>
  <c r="DM45" i="14"/>
  <c r="HE45" i="14"/>
  <c r="FQ45" i="14"/>
  <c r="FA45" i="14"/>
  <c r="AK45" i="14"/>
  <c r="HU45" i="14"/>
  <c r="FI45" i="14"/>
  <c r="DE45" i="14"/>
  <c r="GN45" i="14"/>
  <c r="DJ44" i="14"/>
  <c r="BN44" i="14"/>
  <c r="DZ44" i="14"/>
  <c r="FV44" i="14"/>
  <c r="BF44" i="14"/>
  <c r="FF44" i="14"/>
  <c r="EP44" i="14"/>
  <c r="HB44" i="14"/>
  <c r="DB44" i="14"/>
  <c r="CT44" i="14"/>
  <c r="HR44" i="14"/>
  <c r="CD44" i="14"/>
  <c r="EX44" i="14"/>
  <c r="AP44" i="14"/>
  <c r="GD44" i="14"/>
  <c r="GT44" i="14"/>
  <c r="HJ44" i="14"/>
  <c r="AX44" i="14"/>
  <c r="DR44" i="14"/>
  <c r="CL44" i="14"/>
  <c r="AH44" i="14"/>
  <c r="EH44" i="14"/>
  <c r="FN44" i="14"/>
  <c r="BZ45" i="14"/>
  <c r="FN45" i="14"/>
  <c r="DR45" i="14"/>
  <c r="EH45" i="14"/>
  <c r="CL45" i="14"/>
  <c r="GD45" i="14"/>
  <c r="DB45" i="14"/>
  <c r="HB45" i="14"/>
  <c r="HJ45" i="14"/>
  <c r="CT45" i="14"/>
  <c r="DZ45" i="14"/>
  <c r="BN45" i="14"/>
  <c r="GT45" i="14"/>
  <c r="DJ45" i="14"/>
  <c r="FF45" i="14"/>
  <c r="BF45" i="14"/>
  <c r="AP45" i="14"/>
  <c r="HR45" i="14"/>
  <c r="FV45" i="14"/>
  <c r="CD45" i="14"/>
  <c r="EX45" i="14"/>
  <c r="AX45" i="14"/>
  <c r="AH45" i="14"/>
  <c r="EP45" i="14"/>
  <c r="BY47" i="14"/>
  <c r="AJ54" i="14"/>
  <c r="AH54" i="14"/>
  <c r="GO48" i="14"/>
  <c r="BY45" i="14"/>
  <c r="HU43" i="14"/>
  <c r="AS43" i="14"/>
  <c r="DM43" i="14"/>
  <c r="EC43" i="14"/>
  <c r="DU43" i="14"/>
  <c r="FI43" i="14"/>
  <c r="BQ43" i="14"/>
  <c r="FA43" i="14"/>
  <c r="EK43" i="14"/>
  <c r="GG43" i="14"/>
  <c r="FY43" i="14"/>
  <c r="ES43" i="14"/>
  <c r="CO43" i="14"/>
  <c r="HE43" i="14"/>
  <c r="GW43" i="14"/>
  <c r="BA43" i="14"/>
  <c r="BI43" i="14"/>
  <c r="AK43" i="14"/>
  <c r="DE43" i="14"/>
  <c r="HM43" i="14"/>
  <c r="CG43" i="14"/>
  <c r="FQ43" i="14"/>
  <c r="CW43" i="14"/>
  <c r="AR46" i="14"/>
  <c r="EJ46" i="14"/>
  <c r="EB46" i="14"/>
  <c r="FH46" i="14"/>
  <c r="HD46" i="14"/>
  <c r="ER46" i="14"/>
  <c r="HL46" i="14"/>
  <c r="CN46" i="14"/>
  <c r="GV46" i="14"/>
  <c r="CF46" i="14"/>
  <c r="GF46" i="14"/>
  <c r="BH46" i="14"/>
  <c r="BP46" i="14"/>
  <c r="DL46" i="14"/>
  <c r="HT46" i="14"/>
  <c r="AJ46" i="14"/>
  <c r="FP46" i="14"/>
  <c r="DT46" i="14"/>
  <c r="CV46" i="14"/>
  <c r="EZ46" i="14"/>
  <c r="AZ46" i="14"/>
  <c r="DD46" i="14"/>
  <c r="FX46" i="14"/>
  <c r="AG55" i="14"/>
  <c r="EA43" i="14"/>
  <c r="FO43" i="14"/>
  <c r="AQ43" i="14"/>
  <c r="BO43" i="14"/>
  <c r="GE43" i="14"/>
  <c r="FG43" i="14"/>
  <c r="DC43" i="14"/>
  <c r="GU43" i="14"/>
  <c r="EY43" i="14"/>
  <c r="FW43" i="14"/>
  <c r="DS43" i="14"/>
  <c r="HC43" i="14"/>
  <c r="HK43" i="14"/>
  <c r="BG43" i="14"/>
  <c r="HS43" i="14"/>
  <c r="CM43" i="14"/>
  <c r="EI43" i="14"/>
  <c r="CU43" i="14"/>
  <c r="CE43" i="14"/>
  <c r="EQ43" i="14"/>
  <c r="DK43" i="14"/>
  <c r="AI43" i="14"/>
  <c r="BV45" i="14"/>
  <c r="AI55" i="14"/>
  <c r="DY46" i="14"/>
  <c r="BM46" i="14"/>
  <c r="DA46" i="14"/>
  <c r="EO46" i="14"/>
  <c r="HA46" i="14"/>
  <c r="DQ46" i="14"/>
  <c r="CC46" i="14"/>
  <c r="DI46" i="14"/>
  <c r="AW46" i="14"/>
  <c r="BE46" i="14"/>
  <c r="AO46" i="14"/>
  <c r="FE46" i="14"/>
  <c r="EG46" i="14"/>
  <c r="FU46" i="14"/>
  <c r="AG46" i="14"/>
  <c r="HQ46" i="14"/>
  <c r="GS46" i="14"/>
  <c r="CK46" i="14"/>
  <c r="EW46" i="14"/>
  <c r="HI46" i="14"/>
  <c r="GC46" i="14"/>
  <c r="FM46" i="14"/>
  <c r="BQ48" i="14"/>
  <c r="EC48" i="14"/>
  <c r="FY48" i="14"/>
  <c r="HM48" i="14"/>
  <c r="GG48" i="14"/>
  <c r="FQ48" i="14"/>
  <c r="FA48" i="14"/>
  <c r="CW48" i="14"/>
  <c r="AK48" i="14"/>
  <c r="HE48" i="14"/>
  <c r="GW48" i="14"/>
  <c r="DU48" i="14"/>
  <c r="AS48" i="14"/>
  <c r="HU48" i="14"/>
  <c r="ES48" i="14"/>
  <c r="DM48" i="14"/>
  <c r="CG48" i="14"/>
  <c r="CO48" i="14"/>
  <c r="DE48" i="14"/>
  <c r="BA48" i="14"/>
  <c r="EK48" i="14"/>
  <c r="FI48" i="14"/>
  <c r="BI48" i="14"/>
  <c r="BU46" i="14"/>
  <c r="GM43" i="14"/>
  <c r="EB44" i="14"/>
  <c r="BP44" i="14"/>
  <c r="FH44" i="14"/>
  <c r="DT44" i="14"/>
  <c r="AZ44" i="14"/>
  <c r="AJ44" i="14"/>
  <c r="HT44" i="14"/>
  <c r="DL44" i="14"/>
  <c r="CN44" i="14"/>
  <c r="FP44" i="14"/>
  <c r="BH44" i="14"/>
  <c r="GV44" i="14"/>
  <c r="DD44" i="14"/>
  <c r="CV44" i="14"/>
  <c r="CF44" i="14"/>
  <c r="GF44" i="14"/>
  <c r="EJ44" i="14"/>
  <c r="AR44" i="14"/>
  <c r="HL44" i="14"/>
  <c r="HD44" i="14"/>
  <c r="FX44" i="14"/>
  <c r="ER44" i="14"/>
  <c r="EZ44" i="14"/>
  <c r="AG58" i="14"/>
  <c r="AG59" i="14"/>
  <c r="GG47" i="14"/>
  <c r="FQ47" i="14"/>
  <c r="BQ47" i="14"/>
  <c r="DU47" i="14"/>
  <c r="EC47" i="14"/>
  <c r="HE47" i="14"/>
  <c r="FY47" i="14"/>
  <c r="EK47" i="14"/>
  <c r="DM47" i="14"/>
  <c r="FI47" i="14"/>
  <c r="BI47" i="14"/>
  <c r="HM47" i="14"/>
  <c r="DE47" i="14"/>
  <c r="BA47" i="14"/>
  <c r="AS47" i="14"/>
  <c r="AK47" i="14"/>
  <c r="GW47" i="14"/>
  <c r="CG47" i="14"/>
  <c r="HU47" i="14"/>
  <c r="FA47" i="14"/>
  <c r="ES47" i="14"/>
  <c r="CO47" i="14"/>
  <c r="CW47" i="14"/>
  <c r="BR44" i="14"/>
  <c r="FR44" i="14"/>
  <c r="DN44" i="14"/>
  <c r="ED44" i="14"/>
  <c r="DF44" i="14"/>
  <c r="BJ44" i="14"/>
  <c r="ET44" i="14"/>
  <c r="CH44" i="14"/>
  <c r="AT44" i="14"/>
  <c r="FB44" i="14"/>
  <c r="GX44" i="14"/>
  <c r="HV44" i="14"/>
  <c r="FJ44" i="14"/>
  <c r="AL44" i="14"/>
  <c r="BB44" i="14"/>
  <c r="DV44" i="14"/>
  <c r="EL44" i="14"/>
  <c r="CP44" i="14"/>
  <c r="FZ44" i="14"/>
  <c r="GH44" i="14"/>
  <c r="CX44" i="14"/>
  <c r="HF44" i="14"/>
  <c r="HN44" i="14"/>
  <c r="BR45" i="14"/>
  <c r="ED45" i="14"/>
  <c r="HV45" i="14"/>
  <c r="AL45" i="14"/>
  <c r="FZ45" i="14"/>
  <c r="BB45" i="14"/>
  <c r="EL45" i="14"/>
  <c r="DF45" i="14"/>
  <c r="DV45" i="14"/>
  <c r="DN45" i="14"/>
  <c r="ET45" i="14"/>
  <c r="GX45" i="14"/>
  <c r="CP45" i="14"/>
  <c r="AT45" i="14"/>
  <c r="FB45" i="14"/>
  <c r="BJ45" i="14"/>
  <c r="CH45" i="14"/>
  <c r="FR45" i="14"/>
  <c r="GH45" i="14"/>
  <c r="CX45" i="14"/>
  <c r="HF45" i="14"/>
  <c r="HN45" i="14"/>
  <c r="FJ45" i="14"/>
  <c r="CS46" i="14"/>
  <c r="EB45" i="14"/>
  <c r="BP45" i="14"/>
  <c r="DD45" i="14"/>
  <c r="DL45" i="14"/>
  <c r="CN45" i="14"/>
  <c r="CF45" i="14"/>
  <c r="EJ45" i="14"/>
  <c r="ER45" i="14"/>
  <c r="HT45" i="14"/>
  <c r="HD45" i="14"/>
  <c r="DT45" i="14"/>
  <c r="GV45" i="14"/>
  <c r="BH45" i="14"/>
  <c r="AR45" i="14"/>
  <c r="AJ45" i="14"/>
  <c r="GF45" i="14"/>
  <c r="EZ45" i="14"/>
  <c r="FX45" i="14"/>
  <c r="CV45" i="14"/>
  <c r="FH45" i="14"/>
  <c r="HL45" i="14"/>
  <c r="AZ45" i="14"/>
  <c r="FP45" i="14"/>
  <c r="BO46" i="14"/>
  <c r="EA46" i="14"/>
  <c r="FW46" i="14"/>
  <c r="EY46" i="14"/>
  <c r="EQ46" i="14"/>
  <c r="DS46" i="14"/>
  <c r="BG46" i="14"/>
  <c r="GU46" i="14"/>
  <c r="CE46" i="14"/>
  <c r="CU46" i="14"/>
  <c r="HS46" i="14"/>
  <c r="EI46" i="14"/>
  <c r="DK46" i="14"/>
  <c r="CM46" i="14"/>
  <c r="AQ46" i="14"/>
  <c r="FG46" i="14"/>
  <c r="AI46" i="14"/>
  <c r="HK46" i="14"/>
  <c r="HC46" i="14"/>
  <c r="FO46" i="14"/>
  <c r="DC46" i="14"/>
  <c r="GE46" i="14"/>
  <c r="AY46" i="14"/>
  <c r="BQ44" i="14"/>
  <c r="DM44" i="14"/>
  <c r="AS44" i="14"/>
  <c r="EC44" i="14"/>
  <c r="DU44" i="14"/>
  <c r="CO44" i="14"/>
  <c r="GG44" i="14"/>
  <c r="HM44" i="14"/>
  <c r="ES44" i="14"/>
  <c r="DE44" i="14"/>
  <c r="HE44" i="14"/>
  <c r="GW44" i="14"/>
  <c r="AK44" i="14"/>
  <c r="HU44" i="14"/>
  <c r="BA44" i="14"/>
  <c r="FA44" i="14"/>
  <c r="CG44" i="14"/>
  <c r="FQ44" i="14"/>
  <c r="FY44" i="14"/>
  <c r="BI44" i="14"/>
  <c r="FI44" i="14"/>
  <c r="CW44" i="14"/>
  <c r="EK44" i="14"/>
  <c r="AG43" i="14"/>
  <c r="GC43" i="14"/>
  <c r="DI43" i="14"/>
  <c r="BE43" i="14"/>
  <c r="DY43" i="14"/>
  <c r="DA43" i="14"/>
  <c r="EG43" i="14"/>
  <c r="AO43" i="14"/>
  <c r="BM43" i="14"/>
  <c r="DQ43" i="14"/>
  <c r="HA43" i="14"/>
  <c r="AW43" i="14"/>
  <c r="GS43" i="14"/>
  <c r="EW43" i="14"/>
  <c r="HI43" i="14"/>
  <c r="HQ43" i="14"/>
  <c r="CK43" i="14"/>
  <c r="FM43" i="14"/>
  <c r="CC43" i="14"/>
  <c r="CS43" i="14"/>
  <c r="EO43" i="14"/>
  <c r="FE43" i="14"/>
  <c r="FU43" i="14"/>
  <c r="GL46" i="13"/>
  <c r="GM46" i="13"/>
  <c r="BY45" i="13"/>
  <c r="DU45" i="13"/>
  <c r="BA45" i="13"/>
  <c r="GG45" i="13"/>
  <c r="EI46" i="13"/>
  <c r="CM46" i="13"/>
  <c r="AQ46" i="13"/>
  <c r="DJ45" i="13"/>
  <c r="EH45" i="13"/>
  <c r="FQ45" i="13"/>
  <c r="HM45" i="13"/>
  <c r="BQ45" i="13"/>
  <c r="BG46" i="13"/>
  <c r="GU46" i="13"/>
  <c r="FA46" i="13"/>
  <c r="BQ46" i="13"/>
  <c r="FQ48" i="13"/>
  <c r="BA48" i="13"/>
  <c r="ES48" i="13"/>
  <c r="DE48" i="13"/>
  <c r="HU48" i="13"/>
  <c r="DU48" i="13"/>
  <c r="AH60" i="13"/>
  <c r="BI45" i="13"/>
  <c r="AS45" i="13"/>
  <c r="DE45" i="13"/>
  <c r="FW46" i="13"/>
  <c r="EA46" i="13"/>
  <c r="ES45" i="13"/>
  <c r="CW45" i="13"/>
  <c r="HK46" i="13"/>
  <c r="FG46" i="13"/>
  <c r="HS46" i="13"/>
  <c r="HC46" i="13"/>
  <c r="CO45" i="13"/>
  <c r="FI45" i="13"/>
  <c r="DS46" i="13"/>
  <c r="AY46" i="13"/>
  <c r="BF44" i="13"/>
  <c r="DR44" i="13"/>
  <c r="EI49" i="13"/>
  <c r="FO49" i="13"/>
  <c r="FJ46" i="12"/>
  <c r="BP47" i="12"/>
  <c r="FG45" i="12"/>
  <c r="CN47" i="12"/>
  <c r="FA46" i="12"/>
  <c r="DL47" i="12"/>
  <c r="FA49" i="12"/>
  <c r="CV47" i="12"/>
  <c r="FH47" i="12"/>
  <c r="AR47" i="12"/>
  <c r="GF47" i="12"/>
  <c r="HE49" i="12"/>
  <c r="DT47" i="12"/>
  <c r="DD47" i="12"/>
  <c r="EY45" i="12"/>
  <c r="GN47" i="12"/>
  <c r="GV47" i="12"/>
  <c r="BH47" i="12"/>
  <c r="FX47" i="12"/>
  <c r="EJ47" i="12"/>
  <c r="HD47" i="12"/>
  <c r="EB47" i="12"/>
  <c r="ER47" i="12"/>
  <c r="AJ47" i="12"/>
  <c r="AZ47" i="12"/>
  <c r="HM49" i="12"/>
  <c r="EZ47" i="12"/>
  <c r="HT47" i="12"/>
  <c r="EW46" i="12"/>
  <c r="AL48" i="12"/>
  <c r="GM48" i="12"/>
  <c r="EY47" i="12"/>
  <c r="HC48" i="12"/>
  <c r="CU48" i="12"/>
  <c r="GE48" i="12"/>
  <c r="DC47" i="12"/>
  <c r="EW48" i="12"/>
  <c r="HT46" i="12"/>
  <c r="CU47" i="12"/>
  <c r="DK47" i="12"/>
  <c r="HD46" i="12"/>
  <c r="HD44" i="12"/>
  <c r="FG47" i="12"/>
  <c r="DQ48" i="12"/>
  <c r="EZ46" i="12"/>
  <c r="FH46" i="12"/>
  <c r="DS47" i="12"/>
  <c r="BW47" i="12"/>
  <c r="CS48" i="12"/>
  <c r="HE47" i="12"/>
  <c r="HM45" i="12"/>
  <c r="HK48" i="12"/>
  <c r="BG47" i="12"/>
  <c r="BW48" i="12"/>
  <c r="FG48" i="12"/>
  <c r="AO48" i="12"/>
  <c r="AH45" i="12"/>
  <c r="EX45" i="12"/>
  <c r="HV48" i="12"/>
  <c r="FW48" i="12"/>
  <c r="HR48" i="12"/>
  <c r="AY47" i="12"/>
  <c r="FE49" i="12"/>
  <c r="FF44" i="12"/>
  <c r="HB48" i="12"/>
  <c r="AJ44" i="12"/>
  <c r="CX49" i="12"/>
  <c r="FE45" i="12"/>
  <c r="EI49" i="12"/>
  <c r="BR49" i="12"/>
  <c r="HV45" i="12"/>
  <c r="AL49" i="12"/>
  <c r="HL48" i="12"/>
  <c r="FB46" i="12"/>
  <c r="FR49" i="12"/>
  <c r="AG46" i="12"/>
  <c r="ET49" i="12"/>
  <c r="FJ48" i="12"/>
  <c r="HF48" i="12"/>
  <c r="GK45" i="12"/>
  <c r="HL44" i="12"/>
  <c r="DV49" i="12"/>
  <c r="AW45" i="12"/>
  <c r="DS49" i="12"/>
  <c r="HI45" i="12"/>
  <c r="FJ45" i="12"/>
  <c r="HV49" i="12"/>
  <c r="CU49" i="12"/>
  <c r="BG49" i="12"/>
  <c r="HR44" i="12"/>
  <c r="CC45" i="12"/>
  <c r="EQ49" i="12"/>
  <c r="EA49" i="12"/>
  <c r="FO49" i="12"/>
  <c r="HJ44" i="12"/>
  <c r="FA48" i="12"/>
  <c r="FW49" i="12"/>
  <c r="HB49" i="12"/>
  <c r="AG45" i="12"/>
  <c r="CE49" i="12"/>
  <c r="BM45" i="12"/>
  <c r="FJ49" i="12"/>
  <c r="GC45" i="12"/>
  <c r="DK49" i="12"/>
  <c r="GH49" i="12"/>
  <c r="BU45" i="12"/>
  <c r="GS45" i="12"/>
  <c r="DF49" i="12"/>
  <c r="EO45" i="12"/>
  <c r="CK45" i="12"/>
  <c r="AH49" i="12"/>
  <c r="HN49" i="12"/>
  <c r="FB45" i="12"/>
  <c r="BW49" i="12"/>
  <c r="HF46" i="12"/>
  <c r="HD48" i="12"/>
  <c r="FF49" i="12"/>
  <c r="GE49" i="12"/>
  <c r="AJ48" i="12"/>
  <c r="FF48" i="12"/>
  <c r="CP49" i="12"/>
  <c r="EX48" i="12"/>
  <c r="EG44" i="12"/>
  <c r="DY44" i="12"/>
  <c r="DA44" i="12"/>
  <c r="DQ44" i="12"/>
  <c r="AH48" i="12"/>
  <c r="GU49" i="12"/>
  <c r="FZ49" i="12"/>
  <c r="AQ49" i="12"/>
  <c r="FI45" i="12"/>
  <c r="HF45" i="12"/>
  <c r="HA45" i="12"/>
  <c r="AL45" i="12"/>
  <c r="HR49" i="12"/>
  <c r="HF44" i="12"/>
  <c r="EL49" i="12"/>
  <c r="DQ45" i="12"/>
  <c r="AK49" i="12"/>
  <c r="GP49" i="12"/>
  <c r="HK49" i="12"/>
  <c r="AL59" i="13"/>
  <c r="DV49" i="13"/>
  <c r="AL49" i="13"/>
  <c r="FB49" i="13"/>
  <c r="HN49" i="13"/>
  <c r="DN49" i="13"/>
  <c r="DF49" i="13"/>
  <c r="CX49" i="13"/>
  <c r="ET49" i="13"/>
  <c r="FJ49" i="13"/>
  <c r="BB49" i="13"/>
  <c r="AT49" i="13"/>
  <c r="HV49" i="13"/>
  <c r="CH49" i="13"/>
  <c r="CP49" i="13"/>
  <c r="FR49" i="13"/>
  <c r="EL49" i="13"/>
  <c r="BR49" i="13"/>
  <c r="GX49" i="13"/>
  <c r="GH49" i="13"/>
  <c r="FZ49" i="13"/>
  <c r="ED49" i="13"/>
  <c r="BJ49" i="13"/>
  <c r="AI55" i="13"/>
  <c r="AK55" i="13"/>
  <c r="AJ57" i="13"/>
  <c r="AG58" i="13"/>
  <c r="AJ56" i="13"/>
  <c r="AL55" i="13"/>
  <c r="AL56" i="13"/>
  <c r="AI56" i="13"/>
  <c r="AJ60" i="13"/>
  <c r="AG57" i="13"/>
  <c r="AK58" i="13"/>
  <c r="AJ55" i="13"/>
  <c r="AI59" i="13"/>
  <c r="AJ59" i="13"/>
  <c r="AI58" i="13"/>
  <c r="DB46" i="13"/>
  <c r="BN46" i="13"/>
  <c r="FN46" i="13"/>
  <c r="DZ46" i="13"/>
  <c r="DJ46" i="13"/>
  <c r="HR46" i="13"/>
  <c r="GT46" i="13"/>
  <c r="CT46" i="13"/>
  <c r="CD46" i="13"/>
  <c r="EX46" i="13"/>
  <c r="CL46" i="13"/>
  <c r="EP46" i="13"/>
  <c r="EH46" i="13"/>
  <c r="BF46" i="13"/>
  <c r="DR46" i="13"/>
  <c r="FV46" i="13"/>
  <c r="AH46" i="13"/>
  <c r="AP46" i="13"/>
  <c r="HJ46" i="13"/>
  <c r="GD46" i="13"/>
  <c r="FF46" i="13"/>
  <c r="AX46" i="13"/>
  <c r="AH59" i="13"/>
  <c r="AG45" i="13"/>
  <c r="GC45" i="13"/>
  <c r="DI45" i="13"/>
  <c r="BE45" i="13"/>
  <c r="CK45" i="13"/>
  <c r="DQ45" i="13"/>
  <c r="DA45" i="13"/>
  <c r="FU45" i="13"/>
  <c r="EG45" i="13"/>
  <c r="AW45" i="13"/>
  <c r="DY45" i="13"/>
  <c r="HI45" i="13"/>
  <c r="AO45" i="13"/>
  <c r="BM45" i="13"/>
  <c r="EW45" i="13"/>
  <c r="CS45" i="13"/>
  <c r="HQ45" i="13"/>
  <c r="FM45" i="13"/>
  <c r="FE45" i="13"/>
  <c r="EO45" i="13"/>
  <c r="CC45" i="13"/>
  <c r="GS45" i="13"/>
  <c r="AG59" i="13"/>
  <c r="BM47" i="12"/>
  <c r="EG47" i="12"/>
  <c r="BE47" i="12"/>
  <c r="GK47" i="12"/>
  <c r="CS47" i="12"/>
  <c r="BU47" i="12"/>
  <c r="EO47" i="12"/>
  <c r="DY47" i="12"/>
  <c r="GC47" i="12"/>
  <c r="CK47" i="12"/>
  <c r="FU47" i="12"/>
  <c r="AO47" i="12"/>
  <c r="FM47" i="12"/>
  <c r="DA47" i="12"/>
  <c r="GS47" i="12"/>
  <c r="DQ47" i="12"/>
  <c r="DI47" i="12"/>
  <c r="CC47" i="12"/>
  <c r="AW47" i="12"/>
  <c r="GE46" i="12"/>
  <c r="EA46" i="12"/>
  <c r="BG46" i="12"/>
  <c r="EI46" i="12"/>
  <c r="BO46" i="12"/>
  <c r="CM46" i="12"/>
  <c r="CE46" i="12"/>
  <c r="EQ46" i="12"/>
  <c r="AY46" i="12"/>
  <c r="CU46" i="12"/>
  <c r="AQ46" i="12"/>
  <c r="FW46" i="12"/>
  <c r="DK46" i="12"/>
  <c r="DC46" i="12"/>
  <c r="GM46" i="12"/>
  <c r="DS46" i="12"/>
  <c r="BW46" i="12"/>
  <c r="GU46" i="12"/>
  <c r="FO46" i="12"/>
  <c r="FO44" i="12"/>
  <c r="EI44" i="12"/>
  <c r="DS44" i="12"/>
  <c r="AY44" i="12"/>
  <c r="FW44" i="12"/>
  <c r="CM44" i="12"/>
  <c r="EA44" i="12"/>
  <c r="GU44" i="12"/>
  <c r="CU44" i="12"/>
  <c r="BG44" i="12"/>
  <c r="EQ44" i="12"/>
  <c r="AQ44" i="12"/>
  <c r="DC44" i="12"/>
  <c r="CE44" i="12"/>
  <c r="GE44" i="12"/>
  <c r="GM44" i="12"/>
  <c r="BO44" i="12"/>
  <c r="BW44" i="12"/>
  <c r="DK44" i="12"/>
  <c r="FG44" i="12"/>
  <c r="CN45" i="12"/>
  <c r="BX45" i="12"/>
  <c r="BH45" i="12"/>
  <c r="AZ45" i="12"/>
  <c r="DT45" i="12"/>
  <c r="ER45" i="12"/>
  <c r="AR45" i="12"/>
  <c r="DL45" i="12"/>
  <c r="FX45" i="12"/>
  <c r="CV45" i="12"/>
  <c r="CF45" i="12"/>
  <c r="DD45" i="12"/>
  <c r="GF45" i="12"/>
  <c r="BP45" i="12"/>
  <c r="FP45" i="12"/>
  <c r="EB45" i="12"/>
  <c r="GV45" i="12"/>
  <c r="GN45" i="12"/>
  <c r="EJ45" i="12"/>
  <c r="HJ46" i="12"/>
  <c r="HS46" i="12"/>
  <c r="HJ47" i="12"/>
  <c r="FB44" i="12"/>
  <c r="FI47" i="12"/>
  <c r="HA49" i="12"/>
  <c r="GW46" i="12"/>
  <c r="BQ46" i="12"/>
  <c r="DU46" i="12"/>
  <c r="AS46" i="12"/>
  <c r="CO46" i="12"/>
  <c r="EC46" i="12"/>
  <c r="FY46" i="12"/>
  <c r="BA46" i="12"/>
  <c r="FQ46" i="12"/>
  <c r="EK46" i="12"/>
  <c r="GO46" i="12"/>
  <c r="DE46" i="12"/>
  <c r="BY46" i="12"/>
  <c r="GG46" i="12"/>
  <c r="DM46" i="12"/>
  <c r="CG46" i="12"/>
  <c r="ES46" i="12"/>
  <c r="BI46" i="12"/>
  <c r="CW46" i="12"/>
  <c r="HK44" i="12"/>
  <c r="HB45" i="12"/>
  <c r="AI44" i="12"/>
  <c r="FA45" i="12"/>
  <c r="AH46" i="12"/>
  <c r="HN46" i="12"/>
  <c r="CG44" i="12"/>
  <c r="BQ44" i="12"/>
  <c r="BY44" i="12"/>
  <c r="DM44" i="12"/>
  <c r="DE44" i="12"/>
  <c r="ES44" i="12"/>
  <c r="GG44" i="12"/>
  <c r="DU44" i="12"/>
  <c r="BI44" i="12"/>
  <c r="FQ44" i="12"/>
  <c r="CW44" i="12"/>
  <c r="AS44" i="12"/>
  <c r="CO44" i="12"/>
  <c r="BA44" i="12"/>
  <c r="EK44" i="12"/>
  <c r="GW44" i="12"/>
  <c r="GO44" i="12"/>
  <c r="FY44" i="12"/>
  <c r="EC44" i="12"/>
  <c r="EC47" i="12"/>
  <c r="GG47" i="12"/>
  <c r="FY47" i="12"/>
  <c r="BY47" i="12"/>
  <c r="CO47" i="12"/>
  <c r="CW47" i="12"/>
  <c r="GW47" i="12"/>
  <c r="DE47" i="12"/>
  <c r="DU47" i="12"/>
  <c r="GO47" i="12"/>
  <c r="ES47" i="12"/>
  <c r="AS47" i="12"/>
  <c r="EK47" i="12"/>
  <c r="BA47" i="12"/>
  <c r="FQ47" i="12"/>
  <c r="DM47" i="12"/>
  <c r="BI47" i="12"/>
  <c r="BQ47" i="12"/>
  <c r="CG47" i="12"/>
  <c r="AK44" i="12"/>
  <c r="HU48" i="12"/>
  <c r="HC44" i="12"/>
  <c r="AK48" i="12"/>
  <c r="HQ49" i="12"/>
  <c r="FF46" i="12"/>
  <c r="HM48" i="12"/>
  <c r="AH47" i="12"/>
  <c r="AJ45" i="12"/>
  <c r="HD45" i="12"/>
  <c r="HE45" i="12"/>
  <c r="AJ46" i="12"/>
  <c r="EW49" i="12"/>
  <c r="FH48" i="12"/>
  <c r="HQ46" i="12"/>
  <c r="HE44" i="12"/>
  <c r="HM46" i="12"/>
  <c r="HR46" i="12"/>
  <c r="CW49" i="12"/>
  <c r="EC49" i="12"/>
  <c r="AS49" i="12"/>
  <c r="DE49" i="12"/>
  <c r="DM49" i="12"/>
  <c r="DU49" i="12"/>
  <c r="EK49" i="12"/>
  <c r="BY49" i="12"/>
  <c r="GG49" i="12"/>
  <c r="CO49" i="12"/>
  <c r="BQ49" i="12"/>
  <c r="GW49" i="12"/>
  <c r="BI49" i="12"/>
  <c r="GO49" i="12"/>
  <c r="BA49" i="12"/>
  <c r="FQ49" i="12"/>
  <c r="FY49" i="12"/>
  <c r="CG49" i="12"/>
  <c r="ES49" i="12"/>
  <c r="HJ45" i="12"/>
  <c r="HC46" i="12"/>
  <c r="HU49" i="12"/>
  <c r="AI45" i="12"/>
  <c r="DJ49" i="12"/>
  <c r="GL49" i="12"/>
  <c r="EH49" i="12"/>
  <c r="DZ49" i="12"/>
  <c r="CL49" i="12"/>
  <c r="AP49" i="12"/>
  <c r="DB49" i="12"/>
  <c r="AX49" i="12"/>
  <c r="GT49" i="12"/>
  <c r="GD49" i="12"/>
  <c r="BV49" i="12"/>
  <c r="CT49" i="12"/>
  <c r="BN49" i="12"/>
  <c r="DR49" i="12"/>
  <c r="FV49" i="12"/>
  <c r="EP49" i="12"/>
  <c r="CD49" i="12"/>
  <c r="FN49" i="12"/>
  <c r="BF49" i="12"/>
  <c r="FF45" i="12"/>
  <c r="HA46" i="12"/>
  <c r="EZ45" i="12"/>
  <c r="BP48" i="12"/>
  <c r="BH48" i="12"/>
  <c r="DT48" i="12"/>
  <c r="CF48" i="12"/>
  <c r="AZ48" i="12"/>
  <c r="EJ48" i="12"/>
  <c r="GN48" i="12"/>
  <c r="CN48" i="12"/>
  <c r="BX48" i="12"/>
  <c r="FX48" i="12"/>
  <c r="FP48" i="12"/>
  <c r="CV48" i="12"/>
  <c r="DL48" i="12"/>
  <c r="ER48" i="12"/>
  <c r="GF48" i="12"/>
  <c r="DD48" i="12"/>
  <c r="EB48" i="12"/>
  <c r="GV48" i="12"/>
  <c r="AR48" i="12"/>
  <c r="HK46" i="12"/>
  <c r="EX47" i="12"/>
  <c r="HS44" i="12"/>
  <c r="HU47" i="12"/>
  <c r="DV45" i="12"/>
  <c r="GP45" i="12"/>
  <c r="BR45" i="12"/>
  <c r="FR45" i="12"/>
  <c r="AT45" i="12"/>
  <c r="BJ45" i="12"/>
  <c r="CP45" i="12"/>
  <c r="DN45" i="12"/>
  <c r="GH45" i="12"/>
  <c r="FZ45" i="12"/>
  <c r="ET45" i="12"/>
  <c r="GX45" i="12"/>
  <c r="BZ45" i="12"/>
  <c r="BB45" i="12"/>
  <c r="CH45" i="12"/>
  <c r="DF45" i="12"/>
  <c r="CX45" i="12"/>
  <c r="ED45" i="12"/>
  <c r="EL45" i="12"/>
  <c r="HE48" i="12"/>
  <c r="GF44" i="12"/>
  <c r="CF44" i="12"/>
  <c r="EJ44" i="12"/>
  <c r="ER44" i="12"/>
  <c r="BH44" i="12"/>
  <c r="CV44" i="12"/>
  <c r="FP44" i="12"/>
  <c r="GV44" i="12"/>
  <c r="EB44" i="12"/>
  <c r="DT44" i="12"/>
  <c r="AZ44" i="12"/>
  <c r="BP44" i="12"/>
  <c r="CN44" i="12"/>
  <c r="FX44" i="12"/>
  <c r="DL44" i="12"/>
  <c r="GN44" i="12"/>
  <c r="BX44" i="12"/>
  <c r="DD44" i="12"/>
  <c r="AR44" i="12"/>
  <c r="HM47" i="12"/>
  <c r="HR47" i="12"/>
  <c r="EZ48" i="12"/>
  <c r="BF44" i="12"/>
  <c r="DR44" i="12"/>
  <c r="CL44" i="12"/>
  <c r="EH44" i="12"/>
  <c r="CT44" i="12"/>
  <c r="GL44" i="12"/>
  <c r="CD44" i="12"/>
  <c r="EP44" i="12"/>
  <c r="DJ44" i="12"/>
  <c r="BN44" i="12"/>
  <c r="DZ44" i="12"/>
  <c r="GT44" i="12"/>
  <c r="AX44" i="12"/>
  <c r="AP44" i="12"/>
  <c r="FN44" i="12"/>
  <c r="BV44" i="12"/>
  <c r="GD44" i="12"/>
  <c r="DB44" i="12"/>
  <c r="FV44" i="12"/>
  <c r="EY46" i="12"/>
  <c r="GD46" i="12"/>
  <c r="EP46" i="12"/>
  <c r="CL46" i="12"/>
  <c r="DZ46" i="12"/>
  <c r="FV46" i="12"/>
  <c r="GT46" i="12"/>
  <c r="AX46" i="12"/>
  <c r="CT46" i="12"/>
  <c r="BN46" i="12"/>
  <c r="FN46" i="12"/>
  <c r="DR46" i="12"/>
  <c r="DB46" i="12"/>
  <c r="BF46" i="12"/>
  <c r="CD46" i="12"/>
  <c r="AP46" i="12"/>
  <c r="BV46" i="12"/>
  <c r="GL46" i="12"/>
  <c r="EH46" i="12"/>
  <c r="DJ46" i="12"/>
  <c r="CO48" i="12"/>
  <c r="ES48" i="12"/>
  <c r="GO48" i="12"/>
  <c r="BQ48" i="12"/>
  <c r="DM48" i="12"/>
  <c r="CG48" i="12"/>
  <c r="CW48" i="12"/>
  <c r="FQ48" i="12"/>
  <c r="AS48" i="12"/>
  <c r="DU48" i="12"/>
  <c r="GG48" i="12"/>
  <c r="BA48" i="12"/>
  <c r="BI48" i="12"/>
  <c r="EK48" i="12"/>
  <c r="BY48" i="12"/>
  <c r="GW48" i="12"/>
  <c r="EC48" i="12"/>
  <c r="FY48" i="12"/>
  <c r="DE48" i="12"/>
  <c r="HQ47" i="12"/>
  <c r="FA47" i="12"/>
  <c r="DU45" i="12"/>
  <c r="EK45" i="12"/>
  <c r="CO45" i="12"/>
  <c r="BQ45" i="12"/>
  <c r="FQ45" i="12"/>
  <c r="CW45" i="12"/>
  <c r="CG45" i="12"/>
  <c r="AS45" i="12"/>
  <c r="GO45" i="12"/>
  <c r="GW45" i="12"/>
  <c r="FY45" i="12"/>
  <c r="BI45" i="12"/>
  <c r="DM45" i="12"/>
  <c r="BY45" i="12"/>
  <c r="BA45" i="12"/>
  <c r="EC45" i="12"/>
  <c r="GG45" i="12"/>
  <c r="DE45" i="12"/>
  <c r="ES45" i="12"/>
  <c r="FG46" i="12"/>
  <c r="BV48" i="12"/>
  <c r="FV48" i="12"/>
  <c r="EP48" i="12"/>
  <c r="DJ48" i="12"/>
  <c r="EH48" i="12"/>
  <c r="FN48" i="12"/>
  <c r="CL48" i="12"/>
  <c r="GT48" i="12"/>
  <c r="CD48" i="12"/>
  <c r="BF48" i="12"/>
  <c r="GL48" i="12"/>
  <c r="DZ48" i="12"/>
  <c r="AP48" i="12"/>
  <c r="BN48" i="12"/>
  <c r="DB48" i="12"/>
  <c r="GD48" i="12"/>
  <c r="AX48" i="12"/>
  <c r="CT48" i="12"/>
  <c r="DR48" i="12"/>
  <c r="HU45" i="12"/>
  <c r="HA47" i="12"/>
  <c r="BR46" i="12"/>
  <c r="GX46" i="12"/>
  <c r="CX46" i="12"/>
  <c r="AT46" i="12"/>
  <c r="BZ46" i="12"/>
  <c r="ET46" i="12"/>
  <c r="FR46" i="12"/>
  <c r="FZ46" i="12"/>
  <c r="BB46" i="12"/>
  <c r="DN46" i="12"/>
  <c r="CH46" i="12"/>
  <c r="ED46" i="12"/>
  <c r="DV46" i="12"/>
  <c r="BJ46" i="12"/>
  <c r="EL46" i="12"/>
  <c r="GP46" i="12"/>
  <c r="DF46" i="12"/>
  <c r="CP46" i="12"/>
  <c r="GH46" i="12"/>
  <c r="AI46" i="12"/>
  <c r="FE47" i="12"/>
  <c r="BR48" i="12"/>
  <c r="DN48" i="12"/>
  <c r="BJ48" i="12"/>
  <c r="BB48" i="12"/>
  <c r="GH48" i="12"/>
  <c r="DF48" i="12"/>
  <c r="EL48" i="12"/>
  <c r="FZ48" i="12"/>
  <c r="CH48" i="12"/>
  <c r="FR48" i="12"/>
  <c r="GP48" i="12"/>
  <c r="CP48" i="12"/>
  <c r="BZ48" i="12"/>
  <c r="CX48" i="12"/>
  <c r="DV48" i="12"/>
  <c r="GX48" i="12"/>
  <c r="AT48" i="12"/>
  <c r="ED48" i="12"/>
  <c r="ET48" i="12"/>
  <c r="AG47" i="12"/>
  <c r="GC49" i="12"/>
  <c r="AW49" i="12"/>
  <c r="EO49" i="12"/>
  <c r="GS49" i="12"/>
  <c r="FM49" i="12"/>
  <c r="GK49" i="12"/>
  <c r="CS49" i="12"/>
  <c r="BE49" i="12"/>
  <c r="EG49" i="12"/>
  <c r="DA49" i="12"/>
  <c r="AO49" i="12"/>
  <c r="DQ49" i="12"/>
  <c r="DY49" i="12"/>
  <c r="CK49" i="12"/>
  <c r="BM49" i="12"/>
  <c r="BU49" i="12"/>
  <c r="CC49" i="12"/>
  <c r="FU49" i="12"/>
  <c r="DI49" i="12"/>
  <c r="HI47" i="12"/>
  <c r="BR44" i="12"/>
  <c r="CX44" i="12"/>
  <c r="FR44" i="12"/>
  <c r="GH44" i="12"/>
  <c r="GX44" i="12"/>
  <c r="CH44" i="12"/>
  <c r="DV44" i="12"/>
  <c r="BB44" i="12"/>
  <c r="DF44" i="12"/>
  <c r="AT44" i="12"/>
  <c r="BJ44" i="12"/>
  <c r="BZ44" i="12"/>
  <c r="ED44" i="12"/>
  <c r="DN44" i="12"/>
  <c r="FZ44" i="12"/>
  <c r="GP44" i="12"/>
  <c r="CP44" i="12"/>
  <c r="EL44" i="12"/>
  <c r="ET44" i="12"/>
  <c r="EY44" i="12"/>
  <c r="FI44" i="12"/>
  <c r="BN47" i="12"/>
  <c r="CL47" i="12"/>
  <c r="DR47" i="12"/>
  <c r="BF47" i="12"/>
  <c r="FN47" i="12"/>
  <c r="EP47" i="12"/>
  <c r="EH47" i="12"/>
  <c r="CD47" i="12"/>
  <c r="DZ47" i="12"/>
  <c r="DB47" i="12"/>
  <c r="AX47" i="12"/>
  <c r="DJ47" i="12"/>
  <c r="GL47" i="12"/>
  <c r="CT47" i="12"/>
  <c r="FV47" i="12"/>
  <c r="BV47" i="12"/>
  <c r="AP47" i="12"/>
  <c r="GT47" i="12"/>
  <c r="GD47" i="12"/>
  <c r="HI49" i="12"/>
  <c r="EX46" i="12"/>
  <c r="FF47" i="12"/>
  <c r="GM45" i="12"/>
  <c r="CE45" i="12"/>
  <c r="FW45" i="12"/>
  <c r="EQ45" i="12"/>
  <c r="CM45" i="12"/>
  <c r="EI45" i="12"/>
  <c r="AQ45" i="12"/>
  <c r="FO45" i="12"/>
  <c r="GE45" i="12"/>
  <c r="BW45" i="12"/>
  <c r="DS45" i="12"/>
  <c r="AY45" i="12"/>
  <c r="BO45" i="12"/>
  <c r="DK45" i="12"/>
  <c r="GU45" i="12"/>
  <c r="EA45" i="12"/>
  <c r="CU45" i="12"/>
  <c r="BG45" i="12"/>
  <c r="DC45" i="12"/>
  <c r="AW46" i="12"/>
  <c r="CK46" i="12"/>
  <c r="AO46" i="12"/>
  <c r="FM46" i="12"/>
  <c r="BE46" i="12"/>
  <c r="CC46" i="12"/>
  <c r="BU46" i="12"/>
  <c r="GS46" i="12"/>
  <c r="DQ46" i="12"/>
  <c r="EG46" i="12"/>
  <c r="GC46" i="12"/>
  <c r="GK46" i="12"/>
  <c r="DY46" i="12"/>
  <c r="CS46" i="12"/>
  <c r="DI46" i="12"/>
  <c r="FU46" i="12"/>
  <c r="EO46" i="12"/>
  <c r="DA46" i="12"/>
  <c r="BM46" i="12"/>
  <c r="HL45" i="12"/>
  <c r="EW47" i="12"/>
  <c r="FH45" i="12"/>
  <c r="HU44" i="12"/>
  <c r="GL45" i="12"/>
  <c r="FV45" i="12"/>
  <c r="EP45" i="12"/>
  <c r="BV45" i="12"/>
  <c r="CT45" i="12"/>
  <c r="GT45" i="12"/>
  <c r="EH45" i="12"/>
  <c r="CL45" i="12"/>
  <c r="DJ45" i="12"/>
  <c r="BN45" i="12"/>
  <c r="DZ45" i="12"/>
  <c r="AP45" i="12"/>
  <c r="GD45" i="12"/>
  <c r="DR45" i="12"/>
  <c r="DB45" i="12"/>
  <c r="BF45" i="12"/>
  <c r="CD45" i="12"/>
  <c r="FN45" i="12"/>
  <c r="AX45" i="12"/>
  <c r="HM44" i="12"/>
  <c r="ER46" i="12"/>
  <c r="BX46" i="12"/>
  <c r="BH46" i="12"/>
  <c r="DL46" i="12"/>
  <c r="DT46" i="12"/>
  <c r="CV46" i="12"/>
  <c r="EJ46" i="12"/>
  <c r="AR46" i="12"/>
  <c r="GN46" i="12"/>
  <c r="DD46" i="12"/>
  <c r="FP46" i="12"/>
  <c r="CF46" i="12"/>
  <c r="GF46" i="12"/>
  <c r="GV46" i="12"/>
  <c r="EB46" i="12"/>
  <c r="FX46" i="12"/>
  <c r="BP46" i="12"/>
  <c r="AZ46" i="12"/>
  <c r="CN46" i="12"/>
  <c r="GE50" i="11"/>
  <c r="DB50" i="11"/>
  <c r="EL50" i="11"/>
  <c r="CA50" i="11"/>
  <c r="IG50" i="11"/>
  <c r="IP50" i="11"/>
  <c r="AZ50" i="11"/>
  <c r="IY50" i="11"/>
  <c r="AQ50" i="11"/>
  <c r="EU50" i="11"/>
  <c r="GN50" i="11"/>
  <c r="HO50" i="11"/>
  <c r="HX50" i="11"/>
  <c r="DT50" i="11"/>
  <c r="GW50" i="11"/>
  <c r="FD50" i="11"/>
  <c r="HF50" i="11"/>
  <c r="EC50" i="11"/>
  <c r="BI50" i="11"/>
  <c r="DK50" i="11"/>
  <c r="FV50" i="11"/>
  <c r="EB47" i="11"/>
  <c r="IX47" i="11"/>
  <c r="CR47" i="11"/>
  <c r="AP47" i="11"/>
  <c r="IO47" i="11"/>
  <c r="HW47" i="11"/>
  <c r="FU47" i="11"/>
  <c r="ET47" i="11"/>
  <c r="HE47" i="11"/>
  <c r="BH47" i="11"/>
  <c r="AY47" i="11"/>
  <c r="GM47" i="11"/>
  <c r="FC47" i="11"/>
  <c r="DA47" i="11"/>
  <c r="IF47" i="11"/>
  <c r="BZ47" i="11"/>
  <c r="DJ47" i="11"/>
  <c r="GD47" i="11"/>
  <c r="DS47" i="11"/>
  <c r="GV47" i="11"/>
  <c r="EK47" i="11"/>
  <c r="HN47" i="11"/>
  <c r="FE49" i="11"/>
  <c r="IH49" i="11"/>
  <c r="EM49" i="11"/>
  <c r="FW49" i="11"/>
  <c r="HG49" i="11"/>
  <c r="GX49" i="11"/>
  <c r="DU49" i="11"/>
  <c r="DC49" i="11"/>
  <c r="HP49" i="11"/>
  <c r="CT49" i="11"/>
  <c r="GF49" i="11"/>
  <c r="IZ49" i="11"/>
  <c r="ED49" i="11"/>
  <c r="BA49" i="11"/>
  <c r="IQ49" i="11"/>
  <c r="HY49" i="11"/>
  <c r="BJ49" i="11"/>
  <c r="AR49" i="11"/>
  <c r="GO49" i="11"/>
  <c r="CB49" i="11"/>
  <c r="DL49" i="11"/>
  <c r="EV49" i="11"/>
  <c r="BS49" i="11"/>
  <c r="HT47" i="11"/>
  <c r="EQ47" i="11"/>
  <c r="IU47" i="11"/>
  <c r="IL47" i="11"/>
  <c r="EH47" i="11"/>
  <c r="CF47" i="11"/>
  <c r="BE47" i="11"/>
  <c r="EZ47" i="11"/>
  <c r="IC47" i="11"/>
  <c r="CX47" i="11"/>
  <c r="DP47" i="11"/>
  <c r="HK47" i="11"/>
  <c r="AV47" i="11"/>
  <c r="GA47" i="11"/>
  <c r="HB47" i="11"/>
  <c r="JD47" i="11"/>
  <c r="GS47" i="11"/>
  <c r="FI47" i="11"/>
  <c r="DY47" i="11"/>
  <c r="GJ47" i="11"/>
  <c r="DG47" i="11"/>
  <c r="BN47" i="11"/>
  <c r="GG50" i="11"/>
  <c r="II50" i="11"/>
  <c r="DD50" i="11"/>
  <c r="AS50" i="11"/>
  <c r="BK50" i="11"/>
  <c r="CC50" i="11"/>
  <c r="CU50" i="11"/>
  <c r="GY50" i="11"/>
  <c r="EN50" i="11"/>
  <c r="IR50" i="11"/>
  <c r="HQ50" i="11"/>
  <c r="DM50" i="11"/>
  <c r="HH50" i="11"/>
  <c r="DV50" i="11"/>
  <c r="BB50" i="11"/>
  <c r="EW50" i="11"/>
  <c r="GP50" i="11"/>
  <c r="JA50" i="11"/>
  <c r="EE50" i="11"/>
  <c r="HZ50" i="11"/>
  <c r="FF50" i="11"/>
  <c r="FX50" i="11"/>
  <c r="CO49" i="11"/>
  <c r="EN48" i="11"/>
  <c r="FF48" i="11"/>
  <c r="II48" i="11"/>
  <c r="IR48" i="11"/>
  <c r="HZ48" i="11"/>
  <c r="GY48" i="11"/>
  <c r="CC48" i="11"/>
  <c r="GG48" i="11"/>
  <c r="DV48" i="11"/>
  <c r="DM48" i="11"/>
  <c r="HH48" i="11"/>
  <c r="JA48" i="11"/>
  <c r="EE48" i="11"/>
  <c r="BK48" i="11"/>
  <c r="DD48" i="11"/>
  <c r="CU48" i="11"/>
  <c r="FX48" i="11"/>
  <c r="EW48" i="11"/>
  <c r="BB48" i="11"/>
  <c r="HQ48" i="11"/>
  <c r="GP48" i="11"/>
  <c r="AS48" i="11"/>
  <c r="CL50" i="11"/>
  <c r="IG51" i="11"/>
  <c r="FD51" i="11"/>
  <c r="GN51" i="11"/>
  <c r="IY51" i="11"/>
  <c r="HF51" i="11"/>
  <c r="DT51" i="11"/>
  <c r="DB51" i="11"/>
  <c r="BI51" i="11"/>
  <c r="GE51" i="11"/>
  <c r="AQ51" i="11"/>
  <c r="HX51" i="11"/>
  <c r="EU51" i="11"/>
  <c r="IP51" i="11"/>
  <c r="AZ51" i="11"/>
  <c r="GW51" i="11"/>
  <c r="CA51" i="11"/>
  <c r="HO51" i="11"/>
  <c r="EC51" i="11"/>
  <c r="DK51" i="11"/>
  <c r="FV51" i="11"/>
  <c r="EL51" i="11"/>
  <c r="BU47" i="11"/>
  <c r="ED50" i="11"/>
  <c r="DU50" i="11"/>
  <c r="FE50" i="11"/>
  <c r="IQ50" i="11"/>
  <c r="BJ50" i="11"/>
  <c r="GF50" i="11"/>
  <c r="DL50" i="11"/>
  <c r="HY50" i="11"/>
  <c r="CT50" i="11"/>
  <c r="BA50" i="11"/>
  <c r="DC50" i="11"/>
  <c r="EM50" i="11"/>
  <c r="HP50" i="11"/>
  <c r="HG50" i="11"/>
  <c r="IH50" i="11"/>
  <c r="GX50" i="11"/>
  <c r="FW50" i="11"/>
  <c r="GO50" i="11"/>
  <c r="EV50" i="11"/>
  <c r="IZ50" i="11"/>
  <c r="CB50" i="11"/>
  <c r="AR50" i="11"/>
  <c r="BT50" i="11"/>
  <c r="AJ62" i="11" s="1"/>
  <c r="CX48" i="11"/>
  <c r="FI48" i="11"/>
  <c r="HK48" i="11"/>
  <c r="BN48" i="11"/>
  <c r="EZ48" i="11"/>
  <c r="EQ48" i="11"/>
  <c r="DY48" i="11"/>
  <c r="IC48" i="11"/>
  <c r="IU48" i="11"/>
  <c r="GS48" i="11"/>
  <c r="GJ48" i="11"/>
  <c r="EH48" i="11"/>
  <c r="GA48" i="11"/>
  <c r="JD48" i="11"/>
  <c r="HT48" i="11"/>
  <c r="CF48" i="11"/>
  <c r="DG48" i="11"/>
  <c r="IL48" i="11"/>
  <c r="HB48" i="11"/>
  <c r="DP48" i="11"/>
  <c r="BE48" i="11"/>
  <c r="AV48" i="11"/>
  <c r="BW47" i="11"/>
  <c r="AK47" i="11"/>
  <c r="AH50" i="11"/>
  <c r="CC47" i="11"/>
  <c r="HQ47" i="11"/>
  <c r="BK47" i="11"/>
  <c r="GP47" i="11"/>
  <c r="BB47" i="11"/>
  <c r="AS47" i="11"/>
  <c r="EN47" i="11"/>
  <c r="IR47" i="11"/>
  <c r="DV47" i="11"/>
  <c r="EE47" i="11"/>
  <c r="HH47" i="11"/>
  <c r="II47" i="11"/>
  <c r="FX47" i="11"/>
  <c r="DD47" i="11"/>
  <c r="GY47" i="11"/>
  <c r="HZ47" i="11"/>
  <c r="DM47" i="11"/>
  <c r="GG47" i="11"/>
  <c r="JA47" i="11"/>
  <c r="CU47" i="11"/>
  <c r="FF47" i="11"/>
  <c r="EW47" i="11"/>
  <c r="AM49" i="11"/>
  <c r="JB48" i="11"/>
  <c r="IA48" i="11"/>
  <c r="HI48" i="11"/>
  <c r="EF48" i="11"/>
  <c r="DE48" i="11"/>
  <c r="FY48" i="11"/>
  <c r="BC48" i="11"/>
  <c r="EX48" i="11"/>
  <c r="GZ48" i="11"/>
  <c r="BL48" i="11"/>
  <c r="DW48" i="11"/>
  <c r="GQ48" i="11"/>
  <c r="HR48" i="11"/>
  <c r="DN48" i="11"/>
  <c r="GH48" i="11"/>
  <c r="CD48" i="11"/>
  <c r="IS48" i="11"/>
  <c r="EO48" i="11"/>
  <c r="CV48" i="11"/>
  <c r="FG48" i="11"/>
  <c r="AT48" i="11"/>
  <c r="IJ48" i="11"/>
  <c r="FR47" i="11"/>
  <c r="FF49" i="11"/>
  <c r="DV49" i="11"/>
  <c r="BB49" i="11"/>
  <c r="IR49" i="11"/>
  <c r="GP49" i="11"/>
  <c r="CU49" i="11"/>
  <c r="HQ49" i="11"/>
  <c r="HH49" i="11"/>
  <c r="GG49" i="11"/>
  <c r="DD49" i="11"/>
  <c r="FX49" i="11"/>
  <c r="HZ49" i="11"/>
  <c r="AS49" i="11"/>
  <c r="EE49" i="11"/>
  <c r="DM49" i="11"/>
  <c r="JA49" i="11"/>
  <c r="BK49" i="11"/>
  <c r="CC49" i="11"/>
  <c r="II49" i="11"/>
  <c r="EW49" i="11"/>
  <c r="EN49" i="11"/>
  <c r="GY49" i="11"/>
  <c r="AG47" i="11"/>
  <c r="HI45" i="11"/>
  <c r="EX45" i="11"/>
  <c r="EO45" i="11"/>
  <c r="HR45" i="11"/>
  <c r="CD45" i="11"/>
  <c r="IS45" i="11"/>
  <c r="BC45" i="11"/>
  <c r="IA45" i="11"/>
  <c r="GH45" i="11"/>
  <c r="FG45" i="11"/>
  <c r="GQ45" i="11"/>
  <c r="GZ45" i="11"/>
  <c r="EF45" i="11"/>
  <c r="DW45" i="11"/>
  <c r="CV45" i="11"/>
  <c r="FY45" i="11"/>
  <c r="IJ45" i="11"/>
  <c r="DE45" i="11"/>
  <c r="JB45" i="11"/>
  <c r="AT45" i="11"/>
  <c r="BL45" i="11"/>
  <c r="DN45" i="11"/>
  <c r="CN46" i="11"/>
  <c r="CK49" i="11"/>
  <c r="FL46" i="11"/>
  <c r="AL61" i="11"/>
  <c r="BV46" i="11"/>
  <c r="AJ49" i="11"/>
  <c r="AJ61" i="11" s="1"/>
  <c r="HY46" i="11"/>
  <c r="GF46" i="11"/>
  <c r="IH46" i="11"/>
  <c r="AR46" i="11"/>
  <c r="IQ46" i="11"/>
  <c r="DC46" i="11"/>
  <c r="GX46" i="11"/>
  <c r="ED46" i="11"/>
  <c r="CT46" i="11"/>
  <c r="BA46" i="11"/>
  <c r="DL46" i="11"/>
  <c r="HP46" i="11"/>
  <c r="HG46" i="11"/>
  <c r="EV46" i="11"/>
  <c r="EM46" i="11"/>
  <c r="GO46" i="11"/>
  <c r="BJ46" i="11"/>
  <c r="CB46" i="11"/>
  <c r="FW46" i="11"/>
  <c r="FE46" i="11"/>
  <c r="IZ46" i="11"/>
  <c r="DU46" i="11"/>
  <c r="CK48" i="11"/>
  <c r="FM47" i="11"/>
  <c r="AL57" i="11"/>
  <c r="AH51" i="11"/>
  <c r="AJ47" i="11"/>
  <c r="AM47" i="11"/>
  <c r="CO46" i="11"/>
  <c r="AL60" i="11"/>
  <c r="CD47" i="11"/>
  <c r="JB47" i="11"/>
  <c r="DN47" i="11"/>
  <c r="CV47" i="11"/>
  <c r="IA47" i="11"/>
  <c r="GZ47" i="11"/>
  <c r="HI47" i="11"/>
  <c r="IS47" i="11"/>
  <c r="BC47" i="11"/>
  <c r="AT47" i="11"/>
  <c r="EF47" i="11"/>
  <c r="HR47" i="11"/>
  <c r="EX47" i="11"/>
  <c r="DW47" i="11"/>
  <c r="FY47" i="11"/>
  <c r="GQ47" i="11"/>
  <c r="IJ47" i="11"/>
  <c r="BL47" i="11"/>
  <c r="GH47" i="11"/>
  <c r="FG47" i="11"/>
  <c r="EO47" i="11"/>
  <c r="DE47" i="11"/>
  <c r="AG63" i="11"/>
  <c r="HF49" i="11"/>
  <c r="EC49" i="11"/>
  <c r="EL49" i="11"/>
  <c r="GW49" i="11"/>
  <c r="DK49" i="11"/>
  <c r="GE49" i="11"/>
  <c r="FV49" i="11"/>
  <c r="IG49" i="11"/>
  <c r="CA49" i="11"/>
  <c r="AZ49" i="11"/>
  <c r="AQ49" i="11"/>
  <c r="HX49" i="11"/>
  <c r="CS49" i="11"/>
  <c r="IY49" i="11"/>
  <c r="IP49" i="11"/>
  <c r="FD49" i="11"/>
  <c r="DT49" i="11"/>
  <c r="HO49" i="11"/>
  <c r="EU49" i="11"/>
  <c r="DB49" i="11"/>
  <c r="GN49" i="11"/>
  <c r="BI49" i="11"/>
  <c r="FH47" i="11"/>
  <c r="GR47" i="11"/>
  <c r="HS47" i="11"/>
  <c r="CW47" i="11"/>
  <c r="HA47" i="11"/>
  <c r="BM47" i="11"/>
  <c r="JC47" i="11"/>
  <c r="DO47" i="11"/>
  <c r="CE47" i="11"/>
  <c r="EY47" i="11"/>
  <c r="DX47" i="11"/>
  <c r="AU47" i="11"/>
  <c r="HJ47" i="11"/>
  <c r="IK47" i="11"/>
  <c r="DF47" i="11"/>
  <c r="EG47" i="11"/>
  <c r="GI47" i="11"/>
  <c r="IT47" i="11"/>
  <c r="EP47" i="11"/>
  <c r="FZ47" i="11"/>
  <c r="IB47" i="11"/>
  <c r="BD47" i="11"/>
  <c r="CS50" i="11"/>
  <c r="AI49" i="11"/>
  <c r="GD46" i="11"/>
  <c r="DJ46" i="11"/>
  <c r="FC46" i="11"/>
  <c r="EK46" i="11"/>
  <c r="BH46" i="11"/>
  <c r="FU46" i="11"/>
  <c r="EB46" i="11"/>
  <c r="CR46" i="11"/>
  <c r="HW46" i="11"/>
  <c r="HN46" i="11"/>
  <c r="AP46" i="11"/>
  <c r="IO46" i="11"/>
  <c r="ET46" i="11"/>
  <c r="BZ46" i="11"/>
  <c r="GM46" i="11"/>
  <c r="AY46" i="11"/>
  <c r="DS46" i="11"/>
  <c r="DA46" i="11"/>
  <c r="GV46" i="11"/>
  <c r="IX46" i="11"/>
  <c r="HE46" i="11"/>
  <c r="IF46" i="11"/>
  <c r="AG46" i="11"/>
  <c r="GZ49" i="11"/>
  <c r="BL49" i="11"/>
  <c r="CV49" i="11"/>
  <c r="GH49" i="11"/>
  <c r="EX49" i="11"/>
  <c r="IJ49" i="11"/>
  <c r="GQ49" i="11"/>
  <c r="BC49" i="11"/>
  <c r="DN49" i="11"/>
  <c r="DW49" i="11"/>
  <c r="FG49" i="11"/>
  <c r="IS49" i="11"/>
  <c r="DE49" i="11"/>
  <c r="AT49" i="11"/>
  <c r="HI49" i="11"/>
  <c r="FY49" i="11"/>
  <c r="EO49" i="11"/>
  <c r="JB49" i="11"/>
  <c r="HR49" i="11"/>
  <c r="EF49" i="11"/>
  <c r="IA49" i="11"/>
  <c r="CD49" i="11"/>
  <c r="BR47" i="11"/>
  <c r="HN48" i="11"/>
  <c r="AP48" i="11"/>
  <c r="DJ48" i="11"/>
  <c r="IX48" i="11"/>
  <c r="FC48" i="11"/>
  <c r="BH48" i="11"/>
  <c r="CR48" i="11"/>
  <c r="DA48" i="11"/>
  <c r="GD48" i="11"/>
  <c r="EK48" i="11"/>
  <c r="EB48" i="11"/>
  <c r="DS48" i="11"/>
  <c r="ET48" i="11"/>
  <c r="IF48" i="11"/>
  <c r="HE48" i="11"/>
  <c r="IO48" i="11"/>
  <c r="HW48" i="11"/>
  <c r="AY48" i="11"/>
  <c r="BZ48" i="11"/>
  <c r="GM48" i="11"/>
  <c r="GV48" i="11"/>
  <c r="FU48" i="11"/>
  <c r="FL48" i="11"/>
  <c r="HT46" i="11"/>
  <c r="EZ46" i="11"/>
  <c r="GA46" i="11"/>
  <c r="CF46" i="11"/>
  <c r="EH46" i="11"/>
  <c r="JD46" i="11"/>
  <c r="IC46" i="11"/>
  <c r="AV46" i="11"/>
  <c r="CX46" i="11"/>
  <c r="HK46" i="11"/>
  <c r="BN46" i="11"/>
  <c r="EQ46" i="11"/>
  <c r="IU46" i="11"/>
  <c r="DY46" i="11"/>
  <c r="BE46" i="11"/>
  <c r="DG46" i="11"/>
  <c r="IL46" i="11"/>
  <c r="GS46" i="11"/>
  <c r="FI46" i="11"/>
  <c r="DP46" i="11"/>
  <c r="GJ46" i="11"/>
  <c r="HB46" i="11"/>
  <c r="BQ47" i="11"/>
  <c r="AI63" i="11"/>
  <c r="FD48" i="11"/>
  <c r="EC48" i="11"/>
  <c r="AZ48" i="11"/>
  <c r="HX48" i="11"/>
  <c r="GW48" i="11"/>
  <c r="HF48" i="11"/>
  <c r="IP48" i="11"/>
  <c r="AQ48" i="11"/>
  <c r="HO48" i="11"/>
  <c r="GE48" i="11"/>
  <c r="DK48" i="11"/>
  <c r="IG48" i="11"/>
  <c r="DB48" i="11"/>
  <c r="GN48" i="11"/>
  <c r="FV48" i="11"/>
  <c r="EL48" i="11"/>
  <c r="CS48" i="11"/>
  <c r="BI48" i="11"/>
  <c r="CA48" i="11"/>
  <c r="DT48" i="11"/>
  <c r="IY48" i="11"/>
  <c r="EU48" i="11"/>
  <c r="GV45" i="11"/>
  <c r="IX45" i="11"/>
  <c r="DA45" i="11"/>
  <c r="GM45" i="11"/>
  <c r="HN45" i="11"/>
  <c r="BZ45" i="11"/>
  <c r="IF45" i="11"/>
  <c r="CR45" i="11"/>
  <c r="GD45" i="11"/>
  <c r="IO45" i="11"/>
  <c r="AP45" i="11"/>
  <c r="BH45" i="11"/>
  <c r="EK45" i="11"/>
  <c r="FC45" i="11"/>
  <c r="FU45" i="11"/>
  <c r="HW45" i="11"/>
  <c r="ET45" i="11"/>
  <c r="DS45" i="11"/>
  <c r="DJ45" i="11"/>
  <c r="EB45" i="11"/>
  <c r="HE45" i="11"/>
  <c r="AY45" i="11"/>
  <c r="EX50" i="11"/>
  <c r="CD50" i="11"/>
  <c r="DW50" i="11"/>
  <c r="DE50" i="11"/>
  <c r="BL50" i="11"/>
  <c r="DN50" i="11"/>
  <c r="IS50" i="11"/>
  <c r="FY50" i="11"/>
  <c r="BC50" i="11"/>
  <c r="EF50" i="11"/>
  <c r="HR50" i="11"/>
  <c r="GQ50" i="11"/>
  <c r="IA50" i="11"/>
  <c r="JB50" i="11"/>
  <c r="AT50" i="11"/>
  <c r="FG50" i="11"/>
  <c r="GZ50" i="11"/>
  <c r="GH50" i="11"/>
  <c r="EO50" i="11"/>
  <c r="HI50" i="11"/>
  <c r="IJ50" i="11"/>
  <c r="CV50" i="11"/>
  <c r="HZ45" i="11"/>
  <c r="FF45" i="11"/>
  <c r="EN45" i="11"/>
  <c r="GY45" i="11"/>
  <c r="EE45" i="11"/>
  <c r="BK45" i="11"/>
  <c r="IR45" i="11"/>
  <c r="DD45" i="11"/>
  <c r="CU45" i="11"/>
  <c r="JA45" i="11"/>
  <c r="HQ45" i="11"/>
  <c r="EW45" i="11"/>
  <c r="AS45" i="11"/>
  <c r="HH45" i="11"/>
  <c r="II45" i="11"/>
  <c r="GP45" i="11"/>
  <c r="CC45" i="11"/>
  <c r="BB45" i="11"/>
  <c r="FX45" i="11"/>
  <c r="DM45" i="11"/>
  <c r="DV45" i="11"/>
  <c r="GG45" i="11"/>
  <c r="FP49" i="11"/>
  <c r="CB45" i="11"/>
  <c r="GX45" i="11"/>
  <c r="EV45" i="11"/>
  <c r="HP45" i="11"/>
  <c r="HG45" i="11"/>
  <c r="DU45" i="11"/>
  <c r="CT45" i="11"/>
  <c r="IQ45" i="11"/>
  <c r="DL45" i="11"/>
  <c r="ED45" i="11"/>
  <c r="GO45" i="11"/>
  <c r="BA45" i="11"/>
  <c r="HY45" i="11"/>
  <c r="DC45" i="11"/>
  <c r="GF45" i="11"/>
  <c r="IH45" i="11"/>
  <c r="IZ45" i="11"/>
  <c r="FE45" i="11"/>
  <c r="FW45" i="11"/>
  <c r="EM45" i="11"/>
  <c r="AR45" i="11"/>
  <c r="BJ45" i="11"/>
  <c r="BU48" i="11"/>
  <c r="AL63" i="11"/>
  <c r="FO48" i="11"/>
  <c r="FN46" i="11"/>
  <c r="FL45" i="11"/>
  <c r="HN50" i="11"/>
  <c r="IX50" i="11"/>
  <c r="GV50" i="11"/>
  <c r="DS50" i="11"/>
  <c r="DJ50" i="11"/>
  <c r="BZ50" i="11"/>
  <c r="AP50" i="11"/>
  <c r="FU50" i="11"/>
  <c r="BH50" i="11"/>
  <c r="IO50" i="11"/>
  <c r="AY50" i="11"/>
  <c r="DA50" i="11"/>
  <c r="GM50" i="11"/>
  <c r="HW50" i="11"/>
  <c r="GD50" i="11"/>
  <c r="IF50" i="11"/>
  <c r="FC50" i="11"/>
  <c r="HE50" i="11"/>
  <c r="ET50" i="11"/>
  <c r="EB50" i="11"/>
  <c r="EK50" i="11"/>
  <c r="AG50" i="11"/>
  <c r="FO47" i="11"/>
  <c r="FN49" i="11"/>
  <c r="CL47" i="11"/>
  <c r="AG61" i="11"/>
  <c r="CJ50" i="11"/>
  <c r="FL50" i="11"/>
  <c r="IC49" i="11"/>
  <c r="AV49" i="11"/>
  <c r="GA49" i="11"/>
  <c r="HK49" i="11"/>
  <c r="HT49" i="11"/>
  <c r="GJ49" i="11"/>
  <c r="DY49" i="11"/>
  <c r="EQ49" i="11"/>
  <c r="IL49" i="11"/>
  <c r="EZ49" i="11"/>
  <c r="FI49" i="11"/>
  <c r="BN49" i="11"/>
  <c r="DG49" i="11"/>
  <c r="GS49" i="11"/>
  <c r="DP49" i="11"/>
  <c r="CF49" i="11"/>
  <c r="EH49" i="11"/>
  <c r="BE49" i="11"/>
  <c r="CX49" i="11"/>
  <c r="HB49" i="11"/>
  <c r="JD49" i="11"/>
  <c r="IU49" i="11"/>
  <c r="CO47" i="11"/>
  <c r="EZ51" i="11"/>
  <c r="GJ51" i="11"/>
  <c r="DP51" i="11"/>
  <c r="IL51" i="11"/>
  <c r="IU51" i="11"/>
  <c r="HB51" i="11"/>
  <c r="HT51" i="11"/>
  <c r="HK51" i="11"/>
  <c r="GA51" i="11"/>
  <c r="EH51" i="11"/>
  <c r="EQ51" i="11"/>
  <c r="AV51" i="11"/>
  <c r="BN51" i="11"/>
  <c r="FI51" i="11"/>
  <c r="DY51" i="11"/>
  <c r="GS51" i="11"/>
  <c r="CF51" i="11"/>
  <c r="CX51" i="11"/>
  <c r="BE51" i="11"/>
  <c r="JD51" i="11"/>
  <c r="IC51" i="11"/>
  <c r="DG51" i="11"/>
  <c r="HR51" i="11"/>
  <c r="GQ51" i="11"/>
  <c r="AT51" i="11"/>
  <c r="EF51" i="11"/>
  <c r="EO51" i="11"/>
  <c r="DN51" i="11"/>
  <c r="BC51" i="11"/>
  <c r="BL51" i="11"/>
  <c r="EX51" i="11"/>
  <c r="DE51" i="11"/>
  <c r="HI51" i="11"/>
  <c r="IA51" i="11"/>
  <c r="FY51" i="11"/>
  <c r="DW51" i="11"/>
  <c r="CD51" i="11"/>
  <c r="FG51" i="11"/>
  <c r="JB51" i="11"/>
  <c r="IJ51" i="11"/>
  <c r="GZ51" i="11"/>
  <c r="IS51" i="11"/>
  <c r="GH51" i="11"/>
  <c r="AJ48" i="11"/>
  <c r="AQ45" i="11"/>
  <c r="DK45" i="11"/>
  <c r="HF45" i="11"/>
  <c r="HO45" i="11"/>
  <c r="DT45" i="11"/>
  <c r="DB45" i="11"/>
  <c r="IG45" i="11"/>
  <c r="CS45" i="11"/>
  <c r="GN45" i="11"/>
  <c r="HX45" i="11"/>
  <c r="AZ45" i="11"/>
  <c r="EC45" i="11"/>
  <c r="GW45" i="11"/>
  <c r="BI45" i="11"/>
  <c r="FV45" i="11"/>
  <c r="GE45" i="11"/>
  <c r="EL45" i="11"/>
  <c r="IY45" i="11"/>
  <c r="FD45" i="11"/>
  <c r="CA45" i="11"/>
  <c r="EU45" i="11"/>
  <c r="IP45" i="11"/>
  <c r="BQ48" i="11"/>
  <c r="CN47" i="11"/>
  <c r="FR46" i="11"/>
  <c r="AM46" i="11"/>
  <c r="EQ50" i="11"/>
  <c r="CF50" i="11"/>
  <c r="AV50" i="11"/>
  <c r="IU50" i="11"/>
  <c r="FI50" i="11"/>
  <c r="GA50" i="11"/>
  <c r="BE50" i="11"/>
  <c r="DG50" i="11"/>
  <c r="GJ50" i="11"/>
  <c r="IC50" i="11"/>
  <c r="BN50" i="11"/>
  <c r="EH50" i="11"/>
  <c r="JD50" i="11"/>
  <c r="EZ50" i="11"/>
  <c r="DP50" i="11"/>
  <c r="HK50" i="11"/>
  <c r="HB50" i="11"/>
  <c r="IL50" i="11"/>
  <c r="DY50" i="11"/>
  <c r="CX50" i="11"/>
  <c r="GS50" i="11"/>
  <c r="HT50" i="11"/>
  <c r="CM51" i="11"/>
  <c r="AK49" i="11"/>
  <c r="FM50" i="11"/>
  <c r="HZ46" i="11"/>
  <c r="HH46" i="11"/>
  <c r="DM46" i="11"/>
  <c r="CC46" i="11"/>
  <c r="EW46" i="11"/>
  <c r="BB46" i="11"/>
  <c r="FX46" i="11"/>
  <c r="EE46" i="11"/>
  <c r="GG46" i="11"/>
  <c r="BK46" i="11"/>
  <c r="HQ46" i="11"/>
  <c r="EN46" i="11"/>
  <c r="II46" i="11"/>
  <c r="GP46" i="11"/>
  <c r="FF46" i="11"/>
  <c r="DV46" i="11"/>
  <c r="IR46" i="11"/>
  <c r="GY46" i="11"/>
  <c r="CU46" i="11"/>
  <c r="AS46" i="11"/>
  <c r="DD46" i="11"/>
  <c r="JA46" i="11"/>
  <c r="CB48" i="11"/>
  <c r="HG48" i="11"/>
  <c r="EV48" i="11"/>
  <c r="GX48" i="11"/>
  <c r="FE48" i="11"/>
  <c r="GO48" i="11"/>
  <c r="DU48" i="11"/>
  <c r="AR48" i="11"/>
  <c r="HP48" i="11"/>
  <c r="EM48" i="11"/>
  <c r="BA48" i="11"/>
  <c r="IQ48" i="11"/>
  <c r="IH48" i="11"/>
  <c r="CT48" i="11"/>
  <c r="DC48" i="11"/>
  <c r="BJ48" i="11"/>
  <c r="ED48" i="11"/>
  <c r="FW48" i="11"/>
  <c r="GF48" i="11"/>
  <c r="HY48" i="11"/>
  <c r="DL48" i="11"/>
  <c r="IZ48" i="11"/>
  <c r="EP46" i="11"/>
  <c r="AU46" i="11"/>
  <c r="IB46" i="11"/>
  <c r="BD46" i="11"/>
  <c r="HA46" i="11"/>
  <c r="EY46" i="11"/>
  <c r="JC46" i="11"/>
  <c r="FH46" i="11"/>
  <c r="CE46" i="11"/>
  <c r="IK46" i="11"/>
  <c r="EG46" i="11"/>
  <c r="DF46" i="11"/>
  <c r="HS46" i="11"/>
  <c r="GI46" i="11"/>
  <c r="CW46" i="11"/>
  <c r="DX46" i="11"/>
  <c r="DO46" i="11"/>
  <c r="BM46" i="11"/>
  <c r="IT46" i="11"/>
  <c r="GR46" i="11"/>
  <c r="HJ46" i="11"/>
  <c r="FZ46" i="11"/>
  <c r="CI50" i="11"/>
  <c r="HF47" i="11"/>
  <c r="FD47" i="11"/>
  <c r="EC47" i="11"/>
  <c r="IY47" i="11"/>
  <c r="HO47" i="11"/>
  <c r="EL47" i="11"/>
  <c r="HX47" i="11"/>
  <c r="AQ47" i="11"/>
  <c r="AZ47" i="11"/>
  <c r="GN47" i="11"/>
  <c r="DB47" i="11"/>
  <c r="DT47" i="11"/>
  <c r="IG47" i="11"/>
  <c r="CA47" i="11"/>
  <c r="CS47" i="11"/>
  <c r="BI47" i="11"/>
  <c r="GE47" i="11"/>
  <c r="EU47" i="11"/>
  <c r="GW47" i="11"/>
  <c r="IP47" i="11"/>
  <c r="DK47" i="11"/>
  <c r="FV47" i="11"/>
  <c r="BR50" i="11"/>
  <c r="BS48" i="11"/>
  <c r="AK58" i="11"/>
  <c r="CI47" i="11"/>
  <c r="FL47" i="11"/>
  <c r="CR50" i="11"/>
  <c r="AJ51" i="10"/>
  <c r="FF51" i="10"/>
  <c r="HZ51" i="10"/>
  <c r="GP51" i="10"/>
  <c r="EN51" i="10"/>
  <c r="II51" i="10"/>
  <c r="BK51" i="10"/>
  <c r="HH51" i="10"/>
  <c r="DM51" i="10"/>
  <c r="IR51" i="10"/>
  <c r="HQ51" i="10"/>
  <c r="FO51" i="10"/>
  <c r="AS51" i="10"/>
  <c r="GY51" i="10"/>
  <c r="GG51" i="10"/>
  <c r="EE51" i="10"/>
  <c r="DD51" i="10"/>
  <c r="CC51" i="10"/>
  <c r="EW51" i="10"/>
  <c r="JA51" i="10"/>
  <c r="DV51" i="10"/>
  <c r="DA51" i="10"/>
  <c r="IX51" i="10"/>
  <c r="FC51" i="10"/>
  <c r="IO51" i="10"/>
  <c r="GM51" i="10"/>
  <c r="DJ51" i="10"/>
  <c r="AP51" i="10"/>
  <c r="EK51" i="10"/>
  <c r="AG51" i="10"/>
  <c r="HE51" i="10"/>
  <c r="GV51" i="10"/>
  <c r="BZ51" i="10"/>
  <c r="GD51" i="10"/>
  <c r="HN51" i="10"/>
  <c r="FL51" i="10"/>
  <c r="DS51" i="10"/>
  <c r="ET51" i="10"/>
  <c r="EB51" i="10"/>
  <c r="IF51" i="10"/>
  <c r="BH51" i="10"/>
  <c r="HW51" i="10"/>
  <c r="AR50" i="10"/>
  <c r="IZ50" i="10"/>
  <c r="FE50" i="10"/>
  <c r="DC50" i="10"/>
  <c r="IQ50" i="10"/>
  <c r="EM50" i="10"/>
  <c r="ED50" i="10"/>
  <c r="DL50" i="10"/>
  <c r="GX50" i="10"/>
  <c r="GF50" i="10"/>
  <c r="HY50" i="10"/>
  <c r="GO50" i="10"/>
  <c r="HG50" i="10"/>
  <c r="AI50" i="10"/>
  <c r="IH50" i="10"/>
  <c r="HP50" i="10"/>
  <c r="EV50" i="10"/>
  <c r="BJ50" i="10"/>
  <c r="DU50" i="10"/>
  <c r="CB50" i="10"/>
  <c r="FN50" i="10"/>
  <c r="HY51" i="10"/>
  <c r="IZ51" i="10"/>
  <c r="GF51" i="10"/>
  <c r="DL51" i="10"/>
  <c r="AR51" i="10"/>
  <c r="ED51" i="10"/>
  <c r="DU51" i="10"/>
  <c r="EV51" i="10"/>
  <c r="DC51" i="10"/>
  <c r="FE51" i="10"/>
  <c r="HP51" i="10"/>
  <c r="BJ51" i="10"/>
  <c r="HG51" i="10"/>
  <c r="AI51" i="10"/>
  <c r="FN51" i="10"/>
  <c r="IQ51" i="10"/>
  <c r="GX51" i="10"/>
  <c r="GO51" i="10"/>
  <c r="EM51" i="10"/>
  <c r="IH51" i="10"/>
  <c r="CB51" i="10"/>
  <c r="DA48" i="10"/>
  <c r="ET48" i="10"/>
  <c r="EB48" i="10"/>
  <c r="DJ48" i="10"/>
  <c r="BH48" i="10"/>
  <c r="BZ48" i="10"/>
  <c r="GV48" i="10"/>
  <c r="GM48" i="10"/>
  <c r="FL48" i="10"/>
  <c r="FC48" i="10"/>
  <c r="GD48" i="10"/>
  <c r="AP48" i="10"/>
  <c r="HN48" i="10"/>
  <c r="IX48" i="10"/>
  <c r="DS48" i="10"/>
  <c r="IF48" i="10"/>
  <c r="HW48" i="10"/>
  <c r="HE48" i="10"/>
  <c r="AG48" i="10"/>
  <c r="IO48" i="10"/>
  <c r="EK48" i="10"/>
  <c r="AH49" i="10"/>
  <c r="FU51" i="10"/>
  <c r="CL46" i="10"/>
  <c r="GS50" i="10"/>
  <c r="FR50" i="10"/>
  <c r="IC50" i="10"/>
  <c r="HT50" i="10"/>
  <c r="GJ50" i="10"/>
  <c r="EQ50" i="10"/>
  <c r="CF50" i="10"/>
  <c r="AV50" i="10"/>
  <c r="FI50" i="10"/>
  <c r="EH50" i="10"/>
  <c r="HB50" i="10"/>
  <c r="BN50" i="10"/>
  <c r="EZ50" i="10"/>
  <c r="IU50" i="10"/>
  <c r="HK50" i="10"/>
  <c r="IL50" i="10"/>
  <c r="DG50" i="10"/>
  <c r="DP50" i="10"/>
  <c r="DY50" i="10"/>
  <c r="JD50" i="10"/>
  <c r="CJ50" i="10"/>
  <c r="JB45" i="10"/>
  <c r="IA45" i="10"/>
  <c r="AT45" i="10"/>
  <c r="HI45" i="10"/>
  <c r="GH45" i="10"/>
  <c r="DN45" i="10"/>
  <c r="DE45" i="10"/>
  <c r="FG45" i="10"/>
  <c r="BL45" i="10"/>
  <c r="EX45" i="10"/>
  <c r="CD45" i="10"/>
  <c r="EO45" i="10"/>
  <c r="HR45" i="10"/>
  <c r="GZ45" i="10"/>
  <c r="IS45" i="10"/>
  <c r="AK45" i="10"/>
  <c r="GQ45" i="10"/>
  <c r="EF45" i="10"/>
  <c r="IJ45" i="10"/>
  <c r="FP45" i="10"/>
  <c r="DW45" i="10"/>
  <c r="CO45" i="10"/>
  <c r="CV48" i="10"/>
  <c r="FU46" i="10"/>
  <c r="HY48" i="10"/>
  <c r="IH48" i="10"/>
  <c r="IZ48" i="10"/>
  <c r="GX48" i="10"/>
  <c r="AI48" i="10"/>
  <c r="ED48" i="10"/>
  <c r="CB48" i="10"/>
  <c r="AR48" i="10"/>
  <c r="GO48" i="10"/>
  <c r="DU48" i="10"/>
  <c r="FN48" i="10"/>
  <c r="DC48" i="10"/>
  <c r="FE48" i="10"/>
  <c r="DL48" i="10"/>
  <c r="EM48" i="10"/>
  <c r="EV48" i="10"/>
  <c r="HP48" i="10"/>
  <c r="GF48" i="10"/>
  <c r="HG48" i="10"/>
  <c r="BJ48" i="10"/>
  <c r="IQ48" i="10"/>
  <c r="BC46" i="10"/>
  <c r="CM48" i="10"/>
  <c r="BW45" i="10"/>
  <c r="CV46" i="10"/>
  <c r="BA49" i="10"/>
  <c r="DM49" i="10"/>
  <c r="GG49" i="10"/>
  <c r="FF49" i="10"/>
  <c r="EW49" i="10"/>
  <c r="JA49" i="10"/>
  <c r="BK49" i="10"/>
  <c r="DD49" i="10"/>
  <c r="FO49" i="10"/>
  <c r="II49" i="10"/>
  <c r="CC49" i="10"/>
  <c r="AJ49" i="10"/>
  <c r="AS49" i="10"/>
  <c r="DV49" i="10"/>
  <c r="GP49" i="10"/>
  <c r="HQ49" i="10"/>
  <c r="EN49" i="10"/>
  <c r="GY49" i="10"/>
  <c r="HZ49" i="10"/>
  <c r="HH49" i="10"/>
  <c r="EE49" i="10"/>
  <c r="IR49" i="10"/>
  <c r="AJ47" i="10"/>
  <c r="BQ51" i="10"/>
  <c r="CS46" i="10"/>
  <c r="BW50" i="10"/>
  <c r="EH48" i="10"/>
  <c r="DP48" i="10"/>
  <c r="FI48" i="10"/>
  <c r="AV48" i="10"/>
  <c r="HK48" i="10"/>
  <c r="HB48" i="10"/>
  <c r="FR48" i="10"/>
  <c r="HT48" i="10"/>
  <c r="AM48" i="10"/>
  <c r="BN48" i="10"/>
  <c r="IC48" i="10"/>
  <c r="GS48" i="10"/>
  <c r="EZ48" i="10"/>
  <c r="EQ48" i="10"/>
  <c r="GJ48" i="10"/>
  <c r="DG48" i="10"/>
  <c r="JD48" i="10"/>
  <c r="CF48" i="10"/>
  <c r="IU48" i="10"/>
  <c r="IL48" i="10"/>
  <c r="DY48" i="10"/>
  <c r="BS51" i="10"/>
  <c r="CK51" i="10"/>
  <c r="BQ48" i="10"/>
  <c r="BD51" i="10"/>
  <c r="DN48" i="10"/>
  <c r="DE48" i="10"/>
  <c r="JB48" i="10"/>
  <c r="BL48" i="10"/>
  <c r="AT48" i="10"/>
  <c r="IA48" i="10"/>
  <c r="CD48" i="10"/>
  <c r="EF48" i="10"/>
  <c r="FG48" i="10"/>
  <c r="GZ48" i="10"/>
  <c r="EX48" i="10"/>
  <c r="AK48" i="10"/>
  <c r="FP48" i="10"/>
  <c r="EO48" i="10"/>
  <c r="GH48" i="10"/>
  <c r="DW48" i="10"/>
  <c r="HI48" i="10"/>
  <c r="IJ48" i="10"/>
  <c r="GQ48" i="10"/>
  <c r="IS48" i="10"/>
  <c r="HR48" i="10"/>
  <c r="AM50" i="10"/>
  <c r="GN50" i="10"/>
  <c r="AQ50" i="10"/>
  <c r="IY50" i="10"/>
  <c r="EC50" i="10"/>
  <c r="FM50" i="10"/>
  <c r="DT50" i="10"/>
  <c r="AH50" i="10"/>
  <c r="HX50" i="10"/>
  <c r="GW50" i="10"/>
  <c r="IG50" i="10"/>
  <c r="FD50" i="10"/>
  <c r="GE50" i="10"/>
  <c r="HO50" i="10"/>
  <c r="DK50" i="10"/>
  <c r="EU50" i="10"/>
  <c r="EL50" i="10"/>
  <c r="IP50" i="10"/>
  <c r="CA50" i="10"/>
  <c r="BI50" i="10"/>
  <c r="DB50" i="10"/>
  <c r="HF50" i="10"/>
  <c r="BR48" i="10"/>
  <c r="FG47" i="10"/>
  <c r="JB47" i="10"/>
  <c r="DN47" i="10"/>
  <c r="IA47" i="10"/>
  <c r="IJ47" i="10"/>
  <c r="IS47" i="10"/>
  <c r="FP47" i="10"/>
  <c r="EX47" i="10"/>
  <c r="HI47" i="10"/>
  <c r="GQ47" i="10"/>
  <c r="DW47" i="10"/>
  <c r="GH47" i="10"/>
  <c r="GZ47" i="10"/>
  <c r="AT47" i="10"/>
  <c r="CD47" i="10"/>
  <c r="HR47" i="10"/>
  <c r="AK47" i="10"/>
  <c r="DE47" i="10"/>
  <c r="EF47" i="10"/>
  <c r="BL47" i="10"/>
  <c r="EO47" i="10"/>
  <c r="CO46" i="10"/>
  <c r="CJ45" i="10"/>
  <c r="BU47" i="10"/>
  <c r="CJ48" i="10"/>
  <c r="CX50" i="10"/>
  <c r="AR47" i="10"/>
  <c r="HG47" i="10"/>
  <c r="IZ47" i="10"/>
  <c r="GO47" i="10"/>
  <c r="HY47" i="10"/>
  <c r="GF47" i="10"/>
  <c r="GX47" i="10"/>
  <c r="DU47" i="10"/>
  <c r="CB47" i="10"/>
  <c r="AI47" i="10"/>
  <c r="EM47" i="10"/>
  <c r="FN47" i="10"/>
  <c r="EV47" i="10"/>
  <c r="IH47" i="10"/>
  <c r="BJ47" i="10"/>
  <c r="DC47" i="10"/>
  <c r="DL47" i="10"/>
  <c r="ED47" i="10"/>
  <c r="IQ47" i="10"/>
  <c r="FE47" i="10"/>
  <c r="HP47" i="10"/>
  <c r="CT47" i="10"/>
  <c r="AU50" i="10"/>
  <c r="EY50" i="10"/>
  <c r="DO50" i="10"/>
  <c r="GI50" i="10"/>
  <c r="GR50" i="10"/>
  <c r="HJ50" i="10"/>
  <c r="BM50" i="10"/>
  <c r="IT50" i="10"/>
  <c r="DX50" i="10"/>
  <c r="EP50" i="10"/>
  <c r="AL50" i="10"/>
  <c r="HA50" i="10"/>
  <c r="HS50" i="10"/>
  <c r="FH50" i="10"/>
  <c r="JC50" i="10"/>
  <c r="CE50" i="10"/>
  <c r="FQ50" i="10"/>
  <c r="DF50" i="10"/>
  <c r="IB50" i="10"/>
  <c r="EG50" i="10"/>
  <c r="IK50" i="10"/>
  <c r="BU48" i="10"/>
  <c r="FZ50" i="10"/>
  <c r="AK63" i="10"/>
  <c r="GA48" i="10"/>
  <c r="AS46" i="10"/>
  <c r="GP46" i="10"/>
  <c r="BK46" i="10"/>
  <c r="DM46" i="10"/>
  <c r="EE46" i="10"/>
  <c r="FF46" i="10"/>
  <c r="HH46" i="10"/>
  <c r="HZ46" i="10"/>
  <c r="II46" i="10"/>
  <c r="EW46" i="10"/>
  <c r="GY46" i="10"/>
  <c r="DD46" i="10"/>
  <c r="DV46" i="10"/>
  <c r="IR46" i="10"/>
  <c r="CC46" i="10"/>
  <c r="EN46" i="10"/>
  <c r="FO46" i="10"/>
  <c r="HQ46" i="10"/>
  <c r="AJ46" i="10"/>
  <c r="JA46" i="10"/>
  <c r="GG46" i="10"/>
  <c r="GE46" i="10"/>
  <c r="DB46" i="10"/>
  <c r="DT46" i="10"/>
  <c r="AQ46" i="10"/>
  <c r="GN46" i="10"/>
  <c r="DK46" i="10"/>
  <c r="AH46" i="10"/>
  <c r="HX46" i="10"/>
  <c r="BI46" i="10"/>
  <c r="EU46" i="10"/>
  <c r="HF46" i="10"/>
  <c r="GW46" i="10"/>
  <c r="IP46" i="10"/>
  <c r="EL46" i="10"/>
  <c r="CA46" i="10"/>
  <c r="HO46" i="10"/>
  <c r="IY46" i="10"/>
  <c r="FD46" i="10"/>
  <c r="FM46" i="10"/>
  <c r="IG46" i="10"/>
  <c r="EC46" i="10"/>
  <c r="AY51" i="10"/>
  <c r="DD45" i="10"/>
  <c r="EN45" i="10"/>
  <c r="DM45" i="10"/>
  <c r="HZ45" i="10"/>
  <c r="AS45" i="10"/>
  <c r="HQ45" i="10"/>
  <c r="JA45" i="10"/>
  <c r="II45" i="10"/>
  <c r="BK45" i="10"/>
  <c r="IR45" i="10"/>
  <c r="EW45" i="10"/>
  <c r="FF45" i="10"/>
  <c r="FO45" i="10"/>
  <c r="GP45" i="10"/>
  <c r="HH45" i="10"/>
  <c r="GY45" i="10"/>
  <c r="GG45" i="10"/>
  <c r="EE45" i="10"/>
  <c r="AJ45" i="10"/>
  <c r="DV45" i="10"/>
  <c r="CC45" i="10"/>
  <c r="CO48" i="10"/>
  <c r="CT50" i="10"/>
  <c r="FW51" i="10"/>
  <c r="AM49" i="10"/>
  <c r="EQ49" i="10"/>
  <c r="DP49" i="10"/>
  <c r="AV49" i="10"/>
  <c r="GJ49" i="10"/>
  <c r="JD49" i="10"/>
  <c r="HK49" i="10"/>
  <c r="BN49" i="10"/>
  <c r="HT49" i="10"/>
  <c r="FR49" i="10"/>
  <c r="IU49" i="10"/>
  <c r="EH49" i="10"/>
  <c r="IL49" i="10"/>
  <c r="FI49" i="10"/>
  <c r="DG49" i="10"/>
  <c r="EZ49" i="10"/>
  <c r="HB49" i="10"/>
  <c r="IC49" i="10"/>
  <c r="GS49" i="10"/>
  <c r="DY49" i="10"/>
  <c r="CF49" i="10"/>
  <c r="BR49" i="10"/>
  <c r="CS48" i="10"/>
  <c r="FZ45" i="10"/>
  <c r="BD45" i="10"/>
  <c r="BR50" i="10"/>
  <c r="BS50" i="10"/>
  <c r="CL51" i="10"/>
  <c r="HK51" i="10"/>
  <c r="FI51" i="10"/>
  <c r="AV51" i="10"/>
  <c r="IC51" i="10"/>
  <c r="EH51" i="10"/>
  <c r="FR51" i="10"/>
  <c r="JD51" i="10"/>
  <c r="EZ51" i="10"/>
  <c r="IL51" i="10"/>
  <c r="HB51" i="10"/>
  <c r="EQ51" i="10"/>
  <c r="BN51" i="10"/>
  <c r="DP51" i="10"/>
  <c r="GS51" i="10"/>
  <c r="HT51" i="10"/>
  <c r="GJ51" i="10"/>
  <c r="DY51" i="10"/>
  <c r="DG51" i="10"/>
  <c r="AM51" i="10"/>
  <c r="CF51" i="10"/>
  <c r="IU51" i="10"/>
  <c r="BQ49" i="10"/>
  <c r="AZ48" i="10"/>
  <c r="AP50" i="10"/>
  <c r="IX50" i="10"/>
  <c r="DJ50" i="10"/>
  <c r="FC50" i="10"/>
  <c r="FL50" i="10"/>
  <c r="DS50" i="10"/>
  <c r="DA50" i="10"/>
  <c r="HN50" i="10"/>
  <c r="AG50" i="10"/>
  <c r="ET50" i="10"/>
  <c r="GD50" i="10"/>
  <c r="EB50" i="10"/>
  <c r="HE50" i="10"/>
  <c r="BH50" i="10"/>
  <c r="GM50" i="10"/>
  <c r="EK50" i="10"/>
  <c r="IF50" i="10"/>
  <c r="IO50" i="10"/>
  <c r="BZ50" i="10"/>
  <c r="GV50" i="10"/>
  <c r="HW50" i="10"/>
  <c r="CN50" i="10"/>
  <c r="BU46" i="10"/>
  <c r="BA48" i="10"/>
  <c r="AZ49" i="10"/>
  <c r="AM59" i="10"/>
  <c r="AY48" i="10"/>
  <c r="EE50" i="10"/>
  <c r="GY50" i="10"/>
  <c r="HQ50" i="10"/>
  <c r="DV50" i="10"/>
  <c r="DM50" i="10"/>
  <c r="AS50" i="10"/>
  <c r="HH50" i="10"/>
  <c r="FO50" i="10"/>
  <c r="HZ50" i="10"/>
  <c r="DD50" i="10"/>
  <c r="EW50" i="10"/>
  <c r="CC50" i="10"/>
  <c r="GP50" i="10"/>
  <c r="EN50" i="10"/>
  <c r="II50" i="10"/>
  <c r="BK50" i="10"/>
  <c r="FF50" i="10"/>
  <c r="IR50" i="10"/>
  <c r="GG50" i="10"/>
  <c r="JA50" i="10"/>
  <c r="AJ50" i="10"/>
  <c r="AJ62" i="10" s="1"/>
  <c r="CK49" i="10"/>
  <c r="CU45" i="10"/>
  <c r="FX51" i="10"/>
  <c r="EY51" i="10"/>
  <c r="EG51" i="10"/>
  <c r="HJ51" i="10"/>
  <c r="BM51" i="10"/>
  <c r="FQ51" i="10"/>
  <c r="AL51" i="10"/>
  <c r="DO51" i="10"/>
  <c r="CE51" i="10"/>
  <c r="HA51" i="10"/>
  <c r="HS51" i="10"/>
  <c r="EP51" i="10"/>
  <c r="GI51" i="10"/>
  <c r="DX51" i="10"/>
  <c r="FH51" i="10"/>
  <c r="JC51" i="10"/>
  <c r="IK51" i="10"/>
  <c r="IB51" i="10"/>
  <c r="IT51" i="10"/>
  <c r="AU51" i="10"/>
  <c r="GR51" i="10"/>
  <c r="DF51" i="10"/>
  <c r="AH63" i="10"/>
  <c r="CT51" i="10"/>
  <c r="DX45" i="10"/>
  <c r="FH45" i="10"/>
  <c r="IB45" i="10"/>
  <c r="DF45" i="10"/>
  <c r="EY45" i="10"/>
  <c r="FQ45" i="10"/>
  <c r="IK45" i="10"/>
  <c r="CE45" i="10"/>
  <c r="DO45" i="10"/>
  <c r="EG45" i="10"/>
  <c r="AU45" i="10"/>
  <c r="JC45" i="10"/>
  <c r="GR45" i="10"/>
  <c r="HS45" i="10"/>
  <c r="BM45" i="10"/>
  <c r="IT45" i="10"/>
  <c r="HJ45" i="10"/>
  <c r="AL45" i="10"/>
  <c r="GI45" i="10"/>
  <c r="EP45" i="10"/>
  <c r="HA45" i="10"/>
  <c r="FZ51" i="10"/>
  <c r="EW47" i="10"/>
  <c r="HZ47" i="10"/>
  <c r="AS47" i="10"/>
  <c r="JA47" i="10"/>
  <c r="DD47" i="10"/>
  <c r="II47" i="10"/>
  <c r="CC47" i="10"/>
  <c r="GG47" i="10"/>
  <c r="EN47" i="10"/>
  <c r="FF47" i="10"/>
  <c r="HH47" i="10"/>
  <c r="BK47" i="10"/>
  <c r="DM47" i="10"/>
  <c r="HQ47" i="10"/>
  <c r="DV47" i="10"/>
  <c r="FO47" i="10"/>
  <c r="EE47" i="10"/>
  <c r="GP47" i="10"/>
  <c r="GY47" i="10"/>
  <c r="IR47" i="10"/>
  <c r="CO49" i="10"/>
  <c r="FV49" i="10"/>
  <c r="DF47" i="10"/>
  <c r="HJ47" i="10"/>
  <c r="EG47" i="10"/>
  <c r="GR47" i="10"/>
  <c r="IT47" i="10"/>
  <c r="DO47" i="10"/>
  <c r="FH47" i="10"/>
  <c r="BM47" i="10"/>
  <c r="HS47" i="10"/>
  <c r="AU47" i="10"/>
  <c r="DX47" i="10"/>
  <c r="EY47" i="10"/>
  <c r="CE47" i="10"/>
  <c r="HA47" i="10"/>
  <c r="GI47" i="10"/>
  <c r="JC47" i="10"/>
  <c r="IK47" i="10"/>
  <c r="EP47" i="10"/>
  <c r="FQ47" i="10"/>
  <c r="IB47" i="10"/>
  <c r="CL45" i="10"/>
  <c r="BB51" i="10"/>
  <c r="AL48" i="10"/>
  <c r="HG49" i="10"/>
  <c r="AR49" i="10"/>
  <c r="HY49" i="10"/>
  <c r="AI49" i="10"/>
  <c r="ED49" i="10"/>
  <c r="EM49" i="10"/>
  <c r="CB49" i="10"/>
  <c r="DU49" i="10"/>
  <c r="DC49" i="10"/>
  <c r="IZ49" i="10"/>
  <c r="GO49" i="10"/>
  <c r="GX49" i="10"/>
  <c r="EV49" i="10"/>
  <c r="IQ49" i="10"/>
  <c r="HP49" i="10"/>
  <c r="DL49" i="10"/>
  <c r="IH49" i="10"/>
  <c r="GF49" i="10"/>
  <c r="FE49" i="10"/>
  <c r="FN49" i="10"/>
  <c r="BJ49" i="10"/>
  <c r="BT49" i="10"/>
  <c r="JA48" i="10"/>
  <c r="FF48" i="10"/>
  <c r="HZ48" i="10"/>
  <c r="AS48" i="10"/>
  <c r="EE48" i="10"/>
  <c r="HQ48" i="10"/>
  <c r="GP48" i="10"/>
  <c r="DD48" i="10"/>
  <c r="DV48" i="10"/>
  <c r="EN48" i="10"/>
  <c r="FO48" i="10"/>
  <c r="DM48" i="10"/>
  <c r="II48" i="10"/>
  <c r="IR48" i="10"/>
  <c r="CC48" i="10"/>
  <c r="GY48" i="10"/>
  <c r="HH48" i="10"/>
  <c r="GG48" i="10"/>
  <c r="AJ48" i="10"/>
  <c r="EW48" i="10"/>
  <c r="BK48" i="10"/>
  <c r="CJ46" i="10"/>
  <c r="GA49" i="10"/>
  <c r="AZ46" i="10"/>
  <c r="CR51" i="10"/>
  <c r="CK50" i="10"/>
  <c r="BW48" i="10"/>
  <c r="EO46" i="10"/>
  <c r="DW46" i="10"/>
  <c r="JB46" i="10"/>
  <c r="EF46" i="10"/>
  <c r="GQ46" i="10"/>
  <c r="HI46" i="10"/>
  <c r="HR46" i="10"/>
  <c r="GH46" i="10"/>
  <c r="CD46" i="10"/>
  <c r="AK46" i="10"/>
  <c r="GZ46" i="10"/>
  <c r="FP46" i="10"/>
  <c r="FG46" i="10"/>
  <c r="AT46" i="10"/>
  <c r="DE46" i="10"/>
  <c r="EX46" i="10"/>
  <c r="BL46" i="10"/>
  <c r="IA46" i="10"/>
  <c r="DN46" i="10"/>
  <c r="IJ46" i="10"/>
  <c r="IS46" i="10"/>
  <c r="BA50" i="10"/>
  <c r="BA51" i="10"/>
  <c r="AV46" i="10"/>
  <c r="IC46" i="10"/>
  <c r="HK46" i="10"/>
  <c r="FI46" i="10"/>
  <c r="DP46" i="10"/>
  <c r="IU46" i="10"/>
  <c r="GJ46" i="10"/>
  <c r="HB46" i="10"/>
  <c r="EQ46" i="10"/>
  <c r="IL46" i="10"/>
  <c r="CF46" i="10"/>
  <c r="DY46" i="10"/>
  <c r="GS46" i="10"/>
  <c r="AM46" i="10"/>
  <c r="DG46" i="10"/>
  <c r="BN46" i="10"/>
  <c r="EH46" i="10"/>
  <c r="JD46" i="10"/>
  <c r="EZ46" i="10"/>
  <c r="HT46" i="10"/>
  <c r="FR46" i="10"/>
  <c r="CI48" i="10"/>
  <c r="DF48" i="10"/>
  <c r="GI48" i="10"/>
  <c r="IB48" i="10"/>
  <c r="EG48" i="10"/>
  <c r="FH48" i="10"/>
  <c r="GR48" i="10"/>
  <c r="JC48" i="10"/>
  <c r="HA48" i="10"/>
  <c r="IT48" i="10"/>
  <c r="CE48" i="10"/>
  <c r="HS48" i="10"/>
  <c r="DO48" i="10"/>
  <c r="EP48" i="10"/>
  <c r="FQ48" i="10"/>
  <c r="AU48" i="10"/>
  <c r="BM48" i="10"/>
  <c r="DX48" i="10"/>
  <c r="HJ48" i="10"/>
  <c r="IK48" i="10"/>
  <c r="EY48" i="10"/>
  <c r="FY46" i="10"/>
  <c r="DJ46" i="10"/>
  <c r="IX46" i="10"/>
  <c r="HW46" i="10"/>
  <c r="FC46" i="10"/>
  <c r="GD46" i="10"/>
  <c r="DA46" i="10"/>
  <c r="EB46" i="10"/>
  <c r="FL46" i="10"/>
  <c r="IF46" i="10"/>
  <c r="HE46" i="10"/>
  <c r="BZ46" i="10"/>
  <c r="HN46" i="10"/>
  <c r="ET46" i="10"/>
  <c r="BH46" i="10"/>
  <c r="GM46" i="10"/>
  <c r="DS46" i="10"/>
  <c r="AG46" i="10"/>
  <c r="AP46" i="10"/>
  <c r="GV46" i="10"/>
  <c r="EK46" i="10"/>
  <c r="IO46" i="10"/>
  <c r="BV48" i="10"/>
  <c r="BE50" i="10"/>
  <c r="HX45" i="10"/>
  <c r="GE45" i="10"/>
  <c r="DK45" i="10"/>
  <c r="HF45" i="10"/>
  <c r="FD45" i="10"/>
  <c r="IY45" i="10"/>
  <c r="EC45" i="10"/>
  <c r="AQ45" i="10"/>
  <c r="IP45" i="10"/>
  <c r="HO45" i="10"/>
  <c r="GN45" i="10"/>
  <c r="EL45" i="10"/>
  <c r="IG45" i="10"/>
  <c r="DB45" i="10"/>
  <c r="EU45" i="10"/>
  <c r="BI45" i="10"/>
  <c r="GW45" i="10"/>
  <c r="CA45" i="10"/>
  <c r="FM45" i="10"/>
  <c r="AH45" i="10"/>
  <c r="DT45" i="10"/>
  <c r="CU47" i="10"/>
  <c r="GM49" i="10"/>
  <c r="FL49" i="10"/>
  <c r="EB49" i="10"/>
  <c r="IX49" i="10"/>
  <c r="HE49" i="10"/>
  <c r="HW49" i="10"/>
  <c r="FC49" i="10"/>
  <c r="IF49" i="10"/>
  <c r="EK49" i="10"/>
  <c r="HN49" i="10"/>
  <c r="GV49" i="10"/>
  <c r="GD49" i="10"/>
  <c r="BZ49" i="10"/>
  <c r="AG49" i="10"/>
  <c r="DS49" i="10"/>
  <c r="DA49" i="10"/>
  <c r="IO49" i="10"/>
  <c r="AP49" i="10"/>
  <c r="ET49" i="10"/>
  <c r="DJ49" i="10"/>
  <c r="BH49" i="10"/>
  <c r="CK47" i="10"/>
  <c r="BR46" i="10"/>
  <c r="EG46" i="10"/>
  <c r="HS46" i="10"/>
  <c r="IB46" i="10"/>
  <c r="JC46" i="10"/>
  <c r="EY46" i="10"/>
  <c r="HJ46" i="10"/>
  <c r="DF46" i="10"/>
  <c r="AL46" i="10"/>
  <c r="FH46" i="10"/>
  <c r="BM46" i="10"/>
  <c r="IT46" i="10"/>
  <c r="GR46" i="10"/>
  <c r="IK46" i="10"/>
  <c r="CE46" i="10"/>
  <c r="DO46" i="10"/>
  <c r="FQ46" i="10"/>
  <c r="GI46" i="10"/>
  <c r="AU46" i="10"/>
  <c r="DX46" i="10"/>
  <c r="EP46" i="10"/>
  <c r="HA46" i="10"/>
  <c r="BB45" i="10"/>
  <c r="EV45" i="10"/>
  <c r="ED45" i="10"/>
  <c r="GO45" i="10"/>
  <c r="HG45" i="10"/>
  <c r="DC45" i="10"/>
  <c r="FE45" i="10"/>
  <c r="GX45" i="10"/>
  <c r="IZ45" i="10"/>
  <c r="DL45" i="10"/>
  <c r="HP45" i="10"/>
  <c r="AI45" i="10"/>
  <c r="HY45" i="10"/>
  <c r="IQ45" i="10"/>
  <c r="CB45" i="10"/>
  <c r="DU45" i="10"/>
  <c r="EM45" i="10"/>
  <c r="GF45" i="10"/>
  <c r="FN45" i="10"/>
  <c r="AR45" i="10"/>
  <c r="BJ45" i="10"/>
  <c r="IH45" i="10"/>
  <c r="CN45" i="10"/>
  <c r="CW46" i="10"/>
  <c r="DF49" i="10"/>
  <c r="JC49" i="10"/>
  <c r="IB49" i="10"/>
  <c r="EG49" i="10"/>
  <c r="FH49" i="10"/>
  <c r="AL49" i="10"/>
  <c r="BM49" i="10"/>
  <c r="DX49" i="10"/>
  <c r="EP49" i="10"/>
  <c r="DO49" i="10"/>
  <c r="EY49" i="10"/>
  <c r="GR49" i="10"/>
  <c r="AU49" i="10"/>
  <c r="CE49" i="10"/>
  <c r="IT49" i="10"/>
  <c r="HS49" i="10"/>
  <c r="IK49" i="10"/>
  <c r="GI49" i="10"/>
  <c r="FQ49" i="10"/>
  <c r="HJ49" i="10"/>
  <c r="HA49" i="10"/>
  <c r="CU49" i="10"/>
  <c r="FU48" i="10"/>
  <c r="FM48" i="10"/>
  <c r="GN48" i="10"/>
  <c r="HX48" i="10"/>
  <c r="AQ48" i="10"/>
  <c r="HF48" i="10"/>
  <c r="FD48" i="10"/>
  <c r="IY48" i="10"/>
  <c r="EU48" i="10"/>
  <c r="DK48" i="10"/>
  <c r="DT48" i="10"/>
  <c r="IP48" i="10"/>
  <c r="EC48" i="10"/>
  <c r="DB48" i="10"/>
  <c r="BI48" i="10"/>
  <c r="IG48" i="10"/>
  <c r="GW48" i="10"/>
  <c r="AH48" i="10"/>
  <c r="CA48" i="10"/>
  <c r="EL48" i="10"/>
  <c r="GE48" i="10"/>
  <c r="HO48" i="10"/>
  <c r="GW49" i="10"/>
  <c r="HF49" i="10"/>
  <c r="GE49" i="10"/>
  <c r="AQ49" i="10"/>
  <c r="HX49" i="10"/>
  <c r="IG49" i="10"/>
  <c r="EL49" i="10"/>
  <c r="EU49" i="10"/>
  <c r="DB49" i="10"/>
  <c r="IP49" i="10"/>
  <c r="EC49" i="10"/>
  <c r="HO49" i="10"/>
  <c r="FD49" i="10"/>
  <c r="CA49" i="10"/>
  <c r="IY49" i="10"/>
  <c r="GN49" i="10"/>
  <c r="DK49" i="10"/>
  <c r="BI49" i="10"/>
  <c r="FM49" i="10"/>
  <c r="DT49" i="10"/>
  <c r="AV45" i="10"/>
  <c r="GJ45" i="10"/>
  <c r="JD45" i="10"/>
  <c r="AM45" i="10"/>
  <c r="DP45" i="10"/>
  <c r="DG45" i="10"/>
  <c r="FR45" i="10"/>
  <c r="IC45" i="10"/>
  <c r="EH45" i="10"/>
  <c r="HB45" i="10"/>
  <c r="GS45" i="10"/>
  <c r="EZ45" i="10"/>
  <c r="IL45" i="10"/>
  <c r="FI45" i="10"/>
  <c r="CF45" i="10"/>
  <c r="EQ45" i="10"/>
  <c r="HK45" i="10"/>
  <c r="BN45" i="10"/>
  <c r="HT45" i="10"/>
  <c r="DY45" i="10"/>
  <c r="IU45" i="10"/>
  <c r="BD48" i="10"/>
  <c r="CS49" i="10"/>
  <c r="AZ50" i="10"/>
  <c r="BE48" i="10"/>
  <c r="CU51" i="10"/>
  <c r="GA50" i="10"/>
  <c r="GM47" i="10"/>
  <c r="AP47" i="10"/>
  <c r="DA47" i="10"/>
  <c r="IF47" i="10"/>
  <c r="IO47" i="10"/>
  <c r="FL47" i="10"/>
  <c r="FC47" i="10"/>
  <c r="HE47" i="10"/>
  <c r="EB47" i="10"/>
  <c r="BZ47" i="10"/>
  <c r="AG47" i="10"/>
  <c r="GD47" i="10"/>
  <c r="EK47" i="10"/>
  <c r="BH47" i="10"/>
  <c r="DS47" i="10"/>
  <c r="HW47" i="10"/>
  <c r="DJ47" i="10"/>
  <c r="ET47" i="10"/>
  <c r="GV47" i="10"/>
  <c r="IX47" i="10"/>
  <c r="HN47" i="10"/>
  <c r="CN48" i="10"/>
  <c r="BT46" i="10"/>
  <c r="CS50" i="10"/>
  <c r="FV45" i="10"/>
  <c r="BE49" i="10"/>
  <c r="CI49" i="10"/>
  <c r="BV51" i="10"/>
  <c r="CW48" i="10"/>
  <c r="FG50" i="10"/>
  <c r="AK50" i="10"/>
  <c r="HI50" i="10"/>
  <c r="IA50" i="10"/>
  <c r="EX50" i="10"/>
  <c r="HR50" i="10"/>
  <c r="CD50" i="10"/>
  <c r="GQ50" i="10"/>
  <c r="IJ50" i="10"/>
  <c r="EO50" i="10"/>
  <c r="IS50" i="10"/>
  <c r="DE50" i="10"/>
  <c r="AT50" i="10"/>
  <c r="EF50" i="10"/>
  <c r="DN50" i="10"/>
  <c r="FP50" i="10"/>
  <c r="JB50" i="10"/>
  <c r="GH50" i="10"/>
  <c r="BL50" i="10"/>
  <c r="DW50" i="10"/>
  <c r="GZ50" i="10"/>
  <c r="AL47" i="10"/>
  <c r="BT47" i="10"/>
  <c r="CX48" i="10"/>
  <c r="FX48" i="10"/>
  <c r="BQ50" i="10"/>
  <c r="AQ47" i="10"/>
  <c r="HX47" i="10"/>
  <c r="EC47" i="10"/>
  <c r="DK47" i="10"/>
  <c r="DB47" i="10"/>
  <c r="IP47" i="10"/>
  <c r="HO47" i="10"/>
  <c r="DT47" i="10"/>
  <c r="FM47" i="10"/>
  <c r="HF47" i="10"/>
  <c r="GE47" i="10"/>
  <c r="AH47" i="10"/>
  <c r="IY47" i="10"/>
  <c r="CA47" i="10"/>
  <c r="IG47" i="10"/>
  <c r="FD47" i="10"/>
  <c r="GN47" i="10"/>
  <c r="BI47" i="10"/>
  <c r="EL47" i="10"/>
  <c r="EU47" i="10"/>
  <c r="GW47" i="10"/>
  <c r="CK45" i="10"/>
  <c r="CR48" i="10"/>
  <c r="FW50" i="10"/>
  <c r="BD47" i="10"/>
  <c r="AI46" i="10"/>
  <c r="AR46" i="10"/>
  <c r="DL46" i="10"/>
  <c r="IZ46" i="10"/>
  <c r="GF46" i="10"/>
  <c r="ED46" i="10"/>
  <c r="IQ46" i="10"/>
  <c r="FE46" i="10"/>
  <c r="DC46" i="10"/>
  <c r="GO46" i="10"/>
  <c r="FN46" i="10"/>
  <c r="EV46" i="10"/>
  <c r="IH46" i="10"/>
  <c r="HG46" i="10"/>
  <c r="HP46" i="10"/>
  <c r="DU46" i="10"/>
  <c r="CB46" i="10"/>
  <c r="EM46" i="10"/>
  <c r="HY46" i="10"/>
  <c r="BJ46" i="10"/>
  <c r="GX46" i="10"/>
  <c r="CM47" i="10"/>
  <c r="CS45" i="10"/>
  <c r="FY48" i="10"/>
  <c r="CI51" i="10"/>
  <c r="CX45" i="10"/>
  <c r="FW49" i="10"/>
  <c r="AH61" i="9"/>
  <c r="IO45" i="9"/>
  <c r="AG45" i="9"/>
  <c r="FU45" i="9"/>
  <c r="DA45" i="9"/>
  <c r="CR45" i="9"/>
  <c r="BH45" i="9"/>
  <c r="EK45" i="9"/>
  <c r="GM45" i="9"/>
  <c r="HE45" i="9"/>
  <c r="IX45" i="9"/>
  <c r="IF45" i="9"/>
  <c r="DJ45" i="9"/>
  <c r="GV45" i="9"/>
  <c r="CI45" i="9"/>
  <c r="EB45" i="9"/>
  <c r="GD45" i="9"/>
  <c r="BZ45" i="9"/>
  <c r="HW45" i="9"/>
  <c r="DS45" i="9"/>
  <c r="AP45" i="9"/>
  <c r="FC45" i="9"/>
  <c r="AY45" i="9"/>
  <c r="FL45" i="9"/>
  <c r="ET45" i="9"/>
  <c r="HN45" i="9"/>
  <c r="AQ45" i="9"/>
  <c r="DK45" i="9"/>
  <c r="GE45" i="9"/>
  <c r="DT45" i="9"/>
  <c r="CJ45" i="9"/>
  <c r="CS45" i="9"/>
  <c r="EL45" i="9"/>
  <c r="HF45" i="9"/>
  <c r="FM45" i="9"/>
  <c r="DB45" i="9"/>
  <c r="BI45" i="9"/>
  <c r="FV45" i="9"/>
  <c r="CA45" i="9"/>
  <c r="FD45" i="9"/>
  <c r="GN45" i="9"/>
  <c r="IG45" i="9"/>
  <c r="AH45" i="9"/>
  <c r="IY45" i="9"/>
  <c r="IP45" i="9"/>
  <c r="GW45" i="9"/>
  <c r="AZ45" i="9"/>
  <c r="HX45" i="9"/>
  <c r="EU45" i="9"/>
  <c r="HO45" i="9"/>
  <c r="EC45" i="9"/>
  <c r="GI48" i="9"/>
  <c r="GR48" i="9"/>
  <c r="DF48" i="9"/>
  <c r="IK48" i="9"/>
  <c r="JC48" i="9"/>
  <c r="IB48" i="9"/>
  <c r="DO48" i="9"/>
  <c r="IT48" i="9"/>
  <c r="FH48" i="9"/>
  <c r="BD48" i="9"/>
  <c r="CW48" i="9"/>
  <c r="FZ48" i="9"/>
  <c r="AL48" i="9"/>
  <c r="EY48" i="9"/>
  <c r="CN48" i="9"/>
  <c r="FQ48" i="9"/>
  <c r="BM48" i="9"/>
  <c r="DX48" i="9"/>
  <c r="HS48" i="9"/>
  <c r="AU48" i="9"/>
  <c r="HA48" i="9"/>
  <c r="HJ48" i="9"/>
  <c r="EG48" i="9"/>
  <c r="CE48" i="9"/>
  <c r="EP48" i="9"/>
  <c r="IR48" i="9"/>
  <c r="DD48" i="9"/>
  <c r="AJ48" i="9"/>
  <c r="GP48" i="9"/>
  <c r="DV48" i="9"/>
  <c r="BB48" i="9"/>
  <c r="FX48" i="9"/>
  <c r="DM48" i="9"/>
  <c r="II48" i="9"/>
  <c r="AS48" i="9"/>
  <c r="FO48" i="9"/>
  <c r="JA48" i="9"/>
  <c r="GG48" i="9"/>
  <c r="CL48" i="9"/>
  <c r="BK48" i="9"/>
  <c r="FF48" i="9"/>
  <c r="GY48" i="9"/>
  <c r="HH48" i="9"/>
  <c r="HZ48" i="9"/>
  <c r="EE48" i="9"/>
  <c r="EN48" i="9"/>
  <c r="HQ48" i="9"/>
  <c r="CC48" i="9"/>
  <c r="EW48" i="9"/>
  <c r="CU48" i="9"/>
  <c r="BQ45" i="9"/>
  <c r="CX46" i="9"/>
  <c r="HK46" i="9"/>
  <c r="HT46" i="9"/>
  <c r="FR46" i="9"/>
  <c r="IU46" i="9"/>
  <c r="FI46" i="9"/>
  <c r="EQ46" i="9"/>
  <c r="GS46" i="9"/>
  <c r="AM46" i="9"/>
  <c r="DY46" i="9"/>
  <c r="BE46" i="9"/>
  <c r="JD46" i="9"/>
  <c r="AV46" i="9"/>
  <c r="IL46" i="9"/>
  <c r="GJ46" i="9"/>
  <c r="GA46" i="9"/>
  <c r="DP46" i="9"/>
  <c r="HB46" i="9"/>
  <c r="CF46" i="9"/>
  <c r="CO46" i="9"/>
  <c r="BN46" i="9"/>
  <c r="EH46" i="9"/>
  <c r="DG46" i="9"/>
  <c r="EZ46" i="9"/>
  <c r="IC46" i="9"/>
  <c r="AG50" i="9"/>
  <c r="DS50" i="9"/>
  <c r="HW50" i="9"/>
  <c r="FU50" i="9"/>
  <c r="AY50" i="9"/>
  <c r="AP50" i="9"/>
  <c r="ET50" i="9"/>
  <c r="DJ50" i="9"/>
  <c r="DA50" i="9"/>
  <c r="GM50" i="9"/>
  <c r="IO50" i="9"/>
  <c r="GD50" i="9"/>
  <c r="FL50" i="9"/>
  <c r="CI50" i="9"/>
  <c r="IX50" i="9"/>
  <c r="FC50" i="9"/>
  <c r="BZ50" i="9"/>
  <c r="HE50" i="9"/>
  <c r="CR50" i="9"/>
  <c r="GV50" i="9"/>
  <c r="BH50" i="9"/>
  <c r="HN50" i="9"/>
  <c r="EK50" i="9"/>
  <c r="EB50" i="9"/>
  <c r="IF50" i="9"/>
  <c r="DF50" i="9"/>
  <c r="IK50" i="9"/>
  <c r="BM50" i="9"/>
  <c r="GI50" i="9"/>
  <c r="FZ50" i="9"/>
  <c r="DX50" i="9"/>
  <c r="GR50" i="9"/>
  <c r="IT50" i="9"/>
  <c r="CW50" i="9"/>
  <c r="EP50" i="9"/>
  <c r="JC50" i="9"/>
  <c r="CE50" i="9"/>
  <c r="BD50" i="9"/>
  <c r="AU50" i="9"/>
  <c r="FH50" i="9"/>
  <c r="IB50" i="9"/>
  <c r="FQ50" i="9"/>
  <c r="EY50" i="9"/>
  <c r="HA50" i="9"/>
  <c r="CN50" i="9"/>
  <c r="HS50" i="9"/>
  <c r="AL50" i="9"/>
  <c r="DO50" i="9"/>
  <c r="EG50" i="9"/>
  <c r="HJ50" i="9"/>
  <c r="DY45" i="9"/>
  <c r="CO45" i="9"/>
  <c r="FI45" i="9"/>
  <c r="BN45" i="9"/>
  <c r="GJ45" i="9"/>
  <c r="BE45" i="9"/>
  <c r="IU45" i="9"/>
  <c r="EZ45" i="9"/>
  <c r="AV45" i="9"/>
  <c r="GS45" i="9"/>
  <c r="DP45" i="9"/>
  <c r="EH45" i="9"/>
  <c r="GA45" i="9"/>
  <c r="JD45" i="9"/>
  <c r="AM45" i="9"/>
  <c r="HB45" i="9"/>
  <c r="IL45" i="9"/>
  <c r="EQ45" i="9"/>
  <c r="CX45" i="9"/>
  <c r="HT45" i="9"/>
  <c r="FR45" i="9"/>
  <c r="DG45" i="9"/>
  <c r="CF45" i="9"/>
  <c r="IC45" i="9"/>
  <c r="HK45" i="9"/>
  <c r="AG61" i="9"/>
  <c r="AL63" i="9"/>
  <c r="HZ47" i="9"/>
  <c r="IR47" i="9"/>
  <c r="AS47" i="9"/>
  <c r="JA47" i="9"/>
  <c r="II47" i="9"/>
  <c r="AJ47" i="9"/>
  <c r="EN47" i="9"/>
  <c r="DD47" i="9"/>
  <c r="GG47" i="9"/>
  <c r="FX47" i="9"/>
  <c r="EW47" i="9"/>
  <c r="FF47" i="9"/>
  <c r="BB47" i="9"/>
  <c r="GY47" i="9"/>
  <c r="DV47" i="9"/>
  <c r="BK47" i="9"/>
  <c r="CU47" i="9"/>
  <c r="EE47" i="9"/>
  <c r="GP47" i="9"/>
  <c r="DM47" i="9"/>
  <c r="CC47" i="9"/>
  <c r="HQ47" i="9"/>
  <c r="CL47" i="9"/>
  <c r="HH47" i="9"/>
  <c r="FO47" i="9"/>
  <c r="BW45" i="9"/>
  <c r="IH48" i="9"/>
  <c r="IQ48" i="9"/>
  <c r="DU48" i="9"/>
  <c r="FW48" i="9"/>
  <c r="DL48" i="9"/>
  <c r="AR48" i="9"/>
  <c r="CT48" i="9"/>
  <c r="GO48" i="9"/>
  <c r="FE48" i="9"/>
  <c r="GF48" i="9"/>
  <c r="DC48" i="9"/>
  <c r="FN48" i="9"/>
  <c r="HP48" i="9"/>
  <c r="BA48" i="9"/>
  <c r="AI48" i="9"/>
  <c r="IZ48" i="9"/>
  <c r="EV48" i="9"/>
  <c r="EM48" i="9"/>
  <c r="CK48" i="9"/>
  <c r="CB48" i="9"/>
  <c r="HG48" i="9"/>
  <c r="HY48" i="9"/>
  <c r="ED48" i="9"/>
  <c r="BJ48" i="9"/>
  <c r="GX48" i="9"/>
  <c r="AL58" i="9"/>
  <c r="BL51" i="9"/>
  <c r="BC51" i="9"/>
  <c r="DW51" i="9"/>
  <c r="GQ51" i="9"/>
  <c r="DE51" i="9"/>
  <c r="HI51" i="9"/>
  <c r="DN51" i="9"/>
  <c r="FY51" i="9"/>
  <c r="JB51" i="9"/>
  <c r="GH51" i="9"/>
  <c r="AK51" i="9"/>
  <c r="IS51" i="9"/>
  <c r="FP51" i="9"/>
  <c r="IJ51" i="9"/>
  <c r="EF51" i="9"/>
  <c r="FG51" i="9"/>
  <c r="CM51" i="9"/>
  <c r="AT51" i="9"/>
  <c r="GZ51" i="9"/>
  <c r="CD51" i="9"/>
  <c r="HR51" i="9"/>
  <c r="CV51" i="9"/>
  <c r="EO51" i="9"/>
  <c r="EX51" i="9"/>
  <c r="IA51" i="9"/>
  <c r="IU47" i="9"/>
  <c r="AM47" i="9"/>
  <c r="DP47" i="9"/>
  <c r="AV47" i="9"/>
  <c r="GS47" i="9"/>
  <c r="CO47" i="9"/>
  <c r="GJ47" i="9"/>
  <c r="FR47" i="9"/>
  <c r="DG47" i="9"/>
  <c r="BE47" i="9"/>
  <c r="EZ47" i="9"/>
  <c r="JD47" i="9"/>
  <c r="DY47" i="9"/>
  <c r="BN47" i="9"/>
  <c r="IL47" i="9"/>
  <c r="HK47" i="9"/>
  <c r="EQ47" i="9"/>
  <c r="IC47" i="9"/>
  <c r="CX47" i="9"/>
  <c r="HT47" i="9"/>
  <c r="CF47" i="9"/>
  <c r="HB47" i="9"/>
  <c r="GA47" i="9"/>
  <c r="FI47" i="9"/>
  <c r="EH47" i="9"/>
  <c r="AM60" i="9"/>
  <c r="IX47" i="9"/>
  <c r="GD47" i="9"/>
  <c r="FU47" i="9"/>
  <c r="IO47" i="9"/>
  <c r="DA47" i="9"/>
  <c r="EB47" i="9"/>
  <c r="CR47" i="9"/>
  <c r="FL47" i="9"/>
  <c r="DJ47" i="9"/>
  <c r="GM47" i="9"/>
  <c r="DS47" i="9"/>
  <c r="AP47" i="9"/>
  <c r="HN47" i="9"/>
  <c r="BZ47" i="9"/>
  <c r="HE47" i="9"/>
  <c r="IF47" i="9"/>
  <c r="ET47" i="9"/>
  <c r="FC47" i="9"/>
  <c r="CI47" i="9"/>
  <c r="GV47" i="9"/>
  <c r="EK47" i="9"/>
  <c r="BH47" i="9"/>
  <c r="AY47" i="9"/>
  <c r="HW47" i="9"/>
  <c r="AG47" i="9"/>
  <c r="BE50" i="9"/>
  <c r="DY50" i="9"/>
  <c r="GS50" i="9"/>
  <c r="IU50" i="9"/>
  <c r="AV50" i="9"/>
  <c r="GA50" i="9"/>
  <c r="AM50" i="9"/>
  <c r="DP50" i="9"/>
  <c r="CX50" i="9"/>
  <c r="DG50" i="9"/>
  <c r="GJ50" i="9"/>
  <c r="EH50" i="9"/>
  <c r="BN50" i="9"/>
  <c r="JD50" i="9"/>
  <c r="HT50" i="9"/>
  <c r="IL50" i="9"/>
  <c r="FI50" i="9"/>
  <c r="CF50" i="9"/>
  <c r="HB50" i="9"/>
  <c r="HK50" i="9"/>
  <c r="EQ50" i="9"/>
  <c r="FR50" i="9"/>
  <c r="EZ50" i="9"/>
  <c r="CO50" i="9"/>
  <c r="IC50" i="9"/>
  <c r="DN45" i="9"/>
  <c r="IA45" i="9"/>
  <c r="EO45" i="9"/>
  <c r="FP45" i="9"/>
  <c r="FY45" i="9"/>
  <c r="AT45" i="9"/>
  <c r="AK45" i="9"/>
  <c r="CV45" i="9"/>
  <c r="DE45" i="9"/>
  <c r="HR45" i="9"/>
  <c r="GQ45" i="9"/>
  <c r="DW45" i="9"/>
  <c r="JB45" i="9"/>
  <c r="IJ45" i="9"/>
  <c r="GZ45" i="9"/>
  <c r="HI45" i="9"/>
  <c r="IS45" i="9"/>
  <c r="CD45" i="9"/>
  <c r="CM45" i="9"/>
  <c r="BL45" i="9"/>
  <c r="BC45" i="9"/>
  <c r="FG45" i="9"/>
  <c r="EF45" i="9"/>
  <c r="GH45" i="9"/>
  <c r="EX45" i="9"/>
  <c r="EN46" i="9"/>
  <c r="JA46" i="9"/>
  <c r="IR46" i="9"/>
  <c r="HH46" i="9"/>
  <c r="AJ46" i="9"/>
  <c r="DV46" i="9"/>
  <c r="EE46" i="9"/>
  <c r="DD46" i="9"/>
  <c r="FF46" i="9"/>
  <c r="AS46" i="9"/>
  <c r="FX46" i="9"/>
  <c r="BK46" i="9"/>
  <c r="CU46" i="9"/>
  <c r="DM46" i="9"/>
  <c r="GG46" i="9"/>
  <c r="GP46" i="9"/>
  <c r="HQ46" i="9"/>
  <c r="BB46" i="9"/>
  <c r="HZ46" i="9"/>
  <c r="EW46" i="9"/>
  <c r="CL46" i="9"/>
  <c r="II46" i="9"/>
  <c r="GY46" i="9"/>
  <c r="FO46" i="9"/>
  <c r="CC46" i="9"/>
  <c r="GN50" i="9"/>
  <c r="IP50" i="9"/>
  <c r="DT50" i="9"/>
  <c r="DK50" i="9"/>
  <c r="IY50" i="9"/>
  <c r="GE50" i="9"/>
  <c r="GW50" i="9"/>
  <c r="AQ50" i="9"/>
  <c r="CS50" i="9"/>
  <c r="AH50" i="9"/>
  <c r="CA50" i="9"/>
  <c r="IG50" i="9"/>
  <c r="FV50" i="9"/>
  <c r="AZ50" i="9"/>
  <c r="DB50" i="9"/>
  <c r="FD50" i="9"/>
  <c r="EU50" i="9"/>
  <c r="EL50" i="9"/>
  <c r="EC50" i="9"/>
  <c r="HO50" i="9"/>
  <c r="BI50" i="9"/>
  <c r="FM50" i="9"/>
  <c r="HF50" i="9"/>
  <c r="HX50" i="9"/>
  <c r="CJ50" i="9"/>
  <c r="FZ49" i="9"/>
  <c r="BD49" i="9"/>
  <c r="CE49" i="9"/>
  <c r="FQ49" i="9"/>
  <c r="AU49" i="9"/>
  <c r="DX49" i="9"/>
  <c r="GR49" i="9"/>
  <c r="DO49" i="9"/>
  <c r="IK49" i="9"/>
  <c r="GI49" i="9"/>
  <c r="JC49" i="9"/>
  <c r="DF49" i="9"/>
  <c r="IB49" i="9"/>
  <c r="EG49" i="9"/>
  <c r="IT49" i="9"/>
  <c r="HS49" i="9"/>
  <c r="CW49" i="9"/>
  <c r="AL49" i="9"/>
  <c r="EY49" i="9"/>
  <c r="CN49" i="9"/>
  <c r="BM49" i="9"/>
  <c r="HA49" i="9"/>
  <c r="EP49" i="9"/>
  <c r="HJ49" i="9"/>
  <c r="FH49" i="9"/>
  <c r="EF47" i="9"/>
  <c r="BL47" i="9"/>
  <c r="GH47" i="9"/>
  <c r="GQ47" i="9"/>
  <c r="BC47" i="9"/>
  <c r="DN47" i="9"/>
  <c r="CM47" i="9"/>
  <c r="IS47" i="9"/>
  <c r="IJ47" i="9"/>
  <c r="FY47" i="9"/>
  <c r="JB47" i="9"/>
  <c r="AT47" i="9"/>
  <c r="DW47" i="9"/>
  <c r="AK47" i="9"/>
  <c r="DE47" i="9"/>
  <c r="EX47" i="9"/>
  <c r="CD47" i="9"/>
  <c r="FG47" i="9"/>
  <c r="CV47" i="9"/>
  <c r="HR47" i="9"/>
  <c r="FP47" i="9"/>
  <c r="HI47" i="9"/>
  <c r="EO47" i="9"/>
  <c r="IA47" i="9"/>
  <c r="GZ47" i="9"/>
  <c r="DU45" i="9"/>
  <c r="GO45" i="9"/>
  <c r="BA45" i="9"/>
  <c r="FE45" i="9"/>
  <c r="CT45" i="9"/>
  <c r="HG45" i="9"/>
  <c r="IQ45" i="9"/>
  <c r="FN45" i="9"/>
  <c r="DC45" i="9"/>
  <c r="FW45" i="9"/>
  <c r="AI45" i="9"/>
  <c r="IH45" i="9"/>
  <c r="CK45" i="9"/>
  <c r="ED45" i="9"/>
  <c r="GX45" i="9"/>
  <c r="EM45" i="9"/>
  <c r="AR45" i="9"/>
  <c r="BJ45" i="9"/>
  <c r="DL45" i="9"/>
  <c r="GF45" i="9"/>
  <c r="HP45" i="9"/>
  <c r="CB45" i="9"/>
  <c r="EV45" i="9"/>
  <c r="HY45" i="9"/>
  <c r="IZ45" i="9"/>
  <c r="AL57" i="9"/>
  <c r="DB46" i="9"/>
  <c r="AQ46" i="9"/>
  <c r="GN46" i="9"/>
  <c r="DT46" i="9"/>
  <c r="IG46" i="9"/>
  <c r="GW46" i="9"/>
  <c r="AH46" i="9"/>
  <c r="BI46" i="9"/>
  <c r="FD46" i="9"/>
  <c r="IP46" i="9"/>
  <c r="IY46" i="9"/>
  <c r="FM46" i="9"/>
  <c r="DK46" i="9"/>
  <c r="HF46" i="9"/>
  <c r="AZ46" i="9"/>
  <c r="HO46" i="9"/>
  <c r="CJ46" i="9"/>
  <c r="GE46" i="9"/>
  <c r="CA46" i="9"/>
  <c r="EU46" i="9"/>
  <c r="HX46" i="9"/>
  <c r="FV46" i="9"/>
  <c r="EC46" i="9"/>
  <c r="EL46" i="9"/>
  <c r="CS46" i="9"/>
  <c r="BS45" i="9"/>
  <c r="AY46" i="9"/>
  <c r="FC46" i="9"/>
  <c r="IX46" i="9"/>
  <c r="GD46" i="9"/>
  <c r="CI46" i="9"/>
  <c r="BZ46" i="9"/>
  <c r="ET46" i="9"/>
  <c r="DJ46" i="9"/>
  <c r="IF46" i="9"/>
  <c r="FU46" i="9"/>
  <c r="IO46" i="9"/>
  <c r="FL46" i="9"/>
  <c r="EB46" i="9"/>
  <c r="BH46" i="9"/>
  <c r="DS46" i="9"/>
  <c r="DA46" i="9"/>
  <c r="HE46" i="9"/>
  <c r="AP46" i="9"/>
  <c r="CR46" i="9"/>
  <c r="HN46" i="9"/>
  <c r="GM46" i="9"/>
  <c r="HW46" i="9"/>
  <c r="GV46" i="9"/>
  <c r="EK46" i="9"/>
  <c r="AG46" i="9"/>
  <c r="BS48" i="9"/>
  <c r="AI61" i="9"/>
  <c r="BU45" i="9"/>
  <c r="BV50" i="9"/>
  <c r="DT47" i="9"/>
  <c r="GW47" i="9"/>
  <c r="GN47" i="9"/>
  <c r="AQ47" i="9"/>
  <c r="AH47" i="9"/>
  <c r="GE47" i="9"/>
  <c r="HF47" i="9"/>
  <c r="IY47" i="9"/>
  <c r="IP47" i="9"/>
  <c r="FD47" i="9"/>
  <c r="DK47" i="9"/>
  <c r="IG47" i="9"/>
  <c r="FV47" i="9"/>
  <c r="AZ47" i="9"/>
  <c r="DB47" i="9"/>
  <c r="CA47" i="9"/>
  <c r="EC47" i="9"/>
  <c r="HO47" i="9"/>
  <c r="CS47" i="9"/>
  <c r="EU47" i="9"/>
  <c r="CJ47" i="9"/>
  <c r="FM47" i="9"/>
  <c r="HX47" i="9"/>
  <c r="EL47" i="9"/>
  <c r="BI47" i="9"/>
  <c r="BT47" i="9"/>
  <c r="BW47" i="9"/>
  <c r="BR45" i="9"/>
  <c r="GG51" i="9"/>
  <c r="FX51" i="9"/>
  <c r="DM51" i="9"/>
  <c r="CU51" i="9"/>
  <c r="EN51" i="9"/>
  <c r="GP51" i="9"/>
  <c r="FO51" i="9"/>
  <c r="DV51" i="9"/>
  <c r="IR51" i="9"/>
  <c r="DD51" i="9"/>
  <c r="BB51" i="9"/>
  <c r="II51" i="9"/>
  <c r="HH51" i="9"/>
  <c r="FF51" i="9"/>
  <c r="GY51" i="9"/>
  <c r="CC51" i="9"/>
  <c r="AJ51" i="9"/>
  <c r="EE51" i="9"/>
  <c r="JA51" i="9"/>
  <c r="AS51" i="9"/>
  <c r="EW51" i="9"/>
  <c r="CL51" i="9"/>
  <c r="HZ51" i="9"/>
  <c r="BK51" i="9"/>
  <c r="HQ51" i="9"/>
  <c r="HZ49" i="9"/>
  <c r="FF49" i="9"/>
  <c r="GG49" i="9"/>
  <c r="BK49" i="9"/>
  <c r="CL49" i="9"/>
  <c r="AJ49" i="9"/>
  <c r="AS49" i="9"/>
  <c r="BB49" i="9"/>
  <c r="IR49" i="9"/>
  <c r="GP49" i="9"/>
  <c r="DD49" i="9"/>
  <c r="FX49" i="9"/>
  <c r="JA49" i="9"/>
  <c r="DV49" i="9"/>
  <c r="EN49" i="9"/>
  <c r="II49" i="9"/>
  <c r="DM49" i="9"/>
  <c r="EE49" i="9"/>
  <c r="FO49" i="9"/>
  <c r="CC49" i="9"/>
  <c r="HH49" i="9"/>
  <c r="CU49" i="9"/>
  <c r="GY49" i="9"/>
  <c r="EW49" i="9"/>
  <c r="HQ49" i="9"/>
  <c r="ET48" i="9"/>
  <c r="DA48" i="9"/>
  <c r="GM48" i="9"/>
  <c r="IO48" i="9"/>
  <c r="HE48" i="9"/>
  <c r="GD48" i="9"/>
  <c r="AY48" i="9"/>
  <c r="AG48" i="9"/>
  <c r="HW48" i="9"/>
  <c r="AP48" i="9"/>
  <c r="DJ48" i="9"/>
  <c r="HN48" i="9"/>
  <c r="IX48" i="9"/>
  <c r="CR48" i="9"/>
  <c r="DS48" i="9"/>
  <c r="FC48" i="9"/>
  <c r="FL48" i="9"/>
  <c r="IF48" i="9"/>
  <c r="CI48" i="9"/>
  <c r="EB48" i="9"/>
  <c r="EK48" i="9"/>
  <c r="BZ48" i="9"/>
  <c r="GV48" i="9"/>
  <c r="BH48" i="9"/>
  <c r="FU48" i="9"/>
  <c r="BR50" i="9"/>
  <c r="AG63" i="9"/>
  <c r="BT48" i="9"/>
  <c r="AS50" i="9"/>
  <c r="GG50" i="9"/>
  <c r="FX50" i="9"/>
  <c r="CL50" i="9"/>
  <c r="JA50" i="9"/>
  <c r="DM50" i="9"/>
  <c r="DD50" i="9"/>
  <c r="GP50" i="9"/>
  <c r="DV50" i="9"/>
  <c r="BB50" i="9"/>
  <c r="FO50" i="9"/>
  <c r="AJ50" i="9"/>
  <c r="HH50" i="9"/>
  <c r="EE50" i="9"/>
  <c r="HZ50" i="9"/>
  <c r="FF50" i="9"/>
  <c r="CU50" i="9"/>
  <c r="EN50" i="9"/>
  <c r="HQ50" i="9"/>
  <c r="BK50" i="9"/>
  <c r="II50" i="9"/>
  <c r="CC50" i="9"/>
  <c r="EW50" i="9"/>
  <c r="IR50" i="9"/>
  <c r="GY50" i="9"/>
  <c r="HX48" i="9"/>
  <c r="IG48" i="9"/>
  <c r="AZ48" i="9"/>
  <c r="CJ48" i="9"/>
  <c r="AQ48" i="9"/>
  <c r="IY48" i="9"/>
  <c r="EU48" i="9"/>
  <c r="GN48" i="9"/>
  <c r="IP48" i="9"/>
  <c r="DK48" i="9"/>
  <c r="GE48" i="9"/>
  <c r="DT48" i="9"/>
  <c r="FV48" i="9"/>
  <c r="CS48" i="9"/>
  <c r="DB48" i="9"/>
  <c r="FD48" i="9"/>
  <c r="BI48" i="9"/>
  <c r="EC48" i="9"/>
  <c r="AH48" i="9"/>
  <c r="EL48" i="9"/>
  <c r="HF48" i="9"/>
  <c r="FM48" i="9"/>
  <c r="HO48" i="9"/>
  <c r="GW48" i="9"/>
  <c r="CA48" i="9"/>
  <c r="AK58" i="9"/>
  <c r="AK50" i="9"/>
  <c r="GZ50" i="9"/>
  <c r="GH50" i="9"/>
  <c r="BC50" i="9"/>
  <c r="CM50" i="9"/>
  <c r="GQ50" i="9"/>
  <c r="FY50" i="9"/>
  <c r="DE50" i="9"/>
  <c r="JB50" i="9"/>
  <c r="AT50" i="9"/>
  <c r="IJ50" i="9"/>
  <c r="CD50" i="9"/>
  <c r="FP50" i="9"/>
  <c r="HR50" i="9"/>
  <c r="CV50" i="9"/>
  <c r="EO50" i="9"/>
  <c r="EX50" i="9"/>
  <c r="DW50" i="9"/>
  <c r="BL50" i="9"/>
  <c r="FG50" i="9"/>
  <c r="IS50" i="9"/>
  <c r="HI50" i="9"/>
  <c r="DN50" i="9"/>
  <c r="IA50" i="9"/>
  <c r="EF50" i="9"/>
  <c r="AL59" i="9"/>
  <c r="EE45" i="9"/>
  <c r="GY45" i="9"/>
  <c r="BK45" i="9"/>
  <c r="AS45" i="9"/>
  <c r="GG45" i="9"/>
  <c r="IR45" i="9"/>
  <c r="CL45" i="9"/>
  <c r="II45" i="9"/>
  <c r="FF45" i="9"/>
  <c r="JA45" i="9"/>
  <c r="DV45" i="9"/>
  <c r="DM45" i="9"/>
  <c r="HH45" i="9"/>
  <c r="CU45" i="9"/>
  <c r="GP45" i="9"/>
  <c r="EN45" i="9"/>
  <c r="FO45" i="9"/>
  <c r="DD45" i="9"/>
  <c r="HQ45" i="9"/>
  <c r="BB45" i="9"/>
  <c r="CC45" i="9"/>
  <c r="EW45" i="9"/>
  <c r="AJ45" i="9"/>
  <c r="FX45" i="9"/>
  <c r="HZ45" i="9"/>
  <c r="DL50" i="9"/>
  <c r="IH50" i="9"/>
  <c r="GF50" i="9"/>
  <c r="DU50" i="9"/>
  <c r="FN50" i="9"/>
  <c r="AR50" i="9"/>
  <c r="GO50" i="9"/>
  <c r="IQ50" i="9"/>
  <c r="DC50" i="9"/>
  <c r="FW50" i="9"/>
  <c r="BA50" i="9"/>
  <c r="IZ50" i="9"/>
  <c r="EM50" i="9"/>
  <c r="CK50" i="9"/>
  <c r="HP50" i="9"/>
  <c r="AI50" i="9"/>
  <c r="BJ50" i="9"/>
  <c r="EV50" i="9"/>
  <c r="FE50" i="9"/>
  <c r="CT50" i="9"/>
  <c r="HY50" i="9"/>
  <c r="HG50" i="9"/>
  <c r="CB50" i="9"/>
  <c r="GX50" i="9"/>
  <c r="ED50" i="9"/>
  <c r="BV48" i="9"/>
  <c r="AH63" i="9"/>
  <c r="BQ48" i="9"/>
  <c r="AM61" i="9"/>
  <c r="AI51" i="8"/>
  <c r="CF47" i="8"/>
  <c r="CX47" i="8"/>
  <c r="EQ47" i="8"/>
  <c r="EZ47" i="8"/>
  <c r="DG47" i="8"/>
  <c r="HT47" i="8"/>
  <c r="AV47" i="8"/>
  <c r="DP47" i="8"/>
  <c r="FR47" i="8"/>
  <c r="DY47" i="8"/>
  <c r="GJ47" i="8"/>
  <c r="CO47" i="8"/>
  <c r="FI47" i="8"/>
  <c r="GS47" i="8"/>
  <c r="EH47" i="8"/>
  <c r="BN47" i="8"/>
  <c r="HB47" i="8"/>
  <c r="BW47" i="8"/>
  <c r="GG48" i="8"/>
  <c r="BT48" i="8"/>
  <c r="DD48" i="8"/>
  <c r="FO48" i="8"/>
  <c r="AS48" i="8"/>
  <c r="FF48" i="8"/>
  <c r="CL48" i="8"/>
  <c r="GY48" i="8"/>
  <c r="GP48" i="8"/>
  <c r="DV48" i="8"/>
  <c r="BK48" i="8"/>
  <c r="EW48" i="8"/>
  <c r="DM48" i="8"/>
  <c r="CU48" i="8"/>
  <c r="EN48" i="8"/>
  <c r="EE48" i="8"/>
  <c r="HQ48" i="8"/>
  <c r="CC48" i="8"/>
  <c r="GA51" i="8"/>
  <c r="AJ47" i="8"/>
  <c r="DE47" i="8"/>
  <c r="EO47" i="8"/>
  <c r="BU47" i="8"/>
  <c r="FG47" i="8"/>
  <c r="DN47" i="8"/>
  <c r="BL47" i="8"/>
  <c r="GZ47" i="8"/>
  <c r="AT47" i="8"/>
  <c r="DW47" i="8"/>
  <c r="FP47" i="8"/>
  <c r="CD47" i="8"/>
  <c r="GH47" i="8"/>
  <c r="EF47" i="8"/>
  <c r="GQ47" i="8"/>
  <c r="EX47" i="8"/>
  <c r="HR47" i="8"/>
  <c r="CM47" i="8"/>
  <c r="CV47" i="8"/>
  <c r="FM51" i="8"/>
  <c r="BR51" i="8"/>
  <c r="BI51" i="8"/>
  <c r="FD51" i="8"/>
  <c r="CS51" i="8"/>
  <c r="EL51" i="8"/>
  <c r="CJ51" i="8"/>
  <c r="EC51" i="8"/>
  <c r="AQ51" i="8"/>
  <c r="GN51" i="8"/>
  <c r="DK51" i="8"/>
  <c r="GW51" i="8"/>
  <c r="HO51" i="8"/>
  <c r="GE51" i="8"/>
  <c r="DB51" i="8"/>
  <c r="CA51" i="8"/>
  <c r="DT51" i="8"/>
  <c r="EU51" i="8"/>
  <c r="HK49" i="8"/>
  <c r="AH49" i="8"/>
  <c r="FH49" i="8"/>
  <c r="GI49" i="8"/>
  <c r="CW49" i="8"/>
  <c r="AU49" i="8"/>
  <c r="BV49" i="8"/>
  <c r="DF49" i="8"/>
  <c r="EP49" i="8"/>
  <c r="EG49" i="8"/>
  <c r="CE49" i="8"/>
  <c r="EY49" i="8"/>
  <c r="GR49" i="8"/>
  <c r="DX49" i="8"/>
  <c r="DO49" i="8"/>
  <c r="CN49" i="8"/>
  <c r="FQ49" i="8"/>
  <c r="HA49" i="8"/>
  <c r="HS49" i="8"/>
  <c r="BM49" i="8"/>
  <c r="HI47" i="8"/>
  <c r="EP51" i="8"/>
  <c r="HS51" i="8"/>
  <c r="DF51" i="8"/>
  <c r="FH51" i="8"/>
  <c r="DO51" i="8"/>
  <c r="EG51" i="8"/>
  <c r="CN51" i="8"/>
  <c r="BM51" i="8"/>
  <c r="FQ51" i="8"/>
  <c r="EY51" i="8"/>
  <c r="CE51" i="8"/>
  <c r="BV51" i="8"/>
  <c r="CW51" i="8"/>
  <c r="GR51" i="8"/>
  <c r="HA51" i="8"/>
  <c r="GI51" i="8"/>
  <c r="DX51" i="8"/>
  <c r="AU51" i="8"/>
  <c r="HF51" i="8"/>
  <c r="IA48" i="8"/>
  <c r="CK49" i="8"/>
  <c r="II45" i="8"/>
  <c r="IA45" i="8"/>
  <c r="BE47" i="8"/>
  <c r="IG46" i="8"/>
  <c r="FW47" i="8"/>
  <c r="HX51" i="8"/>
  <c r="BA51" i="8"/>
  <c r="IL47" i="8"/>
  <c r="IK51" i="8"/>
  <c r="AI47" i="8"/>
  <c r="GV48" i="8"/>
  <c r="DA48" i="8"/>
  <c r="HN48" i="8"/>
  <c r="BQ48" i="8"/>
  <c r="EB48" i="8"/>
  <c r="FL48" i="8"/>
  <c r="ET48" i="8"/>
  <c r="EK48" i="8"/>
  <c r="DS48" i="8"/>
  <c r="GM48" i="8"/>
  <c r="DJ48" i="8"/>
  <c r="BH48" i="8"/>
  <c r="BZ48" i="8"/>
  <c r="GD48" i="8"/>
  <c r="CR48" i="8"/>
  <c r="FC48" i="8"/>
  <c r="AP48" i="8"/>
  <c r="HG46" i="8"/>
  <c r="HW47" i="8"/>
  <c r="HE48" i="8"/>
  <c r="HW51" i="8"/>
  <c r="AY47" i="8"/>
  <c r="AK49" i="8"/>
  <c r="DB45" i="8"/>
  <c r="EL45" i="8"/>
  <c r="BR45" i="8"/>
  <c r="HO45" i="8"/>
  <c r="GN45" i="8"/>
  <c r="DK45" i="8"/>
  <c r="CA45" i="8"/>
  <c r="AQ45" i="8"/>
  <c r="EU45" i="8"/>
  <c r="GW45" i="8"/>
  <c r="FM45" i="8"/>
  <c r="CJ45" i="8"/>
  <c r="CS45" i="8"/>
  <c r="BI45" i="8"/>
  <c r="DT45" i="8"/>
  <c r="FD45" i="8"/>
  <c r="EC45" i="8"/>
  <c r="GE45" i="8"/>
  <c r="FX47" i="8"/>
  <c r="EK49" i="8"/>
  <c r="BQ49" i="8"/>
  <c r="FL49" i="8"/>
  <c r="ET49" i="8"/>
  <c r="DA49" i="8"/>
  <c r="CR49" i="8"/>
  <c r="DJ49" i="8"/>
  <c r="EB49" i="8"/>
  <c r="AP49" i="8"/>
  <c r="BZ49" i="8"/>
  <c r="GV49" i="8"/>
  <c r="DS49" i="8"/>
  <c r="HN49" i="8"/>
  <c r="FC49" i="8"/>
  <c r="BH49" i="8"/>
  <c r="GD49" i="8"/>
  <c r="GM49" i="8"/>
  <c r="DB47" i="8"/>
  <c r="EL47" i="8"/>
  <c r="GE47" i="8"/>
  <c r="BR47" i="8"/>
  <c r="EC47" i="8"/>
  <c r="CA47" i="8"/>
  <c r="FM47" i="8"/>
  <c r="CJ47" i="8"/>
  <c r="GW47" i="8"/>
  <c r="GN47" i="8"/>
  <c r="AQ47" i="8"/>
  <c r="BI47" i="8"/>
  <c r="DK47" i="8"/>
  <c r="EU47" i="8"/>
  <c r="DT47" i="8"/>
  <c r="FD47" i="8"/>
  <c r="CS47" i="8"/>
  <c r="HO47" i="8"/>
  <c r="FV49" i="8"/>
  <c r="BT49" i="8"/>
  <c r="EN49" i="8"/>
  <c r="DM49" i="8"/>
  <c r="DD49" i="8"/>
  <c r="HQ49" i="8"/>
  <c r="GP49" i="8"/>
  <c r="FO49" i="8"/>
  <c r="DV49" i="8"/>
  <c r="GY49" i="8"/>
  <c r="CU49" i="8"/>
  <c r="AS49" i="8"/>
  <c r="FF49" i="8"/>
  <c r="CL49" i="8"/>
  <c r="EE49" i="8"/>
  <c r="EW49" i="8"/>
  <c r="BK49" i="8"/>
  <c r="GG49" i="8"/>
  <c r="CC49" i="8"/>
  <c r="EQ46" i="8"/>
  <c r="DG46" i="8"/>
  <c r="BW46" i="8"/>
  <c r="EZ46" i="8"/>
  <c r="DP46" i="8"/>
  <c r="FR46" i="8"/>
  <c r="AV46" i="8"/>
  <c r="CF46" i="8"/>
  <c r="GS46" i="8"/>
  <c r="EH46" i="8"/>
  <c r="HT46" i="8"/>
  <c r="DY46" i="8"/>
  <c r="BN46" i="8"/>
  <c r="CO46" i="8"/>
  <c r="CX46" i="8"/>
  <c r="HB46" i="8"/>
  <c r="FI46" i="8"/>
  <c r="GJ46" i="8"/>
  <c r="BW49" i="8"/>
  <c r="FR49" i="8"/>
  <c r="EQ49" i="8"/>
  <c r="CF49" i="8"/>
  <c r="BN49" i="8"/>
  <c r="EH49" i="8"/>
  <c r="DG49" i="8"/>
  <c r="CO49" i="8"/>
  <c r="DP49" i="8"/>
  <c r="FI49" i="8"/>
  <c r="GS49" i="8"/>
  <c r="DY49" i="8"/>
  <c r="HB49" i="8"/>
  <c r="EZ49" i="8"/>
  <c r="AV49" i="8"/>
  <c r="GJ49" i="8"/>
  <c r="HT49" i="8"/>
  <c r="CX49" i="8"/>
  <c r="HE45" i="8"/>
  <c r="HZ47" i="8"/>
  <c r="HZ49" i="8"/>
  <c r="IJ48" i="8"/>
  <c r="IC49" i="8"/>
  <c r="HY51" i="8"/>
  <c r="FY48" i="8"/>
  <c r="AI48" i="8"/>
  <c r="HT48" i="8"/>
  <c r="EQ48" i="8"/>
  <c r="DG48" i="8"/>
  <c r="CX48" i="8"/>
  <c r="FI48" i="8"/>
  <c r="GJ48" i="8"/>
  <c r="CO48" i="8"/>
  <c r="FR48" i="8"/>
  <c r="BW48" i="8"/>
  <c r="HB48" i="8"/>
  <c r="EH48" i="8"/>
  <c r="CF48" i="8"/>
  <c r="BN48" i="8"/>
  <c r="DY48" i="8"/>
  <c r="EZ48" i="8"/>
  <c r="AV48" i="8"/>
  <c r="DP48" i="8"/>
  <c r="GS48" i="8"/>
  <c r="HG47" i="8"/>
  <c r="HI49" i="8"/>
  <c r="BR50" i="8"/>
  <c r="BI50" i="8"/>
  <c r="EC50" i="8"/>
  <c r="HO50" i="8"/>
  <c r="AQ50" i="8"/>
  <c r="DK50" i="8"/>
  <c r="GN50" i="8"/>
  <c r="CS50" i="8"/>
  <c r="CJ50" i="8"/>
  <c r="DB50" i="8"/>
  <c r="CA50" i="8"/>
  <c r="FM50" i="8"/>
  <c r="GW50" i="8"/>
  <c r="DT50" i="8"/>
  <c r="GE50" i="8"/>
  <c r="EU50" i="8"/>
  <c r="EL50" i="8"/>
  <c r="FD50" i="8"/>
  <c r="DA46" i="8"/>
  <c r="GD46" i="8"/>
  <c r="EK46" i="8"/>
  <c r="BQ46" i="8"/>
  <c r="ET46" i="8"/>
  <c r="AP46" i="8"/>
  <c r="GV46" i="8"/>
  <c r="FL46" i="8"/>
  <c r="BH46" i="8"/>
  <c r="HN46" i="8"/>
  <c r="FC46" i="8"/>
  <c r="CI46" i="8"/>
  <c r="CR46" i="8"/>
  <c r="GM46" i="8"/>
  <c r="BZ46" i="8"/>
  <c r="DJ46" i="8"/>
  <c r="DS46" i="8"/>
  <c r="EB46" i="8"/>
  <c r="IG45" i="8"/>
  <c r="IF46" i="8"/>
  <c r="EM46" i="8"/>
  <c r="BS46" i="8"/>
  <c r="DC46" i="8"/>
  <c r="EV46" i="8"/>
  <c r="DU46" i="8"/>
  <c r="GX46" i="8"/>
  <c r="DL46" i="8"/>
  <c r="HP46" i="8"/>
  <c r="GO46" i="8"/>
  <c r="CT46" i="8"/>
  <c r="ED46" i="8"/>
  <c r="BJ46" i="8"/>
  <c r="CB46" i="8"/>
  <c r="FE46" i="8"/>
  <c r="GF46" i="8"/>
  <c r="AR46" i="8"/>
  <c r="FN46" i="8"/>
  <c r="BQ51" i="8"/>
  <c r="EK51" i="8"/>
  <c r="DS51" i="8"/>
  <c r="HN51" i="8"/>
  <c r="DA51" i="8"/>
  <c r="ET51" i="8"/>
  <c r="DJ51" i="8"/>
  <c r="BZ51" i="8"/>
  <c r="GM51" i="8"/>
  <c r="FL51" i="8"/>
  <c r="AP51" i="8"/>
  <c r="FC51" i="8"/>
  <c r="BH51" i="8"/>
  <c r="CR51" i="8"/>
  <c r="GV51" i="8"/>
  <c r="GD51" i="8"/>
  <c r="EB51" i="8"/>
  <c r="AG46" i="8"/>
  <c r="FY50" i="8"/>
  <c r="AK50" i="8"/>
  <c r="DT49" i="8"/>
  <c r="FM49" i="8"/>
  <c r="HO49" i="8"/>
  <c r="DK49" i="8"/>
  <c r="FD49" i="8"/>
  <c r="EU49" i="8"/>
  <c r="EC49" i="8"/>
  <c r="GN49" i="8"/>
  <c r="CA49" i="8"/>
  <c r="DB49" i="8"/>
  <c r="CS49" i="8"/>
  <c r="BR49" i="8"/>
  <c r="CJ49" i="8"/>
  <c r="AQ49" i="8"/>
  <c r="EL49" i="8"/>
  <c r="GW49" i="8"/>
  <c r="GE49" i="8"/>
  <c r="BI49" i="8"/>
  <c r="DF47" i="8"/>
  <c r="EP47" i="8"/>
  <c r="BV47" i="8"/>
  <c r="FH47" i="8"/>
  <c r="HA47" i="8"/>
  <c r="CN47" i="8"/>
  <c r="HS47" i="8"/>
  <c r="CW47" i="8"/>
  <c r="AU47" i="8"/>
  <c r="DX47" i="8"/>
  <c r="GR47" i="8"/>
  <c r="EY47" i="8"/>
  <c r="CE47" i="8"/>
  <c r="FQ47" i="8"/>
  <c r="BM47" i="8"/>
  <c r="DO47" i="8"/>
  <c r="EG47" i="8"/>
  <c r="GI47" i="8"/>
  <c r="EK47" i="8"/>
  <c r="BQ47" i="8"/>
  <c r="DA47" i="8"/>
  <c r="BH47" i="8"/>
  <c r="ET47" i="8"/>
  <c r="FL47" i="8"/>
  <c r="GD47" i="8"/>
  <c r="GV47" i="8"/>
  <c r="CI47" i="8"/>
  <c r="CR47" i="8"/>
  <c r="DJ47" i="8"/>
  <c r="AP47" i="8"/>
  <c r="EB47" i="8"/>
  <c r="FC47" i="8"/>
  <c r="BZ47" i="8"/>
  <c r="HN47" i="8"/>
  <c r="GM47" i="8"/>
  <c r="DS47" i="8"/>
  <c r="EV45" i="8"/>
  <c r="DC45" i="8"/>
  <c r="BS45" i="8"/>
  <c r="GF45" i="8"/>
  <c r="EM45" i="8"/>
  <c r="DL45" i="8"/>
  <c r="DU45" i="8"/>
  <c r="FN45" i="8"/>
  <c r="HP45" i="8"/>
  <c r="AR45" i="8"/>
  <c r="CT45" i="8"/>
  <c r="FE45" i="8"/>
  <c r="CB45" i="8"/>
  <c r="BJ45" i="8"/>
  <c r="GO45" i="8"/>
  <c r="GX45" i="8"/>
  <c r="CK45" i="8"/>
  <c r="ED45" i="8"/>
  <c r="HW50" i="8"/>
  <c r="DD50" i="8"/>
  <c r="FO50" i="8"/>
  <c r="BT50" i="8"/>
  <c r="EN50" i="8"/>
  <c r="EW50" i="8"/>
  <c r="FF50" i="8"/>
  <c r="CU50" i="8"/>
  <c r="CL50" i="8"/>
  <c r="AS50" i="8"/>
  <c r="DV50" i="8"/>
  <c r="GP50" i="8"/>
  <c r="DM50" i="8"/>
  <c r="BK50" i="8"/>
  <c r="GY50" i="8"/>
  <c r="CC50" i="8"/>
  <c r="EE50" i="8"/>
  <c r="GG50" i="8"/>
  <c r="HQ50" i="8"/>
  <c r="BT47" i="8"/>
  <c r="GG47" i="8"/>
  <c r="EW47" i="8"/>
  <c r="CU47" i="8"/>
  <c r="EN47" i="8"/>
  <c r="GY47" i="8"/>
  <c r="EE47" i="8"/>
  <c r="AS47" i="8"/>
  <c r="CC47" i="8"/>
  <c r="FO47" i="8"/>
  <c r="CL47" i="8"/>
  <c r="HQ47" i="8"/>
  <c r="GP47" i="8"/>
  <c r="BK47" i="8"/>
  <c r="DM47" i="8"/>
  <c r="FF47" i="8"/>
  <c r="DD47" i="8"/>
  <c r="DV47" i="8"/>
  <c r="FU46" i="8"/>
  <c r="FX50" i="8"/>
  <c r="CK46" i="8"/>
  <c r="GI46" i="8"/>
  <c r="EG46" i="8"/>
  <c r="FH46" i="8"/>
  <c r="CN46" i="8"/>
  <c r="EP46" i="8"/>
  <c r="DX46" i="8"/>
  <c r="DO46" i="8"/>
  <c r="CW46" i="8"/>
  <c r="BV46" i="8"/>
  <c r="AU46" i="8"/>
  <c r="EY46" i="8"/>
  <c r="DF46" i="8"/>
  <c r="BM46" i="8"/>
  <c r="GR46" i="8"/>
  <c r="FQ46" i="8"/>
  <c r="HS46" i="8"/>
  <c r="CE46" i="8"/>
  <c r="HA46" i="8"/>
  <c r="AM48" i="8"/>
  <c r="FU50" i="8"/>
  <c r="AH45" i="8"/>
  <c r="EN46" i="8"/>
  <c r="BT46" i="8"/>
  <c r="DD46" i="8"/>
  <c r="GG46" i="8"/>
  <c r="HQ46" i="8"/>
  <c r="DV46" i="8"/>
  <c r="FO46" i="8"/>
  <c r="GP46" i="8"/>
  <c r="EE46" i="8"/>
  <c r="CU46" i="8"/>
  <c r="DM46" i="8"/>
  <c r="GY46" i="8"/>
  <c r="EW46" i="8"/>
  <c r="AS46" i="8"/>
  <c r="CC46" i="8"/>
  <c r="FF46" i="8"/>
  <c r="CL46" i="8"/>
  <c r="BK46" i="8"/>
  <c r="GA47" i="8"/>
  <c r="AM59" i="8" s="1"/>
  <c r="AH47" i="8"/>
  <c r="CX50" i="8"/>
  <c r="DG50" i="8"/>
  <c r="EQ50" i="8"/>
  <c r="FR50" i="8"/>
  <c r="EH50" i="8"/>
  <c r="BW50" i="8"/>
  <c r="EZ50" i="8"/>
  <c r="BN50" i="8"/>
  <c r="HB50" i="8"/>
  <c r="HT50" i="8"/>
  <c r="GJ50" i="8"/>
  <c r="AV50" i="8"/>
  <c r="CO50" i="8"/>
  <c r="DY50" i="8"/>
  <c r="CF50" i="8"/>
  <c r="FI50" i="8"/>
  <c r="GS50" i="8"/>
  <c r="DP50" i="8"/>
  <c r="GX49" i="8"/>
  <c r="EM49" i="8"/>
  <c r="DC49" i="8"/>
  <c r="BS49" i="8"/>
  <c r="FE49" i="8"/>
  <c r="CT49" i="8"/>
  <c r="GO49" i="8"/>
  <c r="EV49" i="8"/>
  <c r="HP49" i="8"/>
  <c r="GF49" i="8"/>
  <c r="ED49" i="8"/>
  <c r="CB49" i="8"/>
  <c r="FN49" i="8"/>
  <c r="AR49" i="8"/>
  <c r="BJ49" i="8"/>
  <c r="DU49" i="8"/>
  <c r="DL49" i="8"/>
  <c r="HF47" i="8"/>
  <c r="BA48" i="8"/>
  <c r="IC45" i="8"/>
  <c r="BB45" i="8"/>
  <c r="HE49" i="8"/>
  <c r="AZ51" i="8"/>
  <c r="HK48" i="8"/>
  <c r="IF49" i="8"/>
  <c r="HE47" i="8"/>
  <c r="HY46" i="8"/>
  <c r="AY46" i="8"/>
  <c r="IL46" i="8"/>
  <c r="FU45" i="8"/>
  <c r="DF50" i="8"/>
  <c r="FH50" i="8"/>
  <c r="BV50" i="8"/>
  <c r="CW50" i="8"/>
  <c r="HS50" i="8"/>
  <c r="EP50" i="8"/>
  <c r="FQ50" i="8"/>
  <c r="GI50" i="8"/>
  <c r="EG50" i="8"/>
  <c r="CN50" i="8"/>
  <c r="HA50" i="8"/>
  <c r="EY50" i="8"/>
  <c r="BM50" i="8"/>
  <c r="DO50" i="8"/>
  <c r="GR50" i="8"/>
  <c r="CE50" i="8"/>
  <c r="DX50" i="8"/>
  <c r="AU50" i="8"/>
  <c r="HF49" i="8"/>
  <c r="HW49" i="8"/>
  <c r="BD49" i="8"/>
  <c r="IF45" i="8"/>
  <c r="HJ47" i="8"/>
  <c r="AG48" i="8"/>
  <c r="AG60" i="8" s="1"/>
  <c r="EL48" i="8"/>
  <c r="DB48" i="8"/>
  <c r="FM48" i="8"/>
  <c r="BR48" i="8"/>
  <c r="CS48" i="8"/>
  <c r="EU48" i="8"/>
  <c r="HO48" i="8"/>
  <c r="CA48" i="8"/>
  <c r="GW48" i="8"/>
  <c r="GE48" i="8"/>
  <c r="EC48" i="8"/>
  <c r="FD48" i="8"/>
  <c r="CJ48" i="8"/>
  <c r="BI48" i="8"/>
  <c r="DT48" i="8"/>
  <c r="GN48" i="8"/>
  <c r="AQ48" i="8"/>
  <c r="DK48" i="8"/>
  <c r="IK49" i="8"/>
  <c r="DE50" i="8"/>
  <c r="FP50" i="8"/>
  <c r="EX50" i="8"/>
  <c r="DW50" i="8"/>
  <c r="BU50" i="8"/>
  <c r="CD50" i="8"/>
  <c r="CV50" i="8"/>
  <c r="GQ50" i="8"/>
  <c r="EO50" i="8"/>
  <c r="FG50" i="8"/>
  <c r="EF50" i="8"/>
  <c r="AT50" i="8"/>
  <c r="HR50" i="8"/>
  <c r="CM50" i="8"/>
  <c r="GZ50" i="8"/>
  <c r="BL50" i="8"/>
  <c r="DN50" i="8"/>
  <c r="GH50" i="8"/>
  <c r="EP48" i="8"/>
  <c r="BV48" i="8"/>
  <c r="GI48" i="8"/>
  <c r="EY48" i="8"/>
  <c r="DF48" i="8"/>
  <c r="GR48" i="8"/>
  <c r="BM48" i="8"/>
  <c r="CE48" i="8"/>
  <c r="DX48" i="8"/>
  <c r="HA48" i="8"/>
  <c r="AU48" i="8"/>
  <c r="FH48" i="8"/>
  <c r="EG48" i="8"/>
  <c r="DO48" i="8"/>
  <c r="FQ48" i="8"/>
  <c r="HS48" i="8"/>
  <c r="CN48" i="8"/>
  <c r="CW48" i="8"/>
  <c r="FU47" i="8"/>
  <c r="GF47" i="8"/>
  <c r="EV47" i="8"/>
  <c r="FN47" i="8"/>
  <c r="DC47" i="8"/>
  <c r="EM47" i="8"/>
  <c r="CK47" i="8"/>
  <c r="DL47" i="8"/>
  <c r="BS47" i="8"/>
  <c r="GO47" i="8"/>
  <c r="CB47" i="8"/>
  <c r="DU47" i="8"/>
  <c r="CT47" i="8"/>
  <c r="GX47" i="8"/>
  <c r="ED47" i="8"/>
  <c r="AR47" i="8"/>
  <c r="HP47" i="8"/>
  <c r="BJ47" i="8"/>
  <c r="FE47" i="8"/>
  <c r="FW46" i="8"/>
  <c r="BW51" i="8"/>
  <c r="CF51" i="8"/>
  <c r="GJ51" i="8"/>
  <c r="EQ51" i="8"/>
  <c r="FI51" i="8"/>
  <c r="HT51" i="8"/>
  <c r="AV51" i="8"/>
  <c r="GS51" i="8"/>
  <c r="EZ51" i="8"/>
  <c r="EH51" i="8"/>
  <c r="FR51" i="8"/>
  <c r="BN51" i="8"/>
  <c r="DP51" i="8"/>
  <c r="HB51" i="8"/>
  <c r="DY51" i="8"/>
  <c r="CX51" i="8"/>
  <c r="DG51" i="8"/>
  <c r="CO51" i="8"/>
  <c r="FX49" i="8"/>
  <c r="DE49" i="8"/>
  <c r="BU49" i="8"/>
  <c r="GQ49" i="8"/>
  <c r="EO49" i="8"/>
  <c r="CV49" i="8"/>
  <c r="FG49" i="8"/>
  <c r="FP49" i="8"/>
  <c r="AT49" i="8"/>
  <c r="GH49" i="8"/>
  <c r="EF49" i="8"/>
  <c r="HR49" i="8"/>
  <c r="CM49" i="8"/>
  <c r="DN49" i="8"/>
  <c r="BL49" i="8"/>
  <c r="CD49" i="8"/>
  <c r="EX49" i="8"/>
  <c r="GZ49" i="8"/>
  <c r="DW49" i="8"/>
  <c r="GG45" i="8"/>
  <c r="DD45" i="8"/>
  <c r="EN45" i="8"/>
  <c r="BT45" i="8"/>
  <c r="AS45" i="8"/>
  <c r="FF45" i="8"/>
  <c r="CU45" i="8"/>
  <c r="FO45" i="8"/>
  <c r="EE45" i="8"/>
  <c r="EW45" i="8"/>
  <c r="CL45" i="8"/>
  <c r="GY45" i="8"/>
  <c r="CC45" i="8"/>
  <c r="HQ45" i="8"/>
  <c r="DV45" i="8"/>
  <c r="BK45" i="8"/>
  <c r="GP45" i="8"/>
  <c r="DM45" i="8"/>
  <c r="IA50" i="8"/>
  <c r="BB50" i="8"/>
  <c r="HZ46" i="8"/>
  <c r="AY45" i="8"/>
  <c r="HE46" i="8"/>
  <c r="IL50" i="8"/>
  <c r="HI50" i="8"/>
  <c r="AY50" i="8"/>
  <c r="IH49" i="8"/>
  <c r="HH50" i="8"/>
  <c r="AZ45" i="8"/>
  <c r="II46" i="8"/>
  <c r="FZ46" i="8"/>
  <c r="CV51" i="8"/>
  <c r="EO51" i="8"/>
  <c r="GZ51" i="8"/>
  <c r="DE51" i="8"/>
  <c r="BU51" i="8"/>
  <c r="EF51" i="8"/>
  <c r="GQ51" i="8"/>
  <c r="GH51" i="8"/>
  <c r="CD51" i="8"/>
  <c r="AT51" i="8"/>
  <c r="FP51" i="8"/>
  <c r="BL51" i="8"/>
  <c r="FG51" i="8"/>
  <c r="EX51" i="8"/>
  <c r="HR51" i="8"/>
  <c r="DN51" i="8"/>
  <c r="DW51" i="8"/>
  <c r="CM51" i="8"/>
  <c r="HE50" i="8"/>
  <c r="HX50" i="8"/>
  <c r="BB48" i="8"/>
  <c r="IG49" i="8"/>
  <c r="IB46" i="8"/>
  <c r="EP45" i="8"/>
  <c r="DF45" i="8"/>
  <c r="BV45" i="8"/>
  <c r="EG45" i="8"/>
  <c r="DX45" i="8"/>
  <c r="DO45" i="8"/>
  <c r="FH45" i="8"/>
  <c r="HA45" i="8"/>
  <c r="EY45" i="8"/>
  <c r="CW45" i="8"/>
  <c r="FQ45" i="8"/>
  <c r="GI45" i="8"/>
  <c r="BM45" i="8"/>
  <c r="CN45" i="8"/>
  <c r="AU45" i="8"/>
  <c r="HS45" i="8"/>
  <c r="GR45" i="8"/>
  <c r="CE45" i="8"/>
  <c r="IB49" i="8"/>
  <c r="IK47" i="8"/>
  <c r="BU46" i="8"/>
  <c r="EO46" i="8"/>
  <c r="DE46" i="8"/>
  <c r="GH46" i="8"/>
  <c r="GQ46" i="8"/>
  <c r="FG46" i="8"/>
  <c r="GZ46" i="8"/>
  <c r="FP46" i="8"/>
  <c r="EX46" i="8"/>
  <c r="DW46" i="8"/>
  <c r="CV46" i="8"/>
  <c r="AT46" i="8"/>
  <c r="CD46" i="8"/>
  <c r="BL46" i="8"/>
  <c r="HR46" i="8"/>
  <c r="DN46" i="8"/>
  <c r="EF46" i="8"/>
  <c r="CM46" i="8"/>
  <c r="AM62" i="8"/>
  <c r="BS48" i="8"/>
  <c r="DC48" i="8"/>
  <c r="EM48" i="8"/>
  <c r="GO48" i="8"/>
  <c r="GF48" i="8"/>
  <c r="FE48" i="8"/>
  <c r="DL48" i="8"/>
  <c r="ED48" i="8"/>
  <c r="AR48" i="8"/>
  <c r="DU48" i="8"/>
  <c r="GX48" i="8"/>
  <c r="BJ48" i="8"/>
  <c r="HP48" i="8"/>
  <c r="EV48" i="8"/>
  <c r="FN48" i="8"/>
  <c r="CT48" i="8"/>
  <c r="CB48" i="8"/>
  <c r="BQ50" i="8"/>
  <c r="DA50" i="8"/>
  <c r="ET50" i="8"/>
  <c r="HN50" i="8"/>
  <c r="BH50" i="8"/>
  <c r="FL50" i="8"/>
  <c r="AP50" i="8"/>
  <c r="BZ50" i="8"/>
  <c r="DJ50" i="8"/>
  <c r="GV50" i="8"/>
  <c r="DS50" i="8"/>
  <c r="FC50" i="8"/>
  <c r="GM50" i="8"/>
  <c r="CR50" i="8"/>
  <c r="EK50" i="8"/>
  <c r="EB50" i="8"/>
  <c r="GD50" i="8"/>
  <c r="FV45" i="8"/>
  <c r="AK59" i="8"/>
  <c r="DC51" i="8"/>
  <c r="EV51" i="8"/>
  <c r="FE51" i="8"/>
  <c r="FN51" i="8"/>
  <c r="BJ51" i="8"/>
  <c r="AR51" i="8"/>
  <c r="EM51" i="8"/>
  <c r="BS51" i="8"/>
  <c r="GX51" i="8"/>
  <c r="DU51" i="8"/>
  <c r="HP51" i="8"/>
  <c r="DL51" i="8"/>
  <c r="CB51" i="8"/>
  <c r="ED51" i="8"/>
  <c r="CT51" i="8"/>
  <c r="GF51" i="8"/>
  <c r="GO51" i="8"/>
  <c r="HX49" i="8"/>
  <c r="AY51" i="8"/>
  <c r="IH48" i="8"/>
  <c r="ET45" i="8"/>
  <c r="EK45" i="8"/>
  <c r="AP45" i="8"/>
  <c r="BH45" i="8"/>
  <c r="DA45" i="8"/>
  <c r="DS45" i="8"/>
  <c r="FC45" i="8"/>
  <c r="DJ45" i="8"/>
  <c r="BZ45" i="8"/>
  <c r="BQ45" i="8"/>
  <c r="HN45" i="8"/>
  <c r="CR45" i="8"/>
  <c r="GV45" i="8"/>
  <c r="FL45" i="8"/>
  <c r="GD45" i="8"/>
  <c r="GM45" i="8"/>
  <c r="CI45" i="8"/>
  <c r="EB45" i="8"/>
  <c r="CK51" i="8"/>
  <c r="CI51" i="8"/>
  <c r="BC50" i="8"/>
  <c r="AM58" i="8"/>
  <c r="BL48" i="8"/>
  <c r="GH48" i="8"/>
  <c r="EF48" i="8"/>
  <c r="EO48" i="8"/>
  <c r="HR48" i="8"/>
  <c r="CM48" i="8"/>
  <c r="BU48" i="8"/>
  <c r="FG48" i="8"/>
  <c r="AT48" i="8"/>
  <c r="DE48" i="8"/>
  <c r="DW48" i="8"/>
  <c r="CD48" i="8"/>
  <c r="GZ48" i="8"/>
  <c r="GQ48" i="8"/>
  <c r="FP48" i="8"/>
  <c r="DN48" i="8"/>
  <c r="EX48" i="8"/>
  <c r="CV48" i="8"/>
  <c r="BC48" i="8"/>
  <c r="AJ62" i="8"/>
  <c r="II47" i="8"/>
  <c r="BW45" i="8"/>
  <c r="EQ45" i="8"/>
  <c r="DG45" i="8"/>
  <c r="HB45" i="8"/>
  <c r="EH45" i="8"/>
  <c r="GJ45" i="8"/>
  <c r="FR45" i="8"/>
  <c r="FI45" i="8"/>
  <c r="HT45" i="8"/>
  <c r="AV45" i="8"/>
  <c r="CO45" i="8"/>
  <c r="CX45" i="8"/>
  <c r="EZ45" i="8"/>
  <c r="DY45" i="8"/>
  <c r="DP45" i="8"/>
  <c r="GS45" i="8"/>
  <c r="CF45" i="8"/>
  <c r="BN45" i="8"/>
  <c r="GA49" i="8"/>
  <c r="AM61" i="8" s="1"/>
  <c r="AI61" i="8"/>
  <c r="FU51" i="8"/>
  <c r="AG51" i="8"/>
  <c r="AG63" i="8" s="1"/>
  <c r="GH45" i="8"/>
  <c r="CV45" i="8"/>
  <c r="DE45" i="8"/>
  <c r="FG45" i="8"/>
  <c r="EO45" i="8"/>
  <c r="DW45" i="8"/>
  <c r="CM45" i="8"/>
  <c r="EX45" i="8"/>
  <c r="BL45" i="8"/>
  <c r="HR45" i="8"/>
  <c r="GZ45" i="8"/>
  <c r="FP45" i="8"/>
  <c r="BU45" i="8"/>
  <c r="GQ45" i="8"/>
  <c r="DN45" i="8"/>
  <c r="AT45" i="8"/>
  <c r="EF45" i="8"/>
  <c r="CD45" i="8"/>
  <c r="FY46" i="8"/>
  <c r="AQ46" i="8"/>
  <c r="FD46" i="8"/>
  <c r="DB46" i="8"/>
  <c r="EC46" i="8"/>
  <c r="EU46" i="8"/>
  <c r="CS46" i="8"/>
  <c r="GW46" i="8"/>
  <c r="BR46" i="8"/>
  <c r="DT46" i="8"/>
  <c r="CA46" i="8"/>
  <c r="HO46" i="8"/>
  <c r="DK46" i="8"/>
  <c r="BI46" i="8"/>
  <c r="CJ46" i="8"/>
  <c r="GN46" i="8"/>
  <c r="FM46" i="8"/>
  <c r="GE46" i="8"/>
  <c r="EL46" i="8"/>
  <c r="HF46" i="8"/>
  <c r="FX46" i="8"/>
  <c r="DD51" i="8"/>
  <c r="EW51" i="8"/>
  <c r="FF51" i="8"/>
  <c r="BT51" i="8"/>
  <c r="EN51" i="8"/>
  <c r="GY51" i="8"/>
  <c r="FO51" i="8"/>
  <c r="CC51" i="8"/>
  <c r="GP51" i="8"/>
  <c r="GG51" i="8"/>
  <c r="EE51" i="8"/>
  <c r="DV51" i="8"/>
  <c r="DM51" i="8"/>
  <c r="CU51" i="8"/>
  <c r="HQ51" i="8"/>
  <c r="BK51" i="8"/>
  <c r="AS51" i="8"/>
  <c r="CL51" i="8"/>
  <c r="HH46" i="8"/>
  <c r="AL47" i="8"/>
  <c r="AL59" i="8" s="1"/>
  <c r="HH49" i="8"/>
  <c r="HY47" i="8"/>
  <c r="IJ46" i="8"/>
  <c r="BE51" i="8"/>
  <c r="IG51" i="8"/>
  <c r="HH47" i="8"/>
  <c r="HY45" i="8"/>
  <c r="IH45" i="8"/>
  <c r="HF45" i="8"/>
  <c r="BC46" i="8"/>
  <c r="IG47" i="8"/>
  <c r="FW45" i="8"/>
  <c r="AI57" i="8" s="1"/>
  <c r="CI50" i="8"/>
  <c r="BE48" i="8"/>
  <c r="IL51" i="8"/>
  <c r="CI49" i="8"/>
  <c r="FN50" i="8"/>
  <c r="EV50" i="8"/>
  <c r="FE50" i="8"/>
  <c r="CT50" i="8"/>
  <c r="HP50" i="8"/>
  <c r="DL50" i="8"/>
  <c r="CB50" i="8"/>
  <c r="BJ50" i="8"/>
  <c r="BS50" i="8"/>
  <c r="DC50" i="8"/>
  <c r="DU50" i="8"/>
  <c r="CK50" i="8"/>
  <c r="ED50" i="8"/>
  <c r="GO50" i="8"/>
  <c r="AR50" i="8"/>
  <c r="GF50" i="8"/>
  <c r="GX50" i="8"/>
  <c r="EM50" i="8"/>
  <c r="HI46" i="8"/>
  <c r="HX45" i="8"/>
  <c r="IK50" i="8"/>
  <c r="II51" i="8"/>
  <c r="IC48" i="8"/>
  <c r="AY49" i="8"/>
  <c r="IH46" i="8"/>
  <c r="AI46" i="8"/>
  <c r="AI58" i="8" s="1"/>
  <c r="IB51" i="8"/>
  <c r="AL63" i="8" s="1"/>
  <c r="BE45" i="8"/>
  <c r="AM57" i="8" s="1"/>
  <c r="IJ45" i="8"/>
  <c r="AH61" i="7"/>
  <c r="BL48" i="7"/>
  <c r="AL58" i="7"/>
  <c r="AM59" i="7"/>
  <c r="AI57" i="7"/>
  <c r="IJ48" i="7"/>
  <c r="AH63" i="7"/>
  <c r="EO46" i="7"/>
  <c r="FG46" i="7"/>
  <c r="EX46" i="7"/>
  <c r="BU46" i="7"/>
  <c r="HR46" i="7"/>
  <c r="CV46" i="7"/>
  <c r="CD46" i="7"/>
  <c r="AK46" i="7"/>
  <c r="FY46" i="7"/>
  <c r="DW46" i="7"/>
  <c r="IA46" i="7"/>
  <c r="DE46" i="7"/>
  <c r="GH46" i="7"/>
  <c r="EF46" i="7"/>
  <c r="GQ46" i="7"/>
  <c r="GZ46" i="7"/>
  <c r="DN46" i="7"/>
  <c r="AT46" i="7"/>
  <c r="BC46" i="7"/>
  <c r="AH60" i="7"/>
  <c r="AI62" i="7"/>
  <c r="AG60" i="7"/>
  <c r="EL45" i="7"/>
  <c r="CS45" i="7"/>
  <c r="EC45" i="7"/>
  <c r="BR45" i="7"/>
  <c r="EU45" i="7"/>
  <c r="HO45" i="7"/>
  <c r="GE45" i="7"/>
  <c r="DT45" i="7"/>
  <c r="CA45" i="7"/>
  <c r="AZ45" i="7"/>
  <c r="DK45" i="7"/>
  <c r="HX45" i="7"/>
  <c r="GN45" i="7"/>
  <c r="DB45" i="7"/>
  <c r="GW45" i="7"/>
  <c r="FD45" i="7"/>
  <c r="AQ45" i="7"/>
  <c r="AI60" i="7"/>
  <c r="AG63" i="7"/>
  <c r="AK59" i="7"/>
  <c r="DM45" i="7"/>
  <c r="HQ45" i="7"/>
  <c r="EN45" i="7"/>
  <c r="EW45" i="7"/>
  <c r="BT45" i="7"/>
  <c r="CU45" i="7"/>
  <c r="CC45" i="7"/>
  <c r="GG45" i="7"/>
  <c r="BB45" i="7"/>
  <c r="FF45" i="7"/>
  <c r="DV45" i="7"/>
  <c r="HZ45" i="7"/>
  <c r="EE45" i="7"/>
  <c r="AJ45" i="7"/>
  <c r="FX45" i="7"/>
  <c r="GY45" i="7"/>
  <c r="GP45" i="7"/>
  <c r="DD45" i="7"/>
  <c r="AS45" i="7"/>
  <c r="IG45" i="7"/>
  <c r="AK62" i="7"/>
  <c r="AM62" i="7"/>
  <c r="AM58" i="7"/>
  <c r="AK57" i="7"/>
  <c r="AI61" i="7"/>
  <c r="AL63" i="7"/>
  <c r="FP46" i="7"/>
  <c r="DF48" i="7"/>
  <c r="CW48" i="7"/>
  <c r="IB48" i="7"/>
  <c r="BD48" i="7"/>
  <c r="AU48" i="7"/>
  <c r="CE48" i="7"/>
  <c r="DX48" i="7"/>
  <c r="EP48" i="7"/>
  <c r="FZ48" i="7"/>
  <c r="DO48" i="7"/>
  <c r="HS48" i="7"/>
  <c r="FH48" i="7"/>
  <c r="GR48" i="7"/>
  <c r="AL48" i="7"/>
  <c r="BV48" i="7"/>
  <c r="GI48" i="7"/>
  <c r="EG48" i="7"/>
  <c r="EY48" i="7"/>
  <c r="HA48" i="7"/>
  <c r="CJ45" i="7"/>
  <c r="AH59" i="7"/>
  <c r="CM48" i="7"/>
  <c r="BM48" i="7"/>
  <c r="AK63" i="7"/>
  <c r="AL57" i="7"/>
  <c r="AM60" i="7"/>
  <c r="AI58" i="7"/>
  <c r="AL61" i="7"/>
  <c r="BK45" i="7"/>
  <c r="AH62" i="7"/>
  <c r="EZ49" i="7"/>
  <c r="EQ49" i="7"/>
  <c r="FI49" i="7"/>
  <c r="GJ49" i="7"/>
  <c r="BE49" i="7"/>
  <c r="GA49" i="7"/>
  <c r="AM49" i="7"/>
  <c r="BW49" i="7"/>
  <c r="DG49" i="7"/>
  <c r="HB49" i="7"/>
  <c r="AV49" i="7"/>
  <c r="DP49" i="7"/>
  <c r="DY49" i="7"/>
  <c r="EH49" i="7"/>
  <c r="IC49" i="7"/>
  <c r="CF49" i="7"/>
  <c r="CX49" i="7"/>
  <c r="GS49" i="7"/>
  <c r="HT49" i="7"/>
  <c r="CW47" i="7"/>
  <c r="EY47" i="7"/>
  <c r="CE47" i="7"/>
  <c r="BV47" i="7"/>
  <c r="GI47" i="7"/>
  <c r="DF47" i="7"/>
  <c r="HA47" i="7"/>
  <c r="EG47" i="7"/>
  <c r="IB47" i="7"/>
  <c r="EP47" i="7"/>
  <c r="AL47" i="7"/>
  <c r="HS47" i="7"/>
  <c r="BD47" i="7"/>
  <c r="GR47" i="7"/>
  <c r="FH47" i="7"/>
  <c r="FZ47" i="7"/>
  <c r="AU47" i="7"/>
  <c r="DX47" i="7"/>
  <c r="DO47" i="7"/>
  <c r="II45" i="7"/>
  <c r="HK49" i="7"/>
  <c r="AJ59" i="7"/>
  <c r="AI63" i="7"/>
  <c r="AJ62" i="7"/>
  <c r="EX48" i="7"/>
  <c r="CV48" i="7"/>
  <c r="GQ48" i="7"/>
  <c r="DE48" i="7"/>
  <c r="AT48" i="7"/>
  <c r="AK48" i="7"/>
  <c r="DN48" i="7"/>
  <c r="IA48" i="7"/>
  <c r="EF48" i="7"/>
  <c r="CD48" i="7"/>
  <c r="HR48" i="7"/>
  <c r="GH48" i="7"/>
  <c r="BC48" i="7"/>
  <c r="GZ48" i="7"/>
  <c r="FG48" i="7"/>
  <c r="BU48" i="7"/>
  <c r="DW48" i="7"/>
  <c r="FY48" i="7"/>
  <c r="EO48" i="7"/>
  <c r="AJ61" i="7"/>
  <c r="FP48" i="7"/>
  <c r="AG59" i="7"/>
  <c r="AG58" i="7"/>
  <c r="AG62" i="7"/>
  <c r="AG61" i="7"/>
  <c r="IJ47" i="6"/>
  <c r="BU47" i="6"/>
  <c r="EX47" i="6"/>
  <c r="GH47" i="6"/>
  <c r="BL47" i="6"/>
  <c r="DW47" i="6"/>
  <c r="IA47" i="6"/>
  <c r="AT47" i="6"/>
  <c r="DN47" i="6"/>
  <c r="HR47" i="6"/>
  <c r="EF47" i="6"/>
  <c r="FG47" i="6"/>
  <c r="GZ47" i="6"/>
  <c r="CM47" i="6"/>
  <c r="CD47" i="6"/>
  <c r="GQ47" i="6"/>
  <c r="CV47" i="6"/>
  <c r="EO47" i="6"/>
  <c r="DE47" i="6"/>
  <c r="BC47" i="6"/>
  <c r="EM45" i="6"/>
  <c r="AR45" i="6"/>
  <c r="DC45" i="6"/>
  <c r="CT45" i="6"/>
  <c r="CK45" i="6"/>
  <c r="HP45" i="6"/>
  <c r="BA45" i="6"/>
  <c r="GX45" i="6"/>
  <c r="HY45" i="6"/>
  <c r="GO45" i="6"/>
  <c r="DL45" i="6"/>
  <c r="DU45" i="6"/>
  <c r="IH45" i="6"/>
  <c r="ED45" i="6"/>
  <c r="EV45" i="6"/>
  <c r="CB45" i="6"/>
  <c r="FE45" i="6"/>
  <c r="BS45" i="6"/>
  <c r="GF45" i="6"/>
  <c r="BJ45" i="6"/>
  <c r="FV48" i="6"/>
  <c r="BU49" i="6"/>
  <c r="EO49" i="6"/>
  <c r="AT49" i="6"/>
  <c r="EX49" i="6"/>
  <c r="DN49" i="6"/>
  <c r="BC49" i="6"/>
  <c r="CV49" i="6"/>
  <c r="GQ49" i="6"/>
  <c r="CM49" i="6"/>
  <c r="EF49" i="6"/>
  <c r="GH49" i="6"/>
  <c r="IJ49" i="6"/>
  <c r="HR49" i="6"/>
  <c r="DW49" i="6"/>
  <c r="DE49" i="6"/>
  <c r="FG49" i="6"/>
  <c r="GZ49" i="6"/>
  <c r="BL49" i="6"/>
  <c r="IA49" i="6"/>
  <c r="CD49" i="6"/>
  <c r="AM59" i="6"/>
  <c r="IB45" i="6"/>
  <c r="BV45" i="6"/>
  <c r="FH45" i="6"/>
  <c r="DX45" i="6"/>
  <c r="BM45" i="6"/>
  <c r="HA45" i="6"/>
  <c r="GI45" i="6"/>
  <c r="DF45" i="6"/>
  <c r="EY45" i="6"/>
  <c r="IK45" i="6"/>
  <c r="CE45" i="6"/>
  <c r="EG45" i="6"/>
  <c r="DO45" i="6"/>
  <c r="HS45" i="6"/>
  <c r="AU45" i="6"/>
  <c r="CW45" i="6"/>
  <c r="CN45" i="6"/>
  <c r="EP45" i="6"/>
  <c r="BD45" i="6"/>
  <c r="GR45" i="6"/>
  <c r="FL50" i="6"/>
  <c r="AG50" i="6"/>
  <c r="AM48" i="6"/>
  <c r="DD45" i="6"/>
  <c r="CL45" i="6"/>
  <c r="EN45" i="6"/>
  <c r="CU45" i="6"/>
  <c r="GY45" i="6"/>
  <c r="AS45" i="6"/>
  <c r="CC45" i="6"/>
  <c r="EE45" i="6"/>
  <c r="HZ45" i="6"/>
  <c r="FF45" i="6"/>
  <c r="EW45" i="6"/>
  <c r="HQ45" i="6"/>
  <c r="II45" i="6"/>
  <c r="BK45" i="6"/>
  <c r="GP45" i="6"/>
  <c r="DV45" i="6"/>
  <c r="DM45" i="6"/>
  <c r="BT45" i="6"/>
  <c r="GG45" i="6"/>
  <c r="BB45" i="6"/>
  <c r="AK57" i="6"/>
  <c r="EC50" i="6"/>
  <c r="HX50" i="6"/>
  <c r="BI50" i="6"/>
  <c r="GW50" i="6"/>
  <c r="BR50" i="6"/>
  <c r="CS50" i="6"/>
  <c r="AQ50" i="6"/>
  <c r="GE50" i="6"/>
  <c r="HO50" i="6"/>
  <c r="EU50" i="6"/>
  <c r="CJ50" i="6"/>
  <c r="DB50" i="6"/>
  <c r="FD50" i="6"/>
  <c r="IG50" i="6"/>
  <c r="DK50" i="6"/>
  <c r="AZ50" i="6"/>
  <c r="DT50" i="6"/>
  <c r="GN50" i="6"/>
  <c r="CA50" i="6"/>
  <c r="EL50" i="6"/>
  <c r="HF50" i="6"/>
  <c r="FM50" i="6"/>
  <c r="AJ63" i="6"/>
  <c r="AL57" i="6"/>
  <c r="HH47" i="6"/>
  <c r="EC47" i="6"/>
  <c r="EU47" i="6"/>
  <c r="IG47" i="6"/>
  <c r="GE47" i="6"/>
  <c r="CS47" i="6"/>
  <c r="CJ47" i="6"/>
  <c r="FD47" i="6"/>
  <c r="DT47" i="6"/>
  <c r="HO47" i="6"/>
  <c r="GW47" i="6"/>
  <c r="CA47" i="6"/>
  <c r="HX47" i="6"/>
  <c r="AZ47" i="6"/>
  <c r="EL47" i="6"/>
  <c r="DB47" i="6"/>
  <c r="DK47" i="6"/>
  <c r="BR47" i="6"/>
  <c r="AQ47" i="6"/>
  <c r="BI47" i="6"/>
  <c r="GN47" i="6"/>
  <c r="HK46" i="6"/>
  <c r="FQ50" i="6"/>
  <c r="FX47" i="6"/>
  <c r="AK47" i="6"/>
  <c r="DF47" i="6"/>
  <c r="CN47" i="6"/>
  <c r="CW47" i="6"/>
  <c r="CE47" i="6"/>
  <c r="EY47" i="6"/>
  <c r="BD47" i="6"/>
  <c r="IB47" i="6"/>
  <c r="AU47" i="6"/>
  <c r="IK47" i="6"/>
  <c r="DX47" i="6"/>
  <c r="FH47" i="6"/>
  <c r="EP47" i="6"/>
  <c r="GI47" i="6"/>
  <c r="GR47" i="6"/>
  <c r="HA47" i="6"/>
  <c r="DO47" i="6"/>
  <c r="BM47" i="6"/>
  <c r="EG47" i="6"/>
  <c r="BV47" i="6"/>
  <c r="HS47" i="6"/>
  <c r="IA48" i="6"/>
  <c r="EF48" i="6"/>
  <c r="DN48" i="6"/>
  <c r="CV48" i="6"/>
  <c r="BC48" i="6"/>
  <c r="CM48" i="6"/>
  <c r="IJ48" i="6"/>
  <c r="CD48" i="6"/>
  <c r="DE48" i="6"/>
  <c r="EO48" i="6"/>
  <c r="HR48" i="6"/>
  <c r="FG48" i="6"/>
  <c r="BU48" i="6"/>
  <c r="GZ48" i="6"/>
  <c r="GQ48" i="6"/>
  <c r="EX48" i="6"/>
  <c r="DW48" i="6"/>
  <c r="BL48" i="6"/>
  <c r="GH48" i="6"/>
  <c r="AT48" i="6"/>
  <c r="FR48" i="6"/>
  <c r="HH45" i="6"/>
  <c r="AK48" i="6"/>
  <c r="FO45" i="6"/>
  <c r="AH50" i="6"/>
  <c r="AM62" i="6"/>
  <c r="DS46" i="6"/>
  <c r="BQ46" i="6"/>
  <c r="ET46" i="6"/>
  <c r="HW46" i="6"/>
  <c r="CR46" i="6"/>
  <c r="GM46" i="6"/>
  <c r="IF46" i="6"/>
  <c r="AY46" i="6"/>
  <c r="AP46" i="6"/>
  <c r="EK46" i="6"/>
  <c r="HN46" i="6"/>
  <c r="BZ46" i="6"/>
  <c r="DA46" i="6"/>
  <c r="GV46" i="6"/>
  <c r="BH46" i="6"/>
  <c r="FC46" i="6"/>
  <c r="EB46" i="6"/>
  <c r="DJ46" i="6"/>
  <c r="GD46" i="6"/>
  <c r="CI46" i="6"/>
  <c r="AK63" i="6"/>
  <c r="GW45" i="6"/>
  <c r="EC45" i="6"/>
  <c r="IG45" i="6"/>
  <c r="EL45" i="6"/>
  <c r="FD45" i="6"/>
  <c r="DK45" i="6"/>
  <c r="HX45" i="6"/>
  <c r="DB45" i="6"/>
  <c r="HO45" i="6"/>
  <c r="CS45" i="6"/>
  <c r="BR45" i="6"/>
  <c r="AQ45" i="6"/>
  <c r="GN45" i="6"/>
  <c r="EU45" i="6"/>
  <c r="CA45" i="6"/>
  <c r="CJ45" i="6"/>
  <c r="GE45" i="6"/>
  <c r="AZ45" i="6"/>
  <c r="BI45" i="6"/>
  <c r="DT45" i="6"/>
  <c r="HI47" i="6"/>
  <c r="AI58" i="6"/>
  <c r="DF48" i="6"/>
  <c r="FH48" i="6"/>
  <c r="CW48" i="6"/>
  <c r="EG48" i="6"/>
  <c r="DX48" i="6"/>
  <c r="GI48" i="6"/>
  <c r="BM48" i="6"/>
  <c r="DO48" i="6"/>
  <c r="HS48" i="6"/>
  <c r="EP48" i="6"/>
  <c r="IB48" i="6"/>
  <c r="CE48" i="6"/>
  <c r="BD48" i="6"/>
  <c r="IK48" i="6"/>
  <c r="CN48" i="6"/>
  <c r="BV48" i="6"/>
  <c r="HA48" i="6"/>
  <c r="AU48" i="6"/>
  <c r="GR48" i="6"/>
  <c r="EY48" i="6"/>
  <c r="AJ57" i="6"/>
  <c r="FF46" i="6"/>
  <c r="DD46" i="6"/>
  <c r="CC46" i="6"/>
  <c r="CL46" i="6"/>
  <c r="GG46" i="6"/>
  <c r="BK46" i="6"/>
  <c r="GP46" i="6"/>
  <c r="HQ46" i="6"/>
  <c r="AS46" i="6"/>
  <c r="EN46" i="6"/>
  <c r="DM46" i="6"/>
  <c r="II46" i="6"/>
  <c r="BT46" i="6"/>
  <c r="CU46" i="6"/>
  <c r="HZ46" i="6"/>
  <c r="EW46" i="6"/>
  <c r="BB46" i="6"/>
  <c r="DV46" i="6"/>
  <c r="EE46" i="6"/>
  <c r="GY46" i="6"/>
  <c r="FO47" i="6"/>
  <c r="FY47" i="6"/>
  <c r="AI63" i="6"/>
  <c r="FQ48" i="6"/>
  <c r="CE51" i="6"/>
  <c r="BV51" i="6"/>
  <c r="HS51" i="6"/>
  <c r="AU51" i="6"/>
  <c r="DF51" i="6"/>
  <c r="HA51" i="6"/>
  <c r="BM51" i="6"/>
  <c r="EP51" i="6"/>
  <c r="DX51" i="6"/>
  <c r="EG51" i="6"/>
  <c r="IK51" i="6"/>
  <c r="DO51" i="6"/>
  <c r="IB51" i="6"/>
  <c r="CW51" i="6"/>
  <c r="CN51" i="6"/>
  <c r="EY51" i="6"/>
  <c r="GR51" i="6"/>
  <c r="GI51" i="6"/>
  <c r="FH51" i="6"/>
  <c r="BD51" i="6"/>
  <c r="IB50" i="6"/>
  <c r="BV50" i="6"/>
  <c r="CN50" i="6"/>
  <c r="IK50" i="6"/>
  <c r="DF50" i="6"/>
  <c r="EY50" i="6"/>
  <c r="GI50" i="6"/>
  <c r="HS50" i="6"/>
  <c r="CW50" i="6"/>
  <c r="AU50" i="6"/>
  <c r="DO50" i="6"/>
  <c r="FH50" i="6"/>
  <c r="BM50" i="6"/>
  <c r="BD50" i="6"/>
  <c r="DX50" i="6"/>
  <c r="CE50" i="6"/>
  <c r="GR50" i="6"/>
  <c r="EG50" i="6"/>
  <c r="EP50" i="6"/>
  <c r="HA50" i="6"/>
  <c r="AI60" i="6"/>
  <c r="BT50" i="6"/>
  <c r="EE50" i="6"/>
  <c r="II50" i="6"/>
  <c r="DV50" i="6"/>
  <c r="CU50" i="6"/>
  <c r="CL50" i="6"/>
  <c r="FF50" i="6"/>
  <c r="EW50" i="6"/>
  <c r="EN50" i="6"/>
  <c r="BB50" i="6"/>
  <c r="AS50" i="6"/>
  <c r="HZ50" i="6"/>
  <c r="DD50" i="6"/>
  <c r="HQ50" i="6"/>
  <c r="BK50" i="6"/>
  <c r="GP50" i="6"/>
  <c r="DM50" i="6"/>
  <c r="GY50" i="6"/>
  <c r="GG50" i="6"/>
  <c r="CC50" i="6"/>
  <c r="AJ61" i="6"/>
  <c r="EH46" i="6"/>
  <c r="AV46" i="6"/>
  <c r="FI46" i="6"/>
  <c r="GJ46" i="6"/>
  <c r="HB46" i="6"/>
  <c r="BE46" i="6"/>
  <c r="BW46" i="6"/>
  <c r="BN46" i="6"/>
  <c r="IC46" i="6"/>
  <c r="DG46" i="6"/>
  <c r="HT46" i="6"/>
  <c r="CO46" i="6"/>
  <c r="GS46" i="6"/>
  <c r="IL46" i="6"/>
  <c r="CF46" i="6"/>
  <c r="DP46" i="6"/>
  <c r="EQ46" i="6"/>
  <c r="CX46" i="6"/>
  <c r="EZ46" i="6"/>
  <c r="DY46" i="6"/>
  <c r="CO49" i="6"/>
  <c r="HT49" i="6"/>
  <c r="GS49" i="6"/>
  <c r="GJ49" i="6"/>
  <c r="IL49" i="6"/>
  <c r="BN49" i="6"/>
  <c r="IC49" i="6"/>
  <c r="BE49" i="6"/>
  <c r="BW49" i="6"/>
  <c r="EQ49" i="6"/>
  <c r="DY49" i="6"/>
  <c r="DG49" i="6"/>
  <c r="AV49" i="6"/>
  <c r="CX49" i="6"/>
  <c r="CF49" i="6"/>
  <c r="EH49" i="6"/>
  <c r="EZ49" i="6"/>
  <c r="DP49" i="6"/>
  <c r="FI49" i="6"/>
  <c r="HB49" i="6"/>
  <c r="FZ48" i="6"/>
  <c r="AG61" i="6"/>
  <c r="FZ50" i="6"/>
  <c r="FL46" i="6"/>
  <c r="AG60" i="6"/>
  <c r="AI61" i="6"/>
  <c r="BI48" i="6"/>
  <c r="GW48" i="6"/>
  <c r="DK48" i="6"/>
  <c r="EU48" i="6"/>
  <c r="FD48" i="6"/>
  <c r="AZ48" i="6"/>
  <c r="CA48" i="6"/>
  <c r="EL48" i="6"/>
  <c r="DB48" i="6"/>
  <c r="GN48" i="6"/>
  <c r="IG48" i="6"/>
  <c r="EC48" i="6"/>
  <c r="AQ48" i="6"/>
  <c r="DT48" i="6"/>
  <c r="BR48" i="6"/>
  <c r="CJ48" i="6"/>
  <c r="CS48" i="6"/>
  <c r="GE48" i="6"/>
  <c r="HO48" i="6"/>
  <c r="HX48" i="6"/>
  <c r="EZ48" i="6"/>
  <c r="FI48" i="6"/>
  <c r="HB48" i="6"/>
  <c r="GJ48" i="6"/>
  <c r="DG48" i="6"/>
  <c r="DY48" i="6"/>
  <c r="HT48" i="6"/>
  <c r="BN48" i="6"/>
  <c r="IL48" i="6"/>
  <c r="EH48" i="6"/>
  <c r="IC48" i="6"/>
  <c r="CF48" i="6"/>
  <c r="EQ48" i="6"/>
  <c r="GS48" i="6"/>
  <c r="CO48" i="6"/>
  <c r="AV48" i="6"/>
  <c r="CX48" i="6"/>
  <c r="DP48" i="6"/>
  <c r="BW48" i="6"/>
  <c r="BE48" i="6"/>
  <c r="FV50" i="6"/>
  <c r="AM57" i="6"/>
  <c r="FM48" i="6"/>
  <c r="IB49" i="6"/>
  <c r="CE49" i="6"/>
  <c r="BV49" i="6"/>
  <c r="EY49" i="6"/>
  <c r="HS49" i="6"/>
  <c r="GI49" i="6"/>
  <c r="BM49" i="6"/>
  <c r="EP49" i="6"/>
  <c r="GR49" i="6"/>
  <c r="FH49" i="6"/>
  <c r="CW49" i="6"/>
  <c r="HA49" i="6"/>
  <c r="BD49" i="6"/>
  <c r="DX49" i="6"/>
  <c r="CN49" i="6"/>
  <c r="DF49" i="6"/>
  <c r="IK49" i="6"/>
  <c r="AU49" i="6"/>
  <c r="DO49" i="6"/>
  <c r="EG49" i="6"/>
  <c r="CL47" i="6"/>
  <c r="HZ47" i="6"/>
  <c r="EE47" i="6"/>
  <c r="CU47" i="6"/>
  <c r="EW47" i="6"/>
  <c r="CC47" i="6"/>
  <c r="DD47" i="6"/>
  <c r="DV47" i="6"/>
  <c r="HQ47" i="6"/>
  <c r="FF47" i="6"/>
  <c r="GP47" i="6"/>
  <c r="BT47" i="6"/>
  <c r="GG47" i="6"/>
  <c r="BB47" i="6"/>
  <c r="BK47" i="6"/>
  <c r="II47" i="6"/>
  <c r="DM47" i="6"/>
  <c r="EN47" i="6"/>
  <c r="GY47" i="6"/>
  <c r="AS47" i="6"/>
  <c r="AJ59" i="6" s="1"/>
  <c r="FU46" i="6"/>
  <c r="AG46" i="6"/>
  <c r="CR50" i="6"/>
  <c r="GM50" i="6"/>
  <c r="AP50" i="6"/>
  <c r="DJ50" i="6"/>
  <c r="HN50" i="6"/>
  <c r="CI50" i="6"/>
  <c r="DS50" i="6"/>
  <c r="BH50" i="6"/>
  <c r="IF50" i="6"/>
  <c r="DA50" i="6"/>
  <c r="FC50" i="6"/>
  <c r="BQ50" i="6"/>
  <c r="EB50" i="6"/>
  <c r="HW50" i="6"/>
  <c r="EK50" i="6"/>
  <c r="BZ50" i="6"/>
  <c r="GV50" i="6"/>
  <c r="GD50" i="6"/>
  <c r="ET50" i="6"/>
  <c r="AY50" i="6"/>
  <c r="FR46" i="6"/>
  <c r="AL48" i="6"/>
  <c r="CL48" i="6"/>
  <c r="BT48" i="6"/>
  <c r="BK48" i="6"/>
  <c r="DD48" i="6"/>
  <c r="GY48" i="6"/>
  <c r="CU48" i="6"/>
  <c r="HQ48" i="6"/>
  <c r="DV48" i="6"/>
  <c r="GP48" i="6"/>
  <c r="BB48" i="6"/>
  <c r="CC48" i="6"/>
  <c r="DM48" i="6"/>
  <c r="EN48" i="6"/>
  <c r="FF48" i="6"/>
  <c r="GG48" i="6"/>
  <c r="II48" i="6"/>
  <c r="EE48" i="6"/>
  <c r="AS48" i="6"/>
  <c r="EW48" i="6"/>
  <c r="HZ48" i="6"/>
  <c r="FP49" i="6"/>
  <c r="AK49" i="6"/>
  <c r="FO48" i="6"/>
  <c r="DT46" i="6"/>
  <c r="CJ46" i="6"/>
  <c r="DK46" i="6"/>
  <c r="HO46" i="6"/>
  <c r="FD46" i="6"/>
  <c r="CS46" i="6"/>
  <c r="IG46" i="6"/>
  <c r="EC46" i="6"/>
  <c r="AQ46" i="6"/>
  <c r="GN46" i="6"/>
  <c r="HX46" i="6"/>
  <c r="EU46" i="6"/>
  <c r="DB46" i="6"/>
  <c r="CA46" i="6"/>
  <c r="GW46" i="6"/>
  <c r="GE46" i="6"/>
  <c r="EL46" i="6"/>
  <c r="AZ46" i="6"/>
  <c r="BI46" i="6"/>
  <c r="BR46" i="6"/>
  <c r="FX48" i="6"/>
  <c r="AG59" i="6"/>
  <c r="FZ49" i="6"/>
  <c r="AK62" i="6"/>
  <c r="AL61" i="6" l="1"/>
  <c r="AH60" i="6"/>
  <c r="AM61" i="6"/>
  <c r="AM58" i="6"/>
  <c r="AJ62" i="6"/>
  <c r="AL63" i="6"/>
  <c r="AJ58" i="6"/>
  <c r="AH57" i="6"/>
  <c r="AL59" i="6"/>
  <c r="AH59" i="6"/>
  <c r="AI57" i="6"/>
  <c r="AH57" i="7"/>
  <c r="AI62" i="8"/>
  <c r="AK58" i="8"/>
  <c r="AJ63" i="8"/>
  <c r="AK57" i="8"/>
  <c r="AK60" i="8"/>
  <c r="AG62" i="8"/>
  <c r="AL57" i="8"/>
  <c r="AK63" i="8"/>
  <c r="AJ57" i="8"/>
  <c r="AL60" i="8"/>
  <c r="AH60" i="8"/>
  <c r="AH63" i="8"/>
  <c r="AJ58" i="8"/>
  <c r="AL58" i="8"/>
  <c r="AG59" i="8"/>
  <c r="AH62" i="8"/>
  <c r="AJ61" i="8"/>
  <c r="AG61" i="8"/>
  <c r="AL61" i="8"/>
  <c r="AI62" i="9"/>
  <c r="AM62" i="9"/>
  <c r="AM59" i="9"/>
  <c r="AK63" i="9"/>
  <c r="AH57" i="9"/>
  <c r="AJ57" i="10"/>
  <c r="AH59" i="11"/>
  <c r="AL58" i="11"/>
  <c r="AI60" i="11"/>
  <c r="AJ58" i="11"/>
  <c r="AM62" i="11"/>
  <c r="AH57" i="11"/>
  <c r="AK63" i="11"/>
  <c r="AG62" i="11"/>
  <c r="AI57" i="11"/>
  <c r="AJ57" i="11"/>
  <c r="AK62" i="11"/>
  <c r="AH60" i="11"/>
  <c r="AG60" i="11"/>
  <c r="AL59" i="11"/>
  <c r="AH61" i="11"/>
  <c r="AI58" i="11"/>
  <c r="AK57" i="11"/>
  <c r="AK60" i="11"/>
  <c r="AM60" i="11"/>
  <c r="AI62" i="11"/>
  <c r="AH58" i="13"/>
  <c r="AL58" i="13"/>
  <c r="AL57" i="13"/>
  <c r="AI58" i="14"/>
  <c r="AH57" i="14"/>
  <c r="AI59" i="14"/>
  <c r="AL54" i="14"/>
  <c r="AJ58" i="14"/>
  <c r="AJ59" i="14"/>
  <c r="AH58" i="14"/>
  <c r="AM57" i="7"/>
  <c r="AJ58" i="7"/>
  <c r="AM57" i="11"/>
  <c r="AL57" i="14"/>
  <c r="AK57" i="14"/>
  <c r="AH59" i="14"/>
  <c r="AK60" i="13"/>
  <c r="AI60" i="13"/>
  <c r="AH55" i="13"/>
  <c r="AK57" i="13"/>
  <c r="AK56" i="13"/>
  <c r="AJ60" i="12"/>
  <c r="AL58" i="12"/>
  <c r="AI58" i="12"/>
  <c r="AI54" i="14"/>
  <c r="AK56" i="14"/>
  <c r="AI57" i="14"/>
  <c r="AJ56" i="14"/>
  <c r="AK54" i="14"/>
  <c r="AM58" i="14"/>
  <c r="AK59" i="14"/>
  <c r="AG57" i="14"/>
  <c r="AH56" i="14"/>
  <c r="AL55" i="14"/>
  <c r="AK55" i="14"/>
  <c r="AL56" i="14"/>
  <c r="AJ55" i="14"/>
  <c r="AM55" i="14" s="1"/>
  <c r="AI59" i="12"/>
  <c r="AG59" i="12"/>
  <c r="AH55" i="12"/>
  <c r="AJ55" i="12"/>
  <c r="AL55" i="12"/>
  <c r="AI60" i="12"/>
  <c r="AG56" i="12"/>
  <c r="AJ59" i="12"/>
  <c r="AG57" i="12"/>
  <c r="AL59" i="12"/>
  <c r="AK60" i="12"/>
  <c r="AG60" i="12"/>
  <c r="AL57" i="12"/>
  <c r="AH59" i="12"/>
  <c r="AM59" i="12" s="1"/>
  <c r="AH60" i="12"/>
  <c r="AK58" i="12"/>
  <c r="AK56" i="12"/>
  <c r="AL56" i="12"/>
  <c r="AK57" i="12"/>
  <c r="AM59" i="13"/>
  <c r="AK61" i="13"/>
  <c r="AJ61" i="13"/>
  <c r="AI61" i="13"/>
  <c r="AL61" i="13"/>
  <c r="AM55" i="13"/>
  <c r="AH57" i="13"/>
  <c r="AH61" i="13" s="1"/>
  <c r="AM58" i="13"/>
  <c r="AG56" i="13"/>
  <c r="AG62" i="13" s="1"/>
  <c r="AM60" i="13"/>
  <c r="AH58" i="12"/>
  <c r="AI55" i="12"/>
  <c r="AJ57" i="12"/>
  <c r="AH57" i="12"/>
  <c r="AG58" i="12"/>
  <c r="AI56" i="12"/>
  <c r="AK55" i="12"/>
  <c r="AJ56" i="12"/>
  <c r="AN57" i="11"/>
  <c r="AN60" i="11"/>
  <c r="AH62" i="11"/>
  <c r="AG58" i="11"/>
  <c r="AI61" i="11"/>
  <c r="AM59" i="11"/>
  <c r="AG59" i="11"/>
  <c r="AK59" i="11"/>
  <c r="AK64" i="11" s="1"/>
  <c r="AM58" i="11"/>
  <c r="AJ59" i="11"/>
  <c r="AH63" i="11"/>
  <c r="AN63" i="11" s="1"/>
  <c r="AM61" i="11"/>
  <c r="AL64" i="11"/>
  <c r="AK58" i="10"/>
  <c r="AI62" i="10"/>
  <c r="AH59" i="10"/>
  <c r="AL59" i="10"/>
  <c r="AG59" i="10"/>
  <c r="AL61" i="10"/>
  <c r="AG60" i="10"/>
  <c r="AJ61" i="10"/>
  <c r="AI58" i="10"/>
  <c r="AM57" i="10"/>
  <c r="AI57" i="10"/>
  <c r="AL60" i="10"/>
  <c r="AJ58" i="10"/>
  <c r="AM60" i="10"/>
  <c r="AI63" i="10"/>
  <c r="AM61" i="10"/>
  <c r="AI60" i="10"/>
  <c r="AL58" i="10"/>
  <c r="AL57" i="10"/>
  <c r="AG63" i="10"/>
  <c r="AK62" i="10"/>
  <c r="AG61" i="10"/>
  <c r="AH57" i="10"/>
  <c r="AM58" i="10"/>
  <c r="AM62" i="10"/>
  <c r="AK59" i="10"/>
  <c r="AH62" i="10"/>
  <c r="AH61" i="10"/>
  <c r="AH60" i="10"/>
  <c r="AG58" i="10"/>
  <c r="AI61" i="10"/>
  <c r="AL63" i="10"/>
  <c r="AG62" i="10"/>
  <c r="AK60" i="10"/>
  <c r="AJ59" i="10"/>
  <c r="AK57" i="10"/>
  <c r="AJ63" i="10"/>
  <c r="AI57" i="9"/>
  <c r="AI60" i="9"/>
  <c r="AK57" i="9"/>
  <c r="AG59" i="9"/>
  <c r="AL61" i="9"/>
  <c r="AJ59" i="9"/>
  <c r="AJ58" i="9"/>
  <c r="AJ57" i="9"/>
  <c r="AK62" i="9"/>
  <c r="AH60" i="9"/>
  <c r="AJ62" i="9"/>
  <c r="AG60" i="9"/>
  <c r="AH62" i="9"/>
  <c r="AJ63" i="9"/>
  <c r="AN63" i="9" s="1"/>
  <c r="AH59" i="9"/>
  <c r="AM57" i="9"/>
  <c r="AN57" i="9" s="1"/>
  <c r="AG62" i="9"/>
  <c r="AL60" i="9"/>
  <c r="AG58" i="9"/>
  <c r="AK59" i="9"/>
  <c r="AM58" i="9"/>
  <c r="AJ61" i="9"/>
  <c r="AN61" i="9" s="1"/>
  <c r="AL64" i="8"/>
  <c r="AH57" i="8"/>
  <c r="AK62" i="8"/>
  <c r="AI63" i="8"/>
  <c r="AN63" i="8" s="1"/>
  <c r="AI60" i="8"/>
  <c r="AI64" i="8" s="1"/>
  <c r="AM60" i="8"/>
  <c r="AM64" i="8" s="1"/>
  <c r="AG58" i="8"/>
  <c r="AJ59" i="8"/>
  <c r="AJ64" i="8" s="1"/>
  <c r="AH61" i="8"/>
  <c r="AH59" i="8"/>
  <c r="AH64" i="7"/>
  <c r="AL60" i="7"/>
  <c r="AM61" i="7"/>
  <c r="AM64" i="7" s="1"/>
  <c r="AL59" i="7"/>
  <c r="AN63" i="7"/>
  <c r="AK60" i="7"/>
  <c r="AJ57" i="7"/>
  <c r="AK58" i="7"/>
  <c r="AN58" i="7"/>
  <c r="AG84" i="7" s="1"/>
  <c r="AG64" i="7"/>
  <c r="AN59" i="7"/>
  <c r="AN62" i="7"/>
  <c r="AL64" i="7"/>
  <c r="AI64" i="7"/>
  <c r="AN57" i="6"/>
  <c r="AI64" i="6"/>
  <c r="AN63" i="6"/>
  <c r="AH62" i="6"/>
  <c r="AJ64" i="6"/>
  <c r="AG58" i="6"/>
  <c r="AK60" i="6"/>
  <c r="AL60" i="6"/>
  <c r="AL64" i="6" s="1"/>
  <c r="AN61" i="6"/>
  <c r="AG62" i="6"/>
  <c r="AM60" i="6"/>
  <c r="AK59" i="6"/>
  <c r="AK64" i="6" s="1"/>
  <c r="AN60" i="6" l="1"/>
  <c r="AG88" i="7"/>
  <c r="AN61" i="11"/>
  <c r="AI64" i="11"/>
  <c r="AG65" i="11"/>
  <c r="AL61" i="12"/>
  <c r="AH60" i="14"/>
  <c r="AL60" i="14"/>
  <c r="AG79" i="14"/>
  <c r="AI60" i="14"/>
  <c r="AM54" i="14"/>
  <c r="AG61" i="14"/>
  <c r="AM57" i="14"/>
  <c r="AM59" i="14"/>
  <c r="AJ60" i="14"/>
  <c r="AG81" i="14" s="1"/>
  <c r="AG60" i="14"/>
  <c r="AM56" i="14"/>
  <c r="AK60" i="14"/>
  <c r="AG82" i="14" s="1"/>
  <c r="AM60" i="12"/>
  <c r="AG84" i="12" s="1"/>
  <c r="AM55" i="12"/>
  <c r="AH61" i="12"/>
  <c r="AG62" i="12"/>
  <c r="AG63" i="12" s="1"/>
  <c r="AL69" i="12" s="1"/>
  <c r="AG84" i="13"/>
  <c r="AM57" i="13"/>
  <c r="AG81" i="13" s="1"/>
  <c r="AG61" i="13"/>
  <c r="AG79" i="13" s="1"/>
  <c r="AM56" i="13"/>
  <c r="AG80" i="13" s="1"/>
  <c r="AG63" i="13"/>
  <c r="AJ73" i="13" s="1"/>
  <c r="AG82" i="13"/>
  <c r="AG83" i="13"/>
  <c r="AK61" i="12"/>
  <c r="AG83" i="12" s="1"/>
  <c r="AM56" i="12"/>
  <c r="AM57" i="12"/>
  <c r="AM58" i="12"/>
  <c r="AG61" i="12"/>
  <c r="AI61" i="12"/>
  <c r="AJ61" i="12"/>
  <c r="AG82" i="12" s="1"/>
  <c r="AG87" i="11"/>
  <c r="AG66" i="11"/>
  <c r="AI77" i="11" s="1"/>
  <c r="AM72" i="11"/>
  <c r="AM75" i="11"/>
  <c r="AK75" i="11"/>
  <c r="AI75" i="11"/>
  <c r="AH75" i="11"/>
  <c r="AG75" i="11"/>
  <c r="AJ73" i="11"/>
  <c r="AH74" i="11"/>
  <c r="AL74" i="11"/>
  <c r="AL76" i="11"/>
  <c r="AL72" i="11"/>
  <c r="AG77" i="11"/>
  <c r="AM77" i="11"/>
  <c r="AJ72" i="11"/>
  <c r="AG78" i="11"/>
  <c r="AK78" i="11"/>
  <c r="AJ76" i="11"/>
  <c r="AI78" i="11"/>
  <c r="AK77" i="11"/>
  <c r="AI73" i="11"/>
  <c r="AL75" i="11"/>
  <c r="AK72" i="11"/>
  <c r="AJ77" i="11"/>
  <c r="AG76" i="11"/>
  <c r="AL78" i="11"/>
  <c r="AH72" i="11"/>
  <c r="AK73" i="11"/>
  <c r="AM76" i="11"/>
  <c r="AH77" i="11"/>
  <c r="AH78" i="11"/>
  <c r="AJ74" i="11"/>
  <c r="AJ64" i="11"/>
  <c r="AG86" i="11" s="1"/>
  <c r="AM64" i="11"/>
  <c r="AG89" i="11" s="1"/>
  <c r="AN62" i="11"/>
  <c r="AG88" i="11" s="1"/>
  <c r="AK74" i="11"/>
  <c r="AI76" i="11"/>
  <c r="AM74" i="11"/>
  <c r="AN59" i="11"/>
  <c r="AG85" i="11" s="1"/>
  <c r="AG73" i="11"/>
  <c r="AG64" i="11"/>
  <c r="AG83" i="11" s="1"/>
  <c r="AN58" i="11"/>
  <c r="AH64" i="11"/>
  <c r="AN59" i="10"/>
  <c r="AN63" i="10"/>
  <c r="AI64" i="10"/>
  <c r="AM64" i="10"/>
  <c r="AN62" i="10"/>
  <c r="AL64" i="10"/>
  <c r="AJ64" i="10"/>
  <c r="AK64" i="10"/>
  <c r="AG64" i="10"/>
  <c r="AN58" i="10"/>
  <c r="AH64" i="10"/>
  <c r="AN57" i="10"/>
  <c r="AG83" i="10" s="1"/>
  <c r="AG65" i="10"/>
  <c r="AN60" i="10"/>
  <c r="AN61" i="10"/>
  <c r="AN60" i="9"/>
  <c r="AN58" i="9"/>
  <c r="AG64" i="9"/>
  <c r="AG83" i="9" s="1"/>
  <c r="AN59" i="9"/>
  <c r="AM64" i="9"/>
  <c r="AG89" i="9" s="1"/>
  <c r="AJ64" i="9"/>
  <c r="AG86" i="9" s="1"/>
  <c r="AK64" i="9"/>
  <c r="AG87" i="9" s="1"/>
  <c r="AI64" i="9"/>
  <c r="AG65" i="9"/>
  <c r="AH64" i="9"/>
  <c r="AN62" i="9"/>
  <c r="AL64" i="9"/>
  <c r="AG64" i="8"/>
  <c r="AN58" i="8"/>
  <c r="AN62" i="8"/>
  <c r="AG88" i="8" s="1"/>
  <c r="AN57" i="8"/>
  <c r="AG83" i="8" s="1"/>
  <c r="AH64" i="8"/>
  <c r="AG65" i="8"/>
  <c r="AK64" i="8"/>
  <c r="AG89" i="8"/>
  <c r="AN61" i="8"/>
  <c r="AN59" i="8"/>
  <c r="AG85" i="8" s="1"/>
  <c r="AN60" i="8"/>
  <c r="AN61" i="7"/>
  <c r="AK64" i="7"/>
  <c r="AN60" i="7"/>
  <c r="AG85" i="7"/>
  <c r="AG89" i="7"/>
  <c r="AJ64" i="7"/>
  <c r="AN57" i="7"/>
  <c r="AG83" i="7" s="1"/>
  <c r="AG65" i="7"/>
  <c r="AM64" i="6"/>
  <c r="AN62" i="6"/>
  <c r="AG88" i="6" s="1"/>
  <c r="AN59" i="6"/>
  <c r="AG85" i="6" s="1"/>
  <c r="AG65" i="6"/>
  <c r="AG87" i="6"/>
  <c r="AG86" i="6"/>
  <c r="AH64" i="6"/>
  <c r="AG89" i="6"/>
  <c r="AN58" i="6"/>
  <c r="AG84" i="6" s="1"/>
  <c r="AG64" i="6"/>
  <c r="AG83" i="6" s="1"/>
  <c r="AH84" i="6" l="1"/>
  <c r="AG84" i="8"/>
  <c r="AG84" i="9"/>
  <c r="AG84" i="10"/>
  <c r="AG88" i="10"/>
  <c r="AG89" i="10"/>
  <c r="AG85" i="10"/>
  <c r="AG83" i="14"/>
  <c r="AG80" i="14"/>
  <c r="AH80" i="13"/>
  <c r="AG78" i="14"/>
  <c r="AG62" i="14"/>
  <c r="AK69" i="14" s="1"/>
  <c r="AJ68" i="14"/>
  <c r="AG72" i="13"/>
  <c r="AK72" i="13"/>
  <c r="AG73" i="13"/>
  <c r="AG80" i="12"/>
  <c r="AG74" i="12"/>
  <c r="AG79" i="12"/>
  <c r="AH74" i="12"/>
  <c r="AL72" i="12"/>
  <c r="AL73" i="12"/>
  <c r="AJ73" i="12"/>
  <c r="AG72" i="12"/>
  <c r="AG70" i="12"/>
  <c r="AH69" i="12"/>
  <c r="AJ74" i="12"/>
  <c r="AJ71" i="12"/>
  <c r="AJ69" i="12"/>
  <c r="AG73" i="12"/>
  <c r="AK74" i="12"/>
  <c r="AK69" i="12"/>
  <c r="AI74" i="12"/>
  <c r="AK72" i="12"/>
  <c r="AI69" i="12"/>
  <c r="AK70" i="12"/>
  <c r="AL71" i="12"/>
  <c r="AJ70" i="12"/>
  <c r="AH72" i="12"/>
  <c r="AI73" i="12"/>
  <c r="AG71" i="12"/>
  <c r="AH71" i="12"/>
  <c r="AI70" i="12"/>
  <c r="AL70" i="12"/>
  <c r="AK71" i="12"/>
  <c r="AH73" i="12"/>
  <c r="AI72" i="12"/>
  <c r="AH73" i="13"/>
  <c r="AL70" i="13"/>
  <c r="AJ71" i="13"/>
  <c r="AH83" i="13"/>
  <c r="AK70" i="13"/>
  <c r="AI74" i="13"/>
  <c r="AH72" i="13"/>
  <c r="AI70" i="13"/>
  <c r="AH82" i="13"/>
  <c r="AH69" i="13"/>
  <c r="AL71" i="13"/>
  <c r="AH71" i="13"/>
  <c r="AK74" i="13"/>
  <c r="AL72" i="13"/>
  <c r="AH74" i="13"/>
  <c r="AJ69" i="13"/>
  <c r="AG71" i="13"/>
  <c r="AI73" i="13"/>
  <c r="AK71" i="13"/>
  <c r="AG74" i="13"/>
  <c r="AL69" i="13"/>
  <c r="AK69" i="13"/>
  <c r="AJ74" i="13"/>
  <c r="AH79" i="13"/>
  <c r="AJ70" i="13"/>
  <c r="AI69" i="13"/>
  <c r="AH84" i="13"/>
  <c r="AI72" i="13"/>
  <c r="AG70" i="13"/>
  <c r="AH81" i="13"/>
  <c r="AL73" i="13"/>
  <c r="AG81" i="12"/>
  <c r="AG84" i="11"/>
  <c r="AK79" i="11"/>
  <c r="AJ78" i="11"/>
  <c r="AJ79" i="11" s="1"/>
  <c r="AH88" i="11"/>
  <c r="AN75" i="11"/>
  <c r="AG74" i="11"/>
  <c r="AM73" i="11"/>
  <c r="AM79" i="11" s="1"/>
  <c r="AL73" i="11"/>
  <c r="AL79" i="11" s="1"/>
  <c r="AH76" i="11"/>
  <c r="AN76" i="11" s="1"/>
  <c r="AI72" i="11"/>
  <c r="AI79" i="11" s="1"/>
  <c r="AH83" i="11"/>
  <c r="AH85" i="11"/>
  <c r="AH79" i="11"/>
  <c r="AN72" i="11"/>
  <c r="AN77" i="11"/>
  <c r="AH87" i="11"/>
  <c r="AG87" i="10"/>
  <c r="AG86" i="10"/>
  <c r="AH86" i="10" s="1"/>
  <c r="AH83" i="10"/>
  <c r="AH89" i="10"/>
  <c r="AH84" i="10"/>
  <c r="AH85" i="10"/>
  <c r="AH88" i="10"/>
  <c r="AG66" i="10"/>
  <c r="AJ77" i="10"/>
  <c r="AH78" i="10"/>
  <c r="AM74" i="10"/>
  <c r="AK78" i="10"/>
  <c r="AI73" i="10"/>
  <c r="AL74" i="10"/>
  <c r="AK77" i="10"/>
  <c r="AG85" i="9"/>
  <c r="AG88" i="9"/>
  <c r="AH88" i="9" s="1"/>
  <c r="AG66" i="9"/>
  <c r="AK75" i="9"/>
  <c r="AI73" i="9"/>
  <c r="AI78" i="9"/>
  <c r="AM75" i="9"/>
  <c r="AH76" i="9"/>
  <c r="AH72" i="9"/>
  <c r="AK78" i="9"/>
  <c r="AH78" i="9"/>
  <c r="AM76" i="9"/>
  <c r="AI77" i="9"/>
  <c r="AL78" i="9"/>
  <c r="AK73" i="9"/>
  <c r="AG76" i="9"/>
  <c r="AM77" i="9"/>
  <c r="AG78" i="9"/>
  <c r="AL74" i="9"/>
  <c r="AI76" i="9"/>
  <c r="AL73" i="9"/>
  <c r="AM74" i="9"/>
  <c r="AL72" i="9"/>
  <c r="AG86" i="8"/>
  <c r="AG87" i="8"/>
  <c r="AH87" i="8" s="1"/>
  <c r="AH89" i="8"/>
  <c r="AG66" i="8"/>
  <c r="AI77" i="8"/>
  <c r="AK78" i="8"/>
  <c r="AG76" i="8"/>
  <c r="AJ73" i="8"/>
  <c r="AH78" i="8"/>
  <c r="AJ72" i="8"/>
  <c r="AJ77" i="8"/>
  <c r="AM74" i="8"/>
  <c r="AI76" i="8"/>
  <c r="AK72" i="8"/>
  <c r="AK73" i="8"/>
  <c r="AL76" i="8"/>
  <c r="AM77" i="8"/>
  <c r="AK75" i="8"/>
  <c r="AH75" i="8"/>
  <c r="AG75" i="8"/>
  <c r="AI72" i="8"/>
  <c r="AH77" i="8"/>
  <c r="AL73" i="8"/>
  <c r="AK74" i="8"/>
  <c r="AL78" i="8"/>
  <c r="AL72" i="8"/>
  <c r="AG74" i="8"/>
  <c r="AJ76" i="8"/>
  <c r="AL75" i="8"/>
  <c r="AJ78" i="8"/>
  <c r="AI73" i="8"/>
  <c r="AH85" i="8"/>
  <c r="AK77" i="8"/>
  <c r="AG66" i="7"/>
  <c r="AM72" i="7"/>
  <c r="AJ78" i="7"/>
  <c r="AJ73" i="7"/>
  <c r="AJ76" i="7"/>
  <c r="AI73" i="7"/>
  <c r="AG73" i="7"/>
  <c r="AG77" i="7"/>
  <c r="AI72" i="7"/>
  <c r="AH74" i="7"/>
  <c r="AM73" i="7"/>
  <c r="AG74" i="7"/>
  <c r="AJ77" i="7"/>
  <c r="AK78" i="7"/>
  <c r="AM75" i="7"/>
  <c r="AL73" i="7"/>
  <c r="AJ74" i="7"/>
  <c r="AK72" i="7"/>
  <c r="AI75" i="7"/>
  <c r="AI77" i="7"/>
  <c r="AM74" i="7"/>
  <c r="AH77" i="7"/>
  <c r="AG78" i="7"/>
  <c r="AL72" i="7"/>
  <c r="AI78" i="7"/>
  <c r="AH72" i="7"/>
  <c r="AH75" i="7"/>
  <c r="AK77" i="7"/>
  <c r="AL76" i="7"/>
  <c r="AK74" i="7"/>
  <c r="AH76" i="7"/>
  <c r="AH78" i="7"/>
  <c r="AG76" i="7"/>
  <c r="AG75" i="7"/>
  <c r="AI76" i="7"/>
  <c r="AL78" i="7"/>
  <c r="AM77" i="7"/>
  <c r="AK73" i="7"/>
  <c r="AJ72" i="7"/>
  <c r="AJ79" i="7" s="1"/>
  <c r="AG87" i="7"/>
  <c r="AG86" i="7"/>
  <c r="AH86" i="7" s="1"/>
  <c r="AG66" i="6"/>
  <c r="AK73" i="6" s="1"/>
  <c r="AG75" i="6"/>
  <c r="AH75" i="6"/>
  <c r="AJ74" i="6"/>
  <c r="AH83" i="6"/>
  <c r="AH85" i="6"/>
  <c r="AH89" i="6"/>
  <c r="AH88" i="6"/>
  <c r="AH86" i="6"/>
  <c r="AH87" i="6"/>
  <c r="AN78" i="7" l="1"/>
  <c r="AG75" i="9"/>
  <c r="AJ78" i="9"/>
  <c r="AN78" i="9" s="1"/>
  <c r="AG77" i="9"/>
  <c r="AJ72" i="9"/>
  <c r="AJ76" i="9"/>
  <c r="AK74" i="9"/>
  <c r="AL75" i="9"/>
  <c r="AH75" i="9"/>
  <c r="AM72" i="10"/>
  <c r="AM77" i="10"/>
  <c r="AG78" i="10"/>
  <c r="AM76" i="10"/>
  <c r="AH77" i="10"/>
  <c r="AM73" i="10"/>
  <c r="AG74" i="10"/>
  <c r="AN74" i="11"/>
  <c r="AI85" i="11" s="1"/>
  <c r="AG79" i="11"/>
  <c r="AH84" i="11"/>
  <c r="AH86" i="11"/>
  <c r="AG70" i="14"/>
  <c r="AH82" i="14"/>
  <c r="AG72" i="14"/>
  <c r="AM73" i="13"/>
  <c r="AH81" i="12"/>
  <c r="AH83" i="14"/>
  <c r="AL71" i="14"/>
  <c r="AG69" i="14"/>
  <c r="AL70" i="14"/>
  <c r="AH80" i="14"/>
  <c r="AH71" i="14"/>
  <c r="AG73" i="14"/>
  <c r="AK71" i="14"/>
  <c r="AI68" i="14"/>
  <c r="AI71" i="14"/>
  <c r="AK70" i="14"/>
  <c r="AI69" i="14"/>
  <c r="AJ72" i="14"/>
  <c r="AK73" i="14"/>
  <c r="AL69" i="14"/>
  <c r="AJ73" i="14"/>
  <c r="AH73" i="14"/>
  <c r="AG71" i="14"/>
  <c r="AK68" i="14"/>
  <c r="AK74" i="14" s="1"/>
  <c r="AI73" i="14"/>
  <c r="AJ69" i="14"/>
  <c r="AH68" i="14"/>
  <c r="AI72" i="14"/>
  <c r="AH70" i="14"/>
  <c r="AH78" i="14"/>
  <c r="AH79" i="14"/>
  <c r="AL68" i="14"/>
  <c r="AH72" i="14"/>
  <c r="AL72" i="14"/>
  <c r="AH81" i="14"/>
  <c r="AJ70" i="14"/>
  <c r="AM74" i="13"/>
  <c r="AL75" i="13"/>
  <c r="AM72" i="13"/>
  <c r="AM74" i="12"/>
  <c r="AM73" i="12"/>
  <c r="AG75" i="12"/>
  <c r="AH84" i="12"/>
  <c r="AH79" i="12"/>
  <c r="AH80" i="12"/>
  <c r="AH82" i="12"/>
  <c r="AH83" i="12"/>
  <c r="AM71" i="12"/>
  <c r="AH75" i="12"/>
  <c r="AM72" i="12"/>
  <c r="AM69" i="12"/>
  <c r="AJ75" i="12"/>
  <c r="AL75" i="12"/>
  <c r="AI84" i="12" s="1"/>
  <c r="AK75" i="12"/>
  <c r="AI83" i="12" s="1"/>
  <c r="AI75" i="12"/>
  <c r="AM70" i="12"/>
  <c r="AK75" i="13"/>
  <c r="AI83" i="13" s="1"/>
  <c r="AG75" i="13"/>
  <c r="AM70" i="13"/>
  <c r="AI75" i="13"/>
  <c r="AH75" i="13"/>
  <c r="AM69" i="13"/>
  <c r="AM71" i="13"/>
  <c r="AJ75" i="13"/>
  <c r="AI82" i="13" s="1"/>
  <c r="AI88" i="11"/>
  <c r="AI83" i="11"/>
  <c r="AN78" i="11"/>
  <c r="AI89" i="11" s="1"/>
  <c r="AN73" i="11"/>
  <c r="AI84" i="11" s="1"/>
  <c r="AI87" i="11"/>
  <c r="AI86" i="11"/>
  <c r="AH89" i="11"/>
  <c r="AJ72" i="10"/>
  <c r="AK73" i="10"/>
  <c r="AG76" i="10"/>
  <c r="AH72" i="10"/>
  <c r="AK74" i="10"/>
  <c r="AK72" i="10"/>
  <c r="AI78" i="10"/>
  <c r="AM75" i="10"/>
  <c r="AM79" i="10" s="1"/>
  <c r="AH74" i="10"/>
  <c r="AI72" i="10"/>
  <c r="AG77" i="10"/>
  <c r="AI76" i="10"/>
  <c r="AG73" i="10"/>
  <c r="AG75" i="10"/>
  <c r="AL76" i="10"/>
  <c r="AJ76" i="10"/>
  <c r="AL73" i="10"/>
  <c r="AJ74" i="10"/>
  <c r="AK75" i="10"/>
  <c r="AL75" i="10"/>
  <c r="AI75" i="10"/>
  <c r="AJ78" i="10"/>
  <c r="AL78" i="10"/>
  <c r="AH75" i="10"/>
  <c r="AI77" i="10"/>
  <c r="AH76" i="10"/>
  <c r="AL72" i="10"/>
  <c r="AH87" i="10"/>
  <c r="AN74" i="10"/>
  <c r="AJ73" i="10"/>
  <c r="AH85" i="9"/>
  <c r="AH84" i="9"/>
  <c r="AH83" i="9"/>
  <c r="AH89" i="9"/>
  <c r="AH86" i="9"/>
  <c r="AM72" i="9"/>
  <c r="AJ74" i="9"/>
  <c r="AJ77" i="9"/>
  <c r="AK72" i="9"/>
  <c r="AJ73" i="9"/>
  <c r="AJ79" i="9" s="1"/>
  <c r="AG73" i="9"/>
  <c r="AL76" i="9"/>
  <c r="AN76" i="9" s="1"/>
  <c r="AH77" i="9"/>
  <c r="AG74" i="9"/>
  <c r="AM73" i="9"/>
  <c r="AI75" i="9"/>
  <c r="AN75" i="9" s="1"/>
  <c r="AI86" i="9" s="1"/>
  <c r="AI72" i="9"/>
  <c r="AN72" i="9" s="1"/>
  <c r="AH74" i="9"/>
  <c r="AH79" i="9" s="1"/>
  <c r="AK77" i="9"/>
  <c r="AH87" i="9"/>
  <c r="AI75" i="8"/>
  <c r="AH74" i="8"/>
  <c r="AI78" i="8"/>
  <c r="AI79" i="8" s="1"/>
  <c r="AH76" i="8"/>
  <c r="AJ74" i="8"/>
  <c r="AJ79" i="8" s="1"/>
  <c r="AM75" i="8"/>
  <c r="AN75" i="8" s="1"/>
  <c r="AI86" i="8" s="1"/>
  <c r="AH72" i="8"/>
  <c r="AH84" i="8"/>
  <c r="AK79" i="8"/>
  <c r="AH88" i="8"/>
  <c r="AG77" i="8"/>
  <c r="AN77" i="8" s="1"/>
  <c r="AG78" i="8"/>
  <c r="AN78" i="8" s="1"/>
  <c r="AH83" i="8"/>
  <c r="AG73" i="8"/>
  <c r="AM73" i="8"/>
  <c r="AM72" i="8"/>
  <c r="AL74" i="8"/>
  <c r="AL79" i="8" s="1"/>
  <c r="AM76" i="8"/>
  <c r="AN76" i="8" s="1"/>
  <c r="AI87" i="8" s="1"/>
  <c r="AH86" i="8"/>
  <c r="AN73" i="7"/>
  <c r="AG79" i="7"/>
  <c r="AH83" i="7"/>
  <c r="AH88" i="7"/>
  <c r="AH85" i="7"/>
  <c r="AH89" i="7"/>
  <c r="AN72" i="7"/>
  <c r="AI83" i="7" s="1"/>
  <c r="AH79" i="7"/>
  <c r="AH87" i="7"/>
  <c r="AI79" i="7"/>
  <c r="AK75" i="7"/>
  <c r="AL75" i="7"/>
  <c r="AL74" i="7"/>
  <c r="AL79" i="7" s="1"/>
  <c r="AM76" i="7"/>
  <c r="AM79" i="7" s="1"/>
  <c r="AI89" i="7" s="1"/>
  <c r="AN77" i="7"/>
  <c r="AH84" i="7"/>
  <c r="AJ77" i="6"/>
  <c r="AG73" i="6"/>
  <c r="AK75" i="6"/>
  <c r="AL72" i="6"/>
  <c r="AI75" i="6"/>
  <c r="AG76" i="6"/>
  <c r="AG78" i="6"/>
  <c r="AH72" i="6"/>
  <c r="AK74" i="6"/>
  <c r="AJ72" i="6"/>
  <c r="AK78" i="6"/>
  <c r="AJ78" i="6"/>
  <c r="AI77" i="6"/>
  <c r="AI73" i="6"/>
  <c r="AL75" i="6"/>
  <c r="AJ76" i="6"/>
  <c r="AG74" i="6"/>
  <c r="AI76" i="6"/>
  <c r="AH78" i="6"/>
  <c r="AM75" i="6"/>
  <c r="AH74" i="6"/>
  <c r="AH77" i="6"/>
  <c r="AJ73" i="6"/>
  <c r="AM74" i="6"/>
  <c r="AL76" i="6"/>
  <c r="AL74" i="6"/>
  <c r="AL78" i="6"/>
  <c r="AL73" i="6"/>
  <c r="AG77" i="6"/>
  <c r="AK72" i="6"/>
  <c r="AK77" i="6"/>
  <c r="AI72" i="6"/>
  <c r="AI78" i="6"/>
  <c r="AH76" i="6"/>
  <c r="AM76" i="6"/>
  <c r="AM77" i="6"/>
  <c r="AM72" i="6"/>
  <c r="AM73" i="6"/>
  <c r="AN75" i="6" l="1"/>
  <c r="AJ79" i="6"/>
  <c r="AN75" i="7"/>
  <c r="AI86" i="7" s="1"/>
  <c r="AN74" i="9"/>
  <c r="AN77" i="9"/>
  <c r="AN75" i="10"/>
  <c r="AN78" i="10"/>
  <c r="AK79" i="10"/>
  <c r="AJ87" i="11"/>
  <c r="AJ89" i="11"/>
  <c r="AI84" i="13"/>
  <c r="AJ74" i="14"/>
  <c r="AM70" i="14"/>
  <c r="AM72" i="14"/>
  <c r="AI82" i="14" s="1"/>
  <c r="AM73" i="14"/>
  <c r="AL74" i="14"/>
  <c r="AM71" i="14"/>
  <c r="AM69" i="14"/>
  <c r="AG74" i="14"/>
  <c r="AI74" i="14"/>
  <c r="AI80" i="14" s="1"/>
  <c r="AH74" i="14"/>
  <c r="AM68" i="14"/>
  <c r="AI79" i="13"/>
  <c r="AI79" i="12"/>
  <c r="AI81" i="12"/>
  <c r="AI80" i="12"/>
  <c r="AI82" i="12"/>
  <c r="AI80" i="13"/>
  <c r="AI81" i="13"/>
  <c r="AJ86" i="11"/>
  <c r="AJ84" i="11"/>
  <c r="AJ85" i="11"/>
  <c r="AJ83" i="11"/>
  <c r="AJ88" i="11"/>
  <c r="AI89" i="10"/>
  <c r="AN73" i="10"/>
  <c r="AG79" i="10"/>
  <c r="AH79" i="10"/>
  <c r="AN72" i="10"/>
  <c r="AI83" i="10" s="1"/>
  <c r="AL79" i="10"/>
  <c r="AN77" i="10"/>
  <c r="AN76" i="10"/>
  <c r="AI87" i="10" s="1"/>
  <c r="AI79" i="10"/>
  <c r="AI85" i="10" s="1"/>
  <c r="AJ79" i="10"/>
  <c r="AI86" i="10" s="1"/>
  <c r="AM79" i="9"/>
  <c r="AI89" i="9" s="1"/>
  <c r="AL79" i="9"/>
  <c r="AI88" i="9" s="1"/>
  <c r="AG79" i="9"/>
  <c r="AI83" i="9" s="1"/>
  <c r="AN73" i="9"/>
  <c r="AI84" i="9" s="1"/>
  <c r="AI79" i="9"/>
  <c r="AI85" i="9" s="1"/>
  <c r="AK79" i="9"/>
  <c r="AI87" i="9" s="1"/>
  <c r="AJ87" i="9" s="1"/>
  <c r="AM79" i="8"/>
  <c r="AI89" i="8" s="1"/>
  <c r="AN74" i="8"/>
  <c r="AI85" i="8" s="1"/>
  <c r="AG79" i="8"/>
  <c r="AN73" i="8"/>
  <c r="AI88" i="8"/>
  <c r="AH79" i="8"/>
  <c r="AN72" i="8"/>
  <c r="AI83" i="8" s="1"/>
  <c r="AN76" i="7"/>
  <c r="AN74" i="7"/>
  <c r="AI85" i="7" s="1"/>
  <c r="AI88" i="7"/>
  <c r="AK79" i="7"/>
  <c r="AI84" i="7"/>
  <c r="AK79" i="6"/>
  <c r="AN78" i="6"/>
  <c r="AM79" i="6"/>
  <c r="AN77" i="6"/>
  <c r="AN76" i="6"/>
  <c r="AI87" i="6" s="1"/>
  <c r="AL79" i="6"/>
  <c r="AN74" i="6"/>
  <c r="AG79" i="6"/>
  <c r="AN73" i="6"/>
  <c r="AI79" i="6"/>
  <c r="AH79" i="6"/>
  <c r="AN72" i="6"/>
  <c r="AI83" i="6" s="1"/>
  <c r="AI85" i="6" l="1"/>
  <c r="AI89" i="6"/>
  <c r="AI84" i="8"/>
  <c r="AJ89" i="8"/>
  <c r="AI83" i="14"/>
  <c r="AI86" i="6"/>
  <c r="AI81" i="14"/>
  <c r="AI78" i="14"/>
  <c r="AI79" i="14"/>
  <c r="AJ79" i="14" s="1"/>
  <c r="AJ81" i="13"/>
  <c r="AJ84" i="12"/>
  <c r="AJ80" i="12"/>
  <c r="AJ83" i="12"/>
  <c r="AJ81" i="12"/>
  <c r="AJ82" i="12"/>
  <c r="AJ79" i="12"/>
  <c r="AJ84" i="13"/>
  <c r="AJ80" i="13"/>
  <c r="AJ79" i="13"/>
  <c r="AJ83" i="13"/>
  <c r="AJ82" i="13"/>
  <c r="AI84" i="10"/>
  <c r="AI88" i="10"/>
  <c r="AJ88" i="10" s="1"/>
  <c r="AJ83" i="9"/>
  <c r="AJ86" i="9"/>
  <c r="AJ88" i="9"/>
  <c r="AJ85" i="9"/>
  <c r="AJ89" i="9"/>
  <c r="AJ84" i="9"/>
  <c r="AJ84" i="8"/>
  <c r="AJ88" i="8"/>
  <c r="AJ85" i="8"/>
  <c r="AJ83" i="8"/>
  <c r="AJ87" i="8"/>
  <c r="AJ86" i="8"/>
  <c r="AI87" i="7"/>
  <c r="AJ84" i="7"/>
  <c r="AJ88" i="7"/>
  <c r="AJ89" i="7"/>
  <c r="AJ86" i="7"/>
  <c r="AI88" i="6"/>
  <c r="AI84" i="6"/>
  <c r="AJ84" i="6" s="1"/>
  <c r="AJ86" i="6"/>
  <c r="AJ87" i="7" l="1"/>
  <c r="AJ85" i="7"/>
  <c r="AJ83" i="14"/>
  <c r="AJ81" i="14"/>
  <c r="AJ80" i="14"/>
  <c r="AJ78" i="14"/>
  <c r="AJ82" i="14"/>
  <c r="AJ89" i="10"/>
  <c r="AJ87" i="10"/>
  <c r="AJ84" i="10"/>
  <c r="AJ83" i="10"/>
  <c r="AJ85" i="10"/>
  <c r="AJ86" i="10"/>
  <c r="AJ89" i="6"/>
  <c r="AJ88" i="6"/>
  <c r="AJ83" i="6"/>
  <c r="AJ87" i="6"/>
  <c r="AJ85" i="6"/>
</calcChain>
</file>

<file path=xl/sharedStrings.xml><?xml version="1.0" encoding="utf-8"?>
<sst xmlns="http://schemas.openxmlformats.org/spreadsheetml/2006/main" count="12002" uniqueCount="208">
  <si>
    <t>Supplementary information to</t>
  </si>
  <si>
    <t xml:space="preserve">Managing PMT/vPvM Substances in Consumer Products through the Concepts of Essential Use and Functional Substitution: a Case-Study for Cosmetics </t>
  </si>
  <si>
    <t xml:space="preserve">Joanke van Dijk1, 2, Romain Figuiere3, Stefan C. Dekker1, Annemarie P. van Wezel2, Ian Cousins3 </t>
  </si>
  <si>
    <t xml:space="preserve">*: Corresponding author SI material: Romain Figuière (romain.figuiere@aces.su.se) </t>
  </si>
  <si>
    <t>1 Copernicus Institute of Sustainable Development, Utrecht University, 3584 CB Utrecht, the Netherlands; 2 Institute for Biodiversity and Ecosystem Dynamics, University of Amsterdam, PO Box 94240, 1090 GE Amsterdam, the Netherlands; 3 Department of Environmental Science, Stockholm University, SE-10691 Stockholm, Sweden.</t>
  </si>
  <si>
    <t xml:space="preserve">2 Institute for Biodiversity and Ecosystem Dynamics, University of Amsterdam, PO Box 94240, 1090 GE Amsterdam, the Netherlands; </t>
  </si>
  <si>
    <t xml:space="preserve">3 Department of Environmental Science, Stockholm University, SE-10691 Stockholm, Sweden. </t>
  </si>
  <si>
    <t xml:space="preserve">This file gathers the data which have been used for the different multicriteria decision analysis methods used in this study. All the assumptions which have been made are detailed in the main supplementary information file (please refer to the PDF file). In the tables related to the MAUT and ELECTRE III approach, the cells filled in yellow mean that the data are results from QSAR models, </t>
  </si>
  <si>
    <t>and the cells filled in red highlight the data gaps.</t>
  </si>
  <si>
    <t>Table S5.1: Heatmap of chemical alternatives for all case study chemicals for the risk neutral, risk averse and risk seeking scenarios*</t>
  </si>
  <si>
    <t>* Criteria for the heatmap colour coding can be found in the SI word file of the publication</t>
  </si>
  <si>
    <t>Table S5.2: Data used in the MAUT approach to identify safer alternatives</t>
  </si>
  <si>
    <t>2A - To Allura Red</t>
  </si>
  <si>
    <t>2B - To Benzophenone-4</t>
  </si>
  <si>
    <t>2C - To Climbazole</t>
  </si>
  <si>
    <t>Table S5.3: Data used in the ELECTRE III approach to identify safer alternatives</t>
  </si>
  <si>
    <t>3A - To Allura Red</t>
  </si>
  <si>
    <t>3A-1: Risk seeking scenario</t>
  </si>
  <si>
    <t>3A-2: Risk neutral scenario</t>
  </si>
  <si>
    <t>3A-3: Risk averse scenario</t>
  </si>
  <si>
    <t>3B - To Benzophenone-4</t>
  </si>
  <si>
    <t>3B-1: Risk seeking scenario</t>
  </si>
  <si>
    <t>3B-2: Risk neutral scenario</t>
  </si>
  <si>
    <t>3B-3: Risk averse scenario</t>
  </si>
  <si>
    <t>3C - To Climbazole</t>
  </si>
  <si>
    <t>3C-1: Risk seeking scenario</t>
  </si>
  <si>
    <t>3C-2: Risk neutral scenario</t>
  </si>
  <si>
    <t>3C-3: Risk averse scenario</t>
  </si>
  <si>
    <t>Table S4-1: Heatmap of chemical alternatives for each case study chemical for risk neutral, risk averse and risk seeking scenarios</t>
  </si>
  <si>
    <t>RISK NEUTRAL SCENARIO</t>
  </si>
  <si>
    <t>RISK AVERSE SCENARIO</t>
  </si>
  <si>
    <t>Substance</t>
  </si>
  <si>
    <t>CAS number</t>
  </si>
  <si>
    <t>P</t>
  </si>
  <si>
    <t>B</t>
  </si>
  <si>
    <t>M</t>
  </si>
  <si>
    <t>Thuman</t>
  </si>
  <si>
    <t>Tenv</t>
  </si>
  <si>
    <t>Anaerobic degradation</t>
  </si>
  <si>
    <t>Readily-iodegradability</t>
  </si>
  <si>
    <t>Half-life sediment</t>
  </si>
  <si>
    <t>Half-life soil</t>
  </si>
  <si>
    <t>Half-life water</t>
  </si>
  <si>
    <t>Half-life air</t>
  </si>
  <si>
    <t>LogKow</t>
  </si>
  <si>
    <t>LogBCF</t>
  </si>
  <si>
    <t>LogKoc</t>
  </si>
  <si>
    <t>Carcinogenicity</t>
  </si>
  <si>
    <t>Mutagenicity</t>
  </si>
  <si>
    <t>Teratogenicity</t>
  </si>
  <si>
    <t>Skin sensitization</t>
  </si>
  <si>
    <t>Skin irritation</t>
  </si>
  <si>
    <t>Eye irritation</t>
  </si>
  <si>
    <t>Acute tox. (oral)</t>
  </si>
  <si>
    <t>Acute tox. (dermal)</t>
  </si>
  <si>
    <t>STOT-RE (oral)</t>
  </si>
  <si>
    <t>Androgen</t>
  </si>
  <si>
    <t>Estrogen</t>
  </si>
  <si>
    <t>Thyroid</t>
  </si>
  <si>
    <t>Algae LC50</t>
  </si>
  <si>
    <t>Daphnia LC50</t>
  </si>
  <si>
    <t>Fish LC50</t>
  </si>
  <si>
    <t>Daphnia NOEC</t>
  </si>
  <si>
    <t>Fish NOEC</t>
  </si>
  <si>
    <t>Hazard score</t>
  </si>
  <si>
    <t>Rank</t>
  </si>
  <si>
    <t>Allura red</t>
  </si>
  <si>
    <t>25956-17-6</t>
  </si>
  <si>
    <t>Malvidin chloride</t>
  </si>
  <si>
    <t>643-84-5</t>
  </si>
  <si>
    <t>Beetroot red</t>
  </si>
  <si>
    <t>7659-95-2</t>
  </si>
  <si>
    <t>Pigment red 51</t>
  </si>
  <si>
    <t>5850-87-3</t>
  </si>
  <si>
    <t>Pigment red 68</t>
  </si>
  <si>
    <t>5850-80-6</t>
  </si>
  <si>
    <t>Acid red 180</t>
  </si>
  <si>
    <t>6408-26-0</t>
  </si>
  <si>
    <t>Pigment red 122</t>
  </si>
  <si>
    <t>980-26-7</t>
  </si>
  <si>
    <t>Benzophenone-4</t>
  </si>
  <si>
    <t>4065-45-6</t>
  </si>
  <si>
    <t>Ensulizole</t>
  </si>
  <si>
    <t>27503-81-7</t>
  </si>
  <si>
    <t>Benzylidene camphor sulfonic acid</t>
  </si>
  <si>
    <t>56039-58-8</t>
  </si>
  <si>
    <t>Bisdisulizole disodium</t>
  </si>
  <si>
    <t>180898-37-7</t>
  </si>
  <si>
    <t>Bemotrizinol</t>
  </si>
  <si>
    <t>187393-00-6</t>
  </si>
  <si>
    <t>Bornelone</t>
  </si>
  <si>
    <t>2226-11-01</t>
  </si>
  <si>
    <t>Phenylemenis-diphenyltriazine</t>
  </si>
  <si>
    <t>55514-22-2</t>
  </si>
  <si>
    <t>Climbazole</t>
  </si>
  <si>
    <t>38083-17-9</t>
  </si>
  <si>
    <t>Octanoic acid</t>
  </si>
  <si>
    <t>102731-54-4</t>
  </si>
  <si>
    <t>Caprylylglycine</t>
  </si>
  <si>
    <t>14246-53-8</t>
  </si>
  <si>
    <t>Shikimic acid</t>
  </si>
  <si>
    <t>138-59-0</t>
  </si>
  <si>
    <t>Ciclopirox olamine</t>
  </si>
  <si>
    <t>41621-49-2</t>
  </si>
  <si>
    <t>Hexamidine diisethionate</t>
  </si>
  <si>
    <t>659-40-5</t>
  </si>
  <si>
    <t>Hazard level scores</t>
  </si>
  <si>
    <t>Low hazard (1)</t>
  </si>
  <si>
    <t>Moderate hazard (2)</t>
  </si>
  <si>
    <t>High hazard (3)</t>
  </si>
  <si>
    <t>Hazard criterion met (4)</t>
  </si>
  <si>
    <t>Data gap (2,5)</t>
  </si>
  <si>
    <t>Data gap (1,6)</t>
  </si>
  <si>
    <t>RISK SEEKING SCENARIO</t>
  </si>
  <si>
    <t>Data gap (3,4)</t>
  </si>
  <si>
    <t>Table S4-2A: Data used in the MAUT approach to identify safer alternatives to Allura Red</t>
  </si>
  <si>
    <t>RISK AVERSE SCENARIO (TOXCITY DATA LOG-TRANSFORMED)</t>
  </si>
  <si>
    <t>T</t>
  </si>
  <si>
    <t>BIOWIN 7</t>
  </si>
  <si>
    <t>Biodegradability (experimental or BIOWIN 3 and 5)</t>
  </si>
  <si>
    <t>Half-life sediment (days)</t>
  </si>
  <si>
    <t>Half-life soil (days)</t>
  </si>
  <si>
    <t>Half-life water (days)</t>
  </si>
  <si>
    <t>Half-life air (days)</t>
  </si>
  <si>
    <t>Acute tox. (oral) (log mg/kg bw/day)</t>
  </si>
  <si>
    <t>STOT-RE (oral) (log mg/kg bw)</t>
  </si>
  <si>
    <t>Algae LC50 (log mg/L)</t>
  </si>
  <si>
    <t>Daphnia LC50 (log mg/L)</t>
  </si>
  <si>
    <t>Fish LC50 (log mg/L)</t>
  </si>
  <si>
    <t>Daphnia NOEC - Chronic (mg/L)</t>
  </si>
  <si>
    <t>Fish NOEC - Chronic (mg/L)</t>
  </si>
  <si>
    <t>Raw data</t>
  </si>
  <si>
    <t>Allura Red</t>
  </si>
  <si>
    <t>Beetroot red (betanin)</t>
  </si>
  <si>
    <t>Pigment Red 51</t>
  </si>
  <si>
    <t>Pigment Red 68</t>
  </si>
  <si>
    <t>Acid Red 180</t>
  </si>
  <si>
    <t>Pigment Red 122</t>
  </si>
  <si>
    <t>Level 0 (worst)</t>
  </si>
  <si>
    <t>min</t>
  </si>
  <si>
    <t>max</t>
  </si>
  <si>
    <t>Level 1 (best)</t>
  </si>
  <si>
    <t>1.5</t>
  </si>
  <si>
    <t>Normalized data</t>
  </si>
  <si>
    <t>T_HH</t>
  </si>
  <si>
    <t>T_ENV</t>
  </si>
  <si>
    <t>Rank P</t>
  </si>
  <si>
    <t>Rank B</t>
  </si>
  <si>
    <t>Rank M</t>
  </si>
  <si>
    <t>Rank T_HH</t>
  </si>
  <si>
    <t>Rank T_ENV</t>
  </si>
  <si>
    <t>PBT</t>
  </si>
  <si>
    <t>PMT</t>
  </si>
  <si>
    <t>PBMT</t>
  </si>
  <si>
    <t>Rank PBT</t>
  </si>
  <si>
    <t>Rank PMT</t>
  </si>
  <si>
    <t>Rank PBMT</t>
  </si>
  <si>
    <t>Ranking</t>
  </si>
  <si>
    <t>RISK SEEKING SCENARIO (TOXCITY DATA LOG-TRANSFORMED)</t>
  </si>
  <si>
    <t>RISK NEUTRAL SCENARIO (TOXCITY DATA LOG-TRANSFORMED)</t>
  </si>
  <si>
    <t>Table S4-2B: Data used in the MAUT approach to identify safer alternatives to Benzophenone-4</t>
  </si>
  <si>
    <t>Acute tox. (dermal) (log mg/kg bw/day)</t>
  </si>
  <si>
    <t>Benzylidene Camphor Sulfonic Acid</t>
  </si>
  <si>
    <t>2226-11-1</t>
  </si>
  <si>
    <t>Phenylemenis-Diphenyltriazine</t>
  </si>
  <si>
    <t>Table S4-2C: Data used in the MAUT approach to identify safer alternatives to Climbazole</t>
  </si>
  <si>
    <t>Hexamidine Diisethionate</t>
  </si>
  <si>
    <r>
      <t xml:space="preserve">Table S4-3A.1: Data used in the ELECTRE III approach to identify safer alternatives to Allura Red - </t>
    </r>
    <r>
      <rPr>
        <b/>
        <i/>
        <sz val="12"/>
        <color theme="1"/>
        <rFont val="Calibri"/>
        <family val="2"/>
        <scheme val="minor"/>
      </rPr>
      <t>Risk seeking scenario</t>
    </r>
  </si>
  <si>
    <t>Concordance matrices</t>
  </si>
  <si>
    <t>Daphnia NOEC (log mg/L)</t>
  </si>
  <si>
    <t>Fish NOEC (log mg/L)</t>
  </si>
  <si>
    <t>sediment half life</t>
  </si>
  <si>
    <t>soil half life</t>
  </si>
  <si>
    <t>water half life</t>
  </si>
  <si>
    <t>air half life</t>
  </si>
  <si>
    <t>log Kow</t>
  </si>
  <si>
    <t>log BCF</t>
  </si>
  <si>
    <t>log Koc</t>
  </si>
  <si>
    <t>Skin sensi.</t>
  </si>
  <si>
    <t>Skin irri.</t>
  </si>
  <si>
    <t>Eye irri.</t>
  </si>
  <si>
    <t>Acute Tox.
Oral</t>
  </si>
  <si>
    <t>STOT RE</t>
  </si>
  <si>
    <t>Endrogen</t>
  </si>
  <si>
    <t>indifference</t>
  </si>
  <si>
    <t>preference</t>
  </si>
  <si>
    <t>MAUT 0 - 1</t>
  </si>
  <si>
    <t>veto</t>
  </si>
  <si>
    <t>Concordance index</t>
  </si>
  <si>
    <t>Discordance matrices</t>
  </si>
  <si>
    <t>Tj (a;b)</t>
  </si>
  <si>
    <t>Acute Tox. Dermal</t>
  </si>
  <si>
    <t>S(a;b)</t>
  </si>
  <si>
    <t>lambda</t>
  </si>
  <si>
    <t>g(lambda)</t>
  </si>
  <si>
    <t>T(a;b)</t>
  </si>
  <si>
    <t>raw</t>
  </si>
  <si>
    <t>rank</t>
  </si>
  <si>
    <t>defuzzied</t>
  </si>
  <si>
    <r>
      <t xml:space="preserve">Table S4-3A.2: Data used in the ELECTRE III approach to identify safer alternatives to Allura Red - </t>
    </r>
    <r>
      <rPr>
        <b/>
        <i/>
        <sz val="12"/>
        <color theme="1"/>
        <rFont val="Calibri"/>
        <family val="2"/>
        <scheme val="minor"/>
      </rPr>
      <t>Risk neutral scenario</t>
    </r>
  </si>
  <si>
    <r>
      <t xml:space="preserve">Table S4-3A.3: Data used in the ELECTRE III approach to identify safer alternatives to Allura Red - </t>
    </r>
    <r>
      <rPr>
        <b/>
        <i/>
        <sz val="12"/>
        <color theme="1"/>
        <rFont val="Calibri"/>
        <family val="2"/>
        <scheme val="minor"/>
      </rPr>
      <t>Risk averse scenario</t>
    </r>
  </si>
  <si>
    <r>
      <t xml:space="preserve">Table S4-3B.1: Data used in the ELECTRE III approach to identify safer alternatives to Benzophenone-4 - </t>
    </r>
    <r>
      <rPr>
        <b/>
        <i/>
        <sz val="12"/>
        <color theme="1"/>
        <rFont val="Calibri"/>
        <family val="2"/>
        <scheme val="minor"/>
      </rPr>
      <t>Risk seeking scenario</t>
    </r>
  </si>
  <si>
    <r>
      <t xml:space="preserve">Table S4-3B.2: Data used in the ELECTRE III approach to identify safer alternatives to Benzophenone-4 - </t>
    </r>
    <r>
      <rPr>
        <b/>
        <i/>
        <sz val="12"/>
        <color theme="1"/>
        <rFont val="Calibri"/>
        <family val="2"/>
        <scheme val="minor"/>
      </rPr>
      <t>Risk neutral scenario</t>
    </r>
  </si>
  <si>
    <r>
      <t xml:space="preserve">Table S4-3B.3: Data used in the ELECTRE III approach to identify safer alternatives to Benzophenone-4 - </t>
    </r>
    <r>
      <rPr>
        <b/>
        <i/>
        <sz val="12"/>
        <color theme="1"/>
        <rFont val="Calibri"/>
        <family val="2"/>
        <scheme val="minor"/>
      </rPr>
      <t>Risk averse scenario</t>
    </r>
  </si>
  <si>
    <r>
      <t xml:space="preserve">Table S4-3C.1: Data used in the ELECTRE III approach to identify safer alternatives to Climbazole - </t>
    </r>
    <r>
      <rPr>
        <b/>
        <i/>
        <sz val="12"/>
        <color theme="1"/>
        <rFont val="Calibri"/>
        <family val="2"/>
        <scheme val="minor"/>
      </rPr>
      <t>Risk seeking scenario</t>
    </r>
  </si>
  <si>
    <t>T ecotox</t>
  </si>
  <si>
    <r>
      <t xml:space="preserve">Table S4-3C.2: Data used in the ELECTRE III approach to identify safer alternatives to Climbazole - </t>
    </r>
    <r>
      <rPr>
        <b/>
        <i/>
        <sz val="12"/>
        <color theme="1"/>
        <rFont val="Calibri"/>
        <family val="2"/>
        <scheme val="minor"/>
      </rPr>
      <t>Risk neutral scenario</t>
    </r>
  </si>
  <si>
    <r>
      <t xml:space="preserve">Table S4-3C.3: Data used in the ELECTRE III approach to identify safer alternatives to Climbazole - </t>
    </r>
    <r>
      <rPr>
        <b/>
        <i/>
        <sz val="12"/>
        <color theme="1"/>
        <rFont val="Calibri"/>
        <family val="2"/>
        <scheme val="minor"/>
      </rPr>
      <t>Risk averse scenario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</si>
</sst>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u/>
      <sz val="16"/>
      <color theme="1"/>
      <name val="Calibri"/>
      <family val="2"/>
      <scheme val="minor"/>
    </font>
    <font>
      <b/>
      <sz val="8"/>
      <color rgb="FF000000"/>
      <name val="Arial"/>
      <family val="2"/>
    </font>
    <font>
      <sz val="11"/>
      <color rgb="FF000000"/>
      <name val="Calibri"/>
      <family val="2"/>
      <scheme val="minor"/>
    </font>
    <font>
      <sz val="8"/>
      <color rgb="FF000000"/>
      <name val="Arial"/>
      <family val="2"/>
    </font>
    <font>
      <b/>
      <sz val="18"/>
      <color rgb="FF000000"/>
      <name val="Calibri"/>
      <family val="2"/>
      <scheme val="minor"/>
    </font>
    <font>
      <i/>
      <sz val="11"/>
      <color rgb="FF000000"/>
      <name val="Calibri"/>
      <family val="2"/>
      <scheme val="minor"/>
    </font>
    <font>
      <sz val="14"/>
      <color rgb="FF000000"/>
      <name val="Calibri"/>
      <family val="2"/>
      <scheme val="minor"/>
    </font>
    <font>
      <b/>
      <sz val="14"/>
      <color rgb="FF000000"/>
      <name val="Calibri"/>
      <family val="2"/>
      <scheme val="minor"/>
    </font>
    <font>
      <b/>
      <sz val="11"/>
      <color rgb="FF000000"/>
      <name val="Calibri"/>
      <family val="2"/>
      <scheme val="minor"/>
    </font>
    <font>
      <b/>
      <u/>
      <sz val="12"/>
      <color theme="1"/>
      <name val="Calibri"/>
      <family val="2"/>
      <scheme val="minor"/>
    </font>
    <font>
      <b/>
      <u/>
      <sz val="11"/>
      <color theme="1"/>
      <name val="Calibri"/>
      <family val="2"/>
      <scheme val="minor"/>
    </font>
    <font>
      <b/>
      <sz val="14"/>
      <color theme="1"/>
      <name val="Calibri"/>
      <family val="2"/>
      <scheme val="minor"/>
    </font>
    <font>
      <i/>
      <sz val="14"/>
      <color rgb="FF000000"/>
      <name val="Calibri"/>
      <family val="2"/>
      <scheme val="minor"/>
    </font>
    <font>
      <b/>
      <sz val="12"/>
      <color theme="1"/>
      <name val="Calibri"/>
      <family val="2"/>
      <scheme val="minor"/>
    </font>
    <font>
      <b/>
      <i/>
      <sz val="12"/>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FF0000"/>
        <bgColor rgb="FF000000"/>
      </patternFill>
    </fill>
    <fill>
      <patternFill patternType="solid">
        <fgColor rgb="FFFFC000"/>
        <bgColor rgb="FF000000"/>
      </patternFill>
    </fill>
    <fill>
      <patternFill patternType="solid">
        <fgColor rgb="FF92D050"/>
        <bgColor rgb="FF000000"/>
      </patternFill>
    </fill>
    <fill>
      <patternFill patternType="solid">
        <fgColor rgb="FF808080"/>
        <bgColor rgb="FF000000"/>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86">
    <xf numFmtId="0" fontId="0" fillId="0" borderId="0" xfId="0"/>
    <xf numFmtId="0" fontId="5" fillId="0" borderId="5" xfId="0" applyFont="1" applyBorder="1" applyAlignment="1">
      <alignment horizontal="center" vertical="center"/>
    </xf>
    <xf numFmtId="0" fontId="6" fillId="0" borderId="0" xfId="0" applyFont="1"/>
    <xf numFmtId="0" fontId="5" fillId="0" borderId="6" xfId="0" applyFont="1" applyBorder="1" applyAlignment="1">
      <alignment vertical="center"/>
    </xf>
    <xf numFmtId="0" fontId="7" fillId="0" borderId="5" xfId="0" applyFont="1" applyBorder="1" applyAlignment="1">
      <alignment horizontal="center" vertical="top" textRotation="180"/>
    </xf>
    <xf numFmtId="0" fontId="5" fillId="0" borderId="5" xfId="0" applyFont="1" applyBorder="1" applyAlignment="1">
      <alignment vertical="center"/>
    </xf>
    <xf numFmtId="0" fontId="5" fillId="0" borderId="5" xfId="0" applyFont="1" applyBorder="1"/>
    <xf numFmtId="0" fontId="7" fillId="0" borderId="5" xfId="0" applyFont="1" applyBorder="1" applyAlignment="1">
      <alignment vertical="center"/>
    </xf>
    <xf numFmtId="0" fontId="7" fillId="0" borderId="5" xfId="0" applyFont="1" applyBorder="1"/>
    <xf numFmtId="0" fontId="7" fillId="0" borderId="7" xfId="0" applyFont="1" applyBorder="1" applyAlignment="1">
      <alignment vertical="center"/>
    </xf>
    <xf numFmtId="0" fontId="7" fillId="0" borderId="7" xfId="0" applyFont="1" applyBorder="1"/>
    <xf numFmtId="0" fontId="5" fillId="0" borderId="6" xfId="0" applyFont="1" applyBorder="1"/>
    <xf numFmtId="0" fontId="5" fillId="0" borderId="0" xfId="0" applyFont="1"/>
    <xf numFmtId="0" fontId="7" fillId="5" borderId="5" xfId="0" applyFont="1" applyFill="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7" fillId="7" borderId="5" xfId="0" applyFont="1" applyFill="1" applyBorder="1" applyAlignment="1">
      <alignment vertical="center"/>
    </xf>
    <xf numFmtId="0" fontId="7" fillId="0" borderId="10" xfId="0" applyFont="1" applyBorder="1" applyAlignment="1">
      <alignment vertical="center"/>
    </xf>
    <xf numFmtId="0" fontId="6" fillId="0" borderId="9" xfId="0" applyFont="1" applyBorder="1"/>
    <xf numFmtId="0" fontId="6" fillId="0" borderId="10" xfId="0" applyFont="1" applyBorder="1"/>
    <xf numFmtId="0" fontId="7" fillId="4" borderId="5" xfId="0" applyFont="1" applyFill="1" applyBorder="1" applyAlignment="1">
      <alignment vertical="center"/>
    </xf>
    <xf numFmtId="0" fontId="6" fillId="0" borderId="0" xfId="0" applyFont="1" applyAlignment="1">
      <alignment vertical="center"/>
    </xf>
    <xf numFmtId="0" fontId="6" fillId="0" borderId="10" xfId="0" applyFont="1" applyBorder="1" applyAlignment="1">
      <alignment vertical="center"/>
    </xf>
    <xf numFmtId="0" fontId="7" fillId="3" borderId="5" xfId="0" applyFont="1" applyFill="1" applyBorder="1" applyAlignment="1">
      <alignment vertical="center"/>
    </xf>
    <xf numFmtId="0" fontId="7" fillId="6" borderId="5" xfId="0" applyFont="1" applyFill="1" applyBorder="1" applyAlignment="1">
      <alignment vertical="center"/>
    </xf>
    <xf numFmtId="0" fontId="8" fillId="8" borderId="0" xfId="0" applyFont="1" applyFill="1" applyAlignment="1">
      <alignment vertical="center"/>
    </xf>
    <xf numFmtId="0" fontId="6" fillId="8" borderId="0" xfId="0" applyFont="1" applyFill="1" applyAlignment="1">
      <alignment vertical="center"/>
    </xf>
    <xf numFmtId="0" fontId="9" fillId="8" borderId="0" xfId="0" applyFont="1" applyFill="1" applyAlignment="1">
      <alignment vertical="center"/>
    </xf>
    <xf numFmtId="0" fontId="6" fillId="8" borderId="0" xfId="0" applyFont="1" applyFill="1"/>
    <xf numFmtId="0" fontId="10" fillId="8" borderId="0" xfId="0" applyFont="1" applyFill="1" applyAlignment="1">
      <alignment vertical="center"/>
    </xf>
    <xf numFmtId="0" fontId="11" fillId="8"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textRotation="90" wrapText="1"/>
    </xf>
    <xf numFmtId="0" fontId="0" fillId="0" borderId="0" xfId="0" applyAlignment="1">
      <alignment horizontal="center" vertical="center" wrapText="1"/>
    </xf>
    <xf numFmtId="0" fontId="0" fillId="0" borderId="5" xfId="0" applyBorder="1" applyAlignment="1">
      <alignment horizontal="center" vertical="center" wrapText="1"/>
    </xf>
    <xf numFmtId="0" fontId="6" fillId="0" borderId="5" xfId="0" applyFont="1" applyBorder="1" applyAlignment="1">
      <alignment horizontal="center" vertical="center" wrapText="1"/>
    </xf>
    <xf numFmtId="0" fontId="0" fillId="0" borderId="5" xfId="0" applyBorder="1" applyAlignment="1">
      <alignment horizontal="center" vertical="center" textRotation="90" wrapText="1"/>
    </xf>
    <xf numFmtId="0" fontId="6" fillId="0" borderId="5" xfId="0" applyFont="1" applyBorder="1" applyAlignment="1">
      <alignment horizontal="center" vertical="center" textRotation="90" wrapText="1"/>
    </xf>
    <xf numFmtId="0" fontId="0" fillId="0" borderId="5" xfId="0" applyBorder="1"/>
    <xf numFmtId="0" fontId="12" fillId="0" borderId="5" xfId="0" applyFont="1" applyBorder="1"/>
    <xf numFmtId="0" fontId="6" fillId="7" borderId="5" xfId="0" applyFont="1" applyFill="1" applyBorder="1"/>
    <xf numFmtId="0" fontId="6" fillId="0" borderId="5" xfId="0" applyFont="1" applyBorder="1"/>
    <xf numFmtId="0" fontId="6" fillId="3" borderId="5" xfId="0" applyFont="1" applyFill="1" applyBorder="1"/>
    <xf numFmtId="0" fontId="6" fillId="3" borderId="0" xfId="0" applyFont="1" applyFill="1"/>
    <xf numFmtId="0" fontId="6" fillId="7" borderId="0" xfId="0" applyFont="1" applyFill="1"/>
    <xf numFmtId="0" fontId="6" fillId="0" borderId="5" xfId="0" applyFont="1" applyBorder="1" applyAlignment="1">
      <alignment vertical="center"/>
    </xf>
    <xf numFmtId="0" fontId="1" fillId="0" borderId="0" xfId="0" applyFont="1"/>
    <xf numFmtId="0" fontId="0" fillId="0" borderId="2" xfId="0" applyBorder="1"/>
    <xf numFmtId="0" fontId="12" fillId="7" borderId="5" xfId="0" applyFont="1" applyFill="1" applyBorder="1"/>
    <xf numFmtId="0" fontId="0" fillId="0" borderId="0" xfId="0" applyAlignment="1">
      <alignment horizontal="left" vertical="center"/>
    </xf>
    <xf numFmtId="0" fontId="0" fillId="0" borderId="0" xfId="0" applyAlignment="1">
      <alignment horizontal="left" vertical="center" textRotation="90"/>
    </xf>
    <xf numFmtId="0" fontId="0" fillId="0" borderId="0" xfId="0" applyAlignment="1">
      <alignment horizontal="left" vertical="center" textRotation="90" wrapText="1"/>
    </xf>
    <xf numFmtId="0" fontId="0" fillId="0" borderId="5" xfId="0" applyBorder="1" applyAlignment="1">
      <alignment horizontal="left"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textRotation="90"/>
    </xf>
    <xf numFmtId="0" fontId="0" fillId="0" borderId="5" xfId="0" applyBorder="1" applyAlignment="1">
      <alignment horizontal="left" vertical="center" textRotation="90" wrapText="1"/>
    </xf>
    <xf numFmtId="0" fontId="0" fillId="0" borderId="21" xfId="0"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 xfId="0" applyBorder="1" applyAlignment="1">
      <alignment horizontal="center" vertical="center" textRotation="90" wrapText="1"/>
    </xf>
    <xf numFmtId="0" fontId="6" fillId="9" borderId="5" xfId="0" applyFont="1" applyFill="1" applyBorder="1"/>
    <xf numFmtId="0" fontId="0" fillId="10" borderId="0" xfId="0" applyFill="1"/>
    <xf numFmtId="0" fontId="6" fillId="10" borderId="0" xfId="0" applyFont="1" applyFill="1" applyAlignment="1">
      <alignment horizontal="left"/>
    </xf>
    <xf numFmtId="0" fontId="6" fillId="10" borderId="0" xfId="0" applyFont="1" applyFill="1"/>
    <xf numFmtId="0" fontId="0" fillId="11" borderId="5" xfId="0" applyFill="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0" fillId="12" borderId="0" xfId="0" applyFill="1"/>
    <xf numFmtId="0" fontId="13" fillId="0" borderId="0" xfId="0" applyFont="1" applyAlignment="1">
      <alignment horizontal="left" vertical="center"/>
    </xf>
    <xf numFmtId="0" fontId="12" fillId="9" borderId="5" xfId="0" applyFont="1" applyFill="1" applyBorder="1"/>
    <xf numFmtId="0" fontId="0" fillId="9" borderId="5" xfId="0" applyFill="1" applyBorder="1"/>
    <xf numFmtId="0" fontId="6" fillId="11" borderId="5" xfId="0" applyFont="1" applyFill="1" applyBorder="1"/>
    <xf numFmtId="49" fontId="7" fillId="0" borderId="5" xfId="0" applyNumberFormat="1" applyFont="1" applyBorder="1" applyAlignment="1">
      <alignment vertical="center"/>
    </xf>
    <xf numFmtId="0" fontId="0" fillId="12" borderId="0" xfId="0" applyFill="1" applyAlignment="1">
      <alignment horizontal="left" vertical="center"/>
    </xf>
    <xf numFmtId="0" fontId="0" fillId="12" borderId="0" xfId="0" applyFill="1" applyAlignment="1">
      <alignment horizontal="center" vertical="center"/>
    </xf>
    <xf numFmtId="0" fontId="0" fillId="11" borderId="0" xfId="0" applyFill="1"/>
    <xf numFmtId="0" fontId="0" fillId="9" borderId="0" xfId="0" applyFill="1"/>
    <xf numFmtId="0" fontId="0" fillId="10" borderId="0" xfId="0" applyFill="1" applyAlignment="1">
      <alignment horizontal="left" vertical="center" wrapText="1"/>
    </xf>
    <xf numFmtId="0" fontId="0" fillId="13" borderId="0" xfId="0" applyFill="1" applyAlignment="1">
      <alignment horizontal="left" vertical="center" wrapText="1"/>
    </xf>
    <xf numFmtId="2" fontId="0" fillId="0" borderId="0" xfId="0" applyNumberFormat="1" applyAlignment="1">
      <alignment horizontal="left" vertical="center"/>
    </xf>
    <xf numFmtId="0" fontId="0" fillId="14" borderId="0" xfId="0" applyFill="1" applyAlignment="1">
      <alignment horizontal="left" vertical="center"/>
    </xf>
    <xf numFmtId="0" fontId="2" fillId="0" borderId="19" xfId="0" applyFont="1" applyBorder="1" applyAlignment="1">
      <alignment horizontal="left" vertical="center" textRotation="90"/>
    </xf>
    <xf numFmtId="0" fontId="2" fillId="0" borderId="20" xfId="0" applyFont="1" applyBorder="1" applyAlignment="1">
      <alignment horizontal="left" vertical="center" textRotation="90"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6" xfId="0" applyFont="1" applyBorder="1" applyAlignment="1">
      <alignment horizontal="left" vertical="center"/>
    </xf>
    <xf numFmtId="0" fontId="0" fillId="10" borderId="0" xfId="0" applyFill="1" applyAlignment="1">
      <alignment vertical="center"/>
    </xf>
    <xf numFmtId="0" fontId="0" fillId="13" borderId="0" xfId="0" applyFill="1" applyAlignment="1">
      <alignment vertical="center"/>
    </xf>
    <xf numFmtId="0" fontId="15" fillId="0" borderId="0" xfId="0" applyFont="1"/>
    <xf numFmtId="0" fontId="0" fillId="0" borderId="0" xfId="0" applyAlignment="1">
      <alignment wrapText="1"/>
    </xf>
    <xf numFmtId="0" fontId="16" fillId="8" borderId="0" xfId="0" applyFont="1" applyFill="1" applyAlignment="1">
      <alignment vertical="center"/>
    </xf>
    <xf numFmtId="0" fontId="3" fillId="2" borderId="0" xfId="0" applyFont="1" applyFill="1" applyAlignment="1">
      <alignment vertical="center" wrapText="1"/>
    </xf>
    <xf numFmtId="0" fontId="7" fillId="3" borderId="31" xfId="0" applyFont="1" applyFill="1" applyBorder="1" applyAlignment="1">
      <alignment horizontal="right" vertical="center"/>
    </xf>
    <xf numFmtId="0" fontId="7" fillId="3" borderId="8" xfId="0" applyFont="1" applyFill="1" applyBorder="1" applyAlignment="1">
      <alignment horizontal="right" vertical="center"/>
    </xf>
    <xf numFmtId="0" fontId="7" fillId="4" borderId="8" xfId="0" applyFont="1" applyFill="1" applyBorder="1" applyAlignment="1">
      <alignment horizontal="right" vertical="center"/>
    </xf>
    <xf numFmtId="0" fontId="7" fillId="5" borderId="8" xfId="0" applyFont="1" applyFill="1" applyBorder="1" applyAlignment="1">
      <alignment horizontal="right" vertical="center"/>
    </xf>
    <xf numFmtId="0" fontId="7" fillId="7" borderId="8" xfId="0" applyFont="1" applyFill="1" applyBorder="1" applyAlignment="1">
      <alignment horizontal="right" vertical="center"/>
    </xf>
    <xf numFmtId="0" fontId="7" fillId="5" borderId="32" xfId="0" applyFont="1" applyFill="1" applyBorder="1" applyAlignment="1">
      <alignment horizontal="right" vertical="center"/>
    </xf>
    <xf numFmtId="0" fontId="5" fillId="0" borderId="4" xfId="0" applyFont="1" applyBorder="1"/>
    <xf numFmtId="0" fontId="7" fillId="5" borderId="9" xfId="0" applyFont="1" applyFill="1" applyBorder="1" applyAlignment="1">
      <alignment horizontal="right" vertical="center"/>
    </xf>
    <xf numFmtId="0" fontId="7" fillId="3" borderId="0" xfId="0" applyFont="1" applyFill="1" applyAlignment="1">
      <alignment horizontal="right" vertical="center"/>
    </xf>
    <xf numFmtId="0" fontId="7" fillId="7" borderId="0" xfId="0" applyFont="1" applyFill="1" applyAlignment="1">
      <alignment horizontal="right" vertical="center"/>
    </xf>
    <xf numFmtId="0" fontId="7" fillId="5" borderId="0" xfId="0" applyFont="1" applyFill="1" applyAlignment="1">
      <alignment horizontal="right" vertical="center"/>
    </xf>
    <xf numFmtId="0" fontId="7" fillId="4" borderId="0" xfId="0" applyFont="1" applyFill="1" applyAlignment="1">
      <alignment horizontal="right" vertical="center"/>
    </xf>
    <xf numFmtId="0" fontId="7" fillId="6" borderId="0" xfId="0" applyFont="1" applyFill="1" applyAlignment="1">
      <alignment horizontal="right" vertical="center"/>
    </xf>
    <xf numFmtId="0" fontId="7" fillId="5" borderId="10" xfId="0" applyFont="1" applyFill="1" applyBorder="1" applyAlignment="1">
      <alignment horizontal="right" vertical="center"/>
    </xf>
    <xf numFmtId="0" fontId="7" fillId="3" borderId="9" xfId="0" applyFont="1" applyFill="1" applyBorder="1" applyAlignment="1">
      <alignment horizontal="right" vertical="center"/>
    </xf>
    <xf numFmtId="0" fontId="7" fillId="4" borderId="9" xfId="0" applyFont="1" applyFill="1" applyBorder="1" applyAlignment="1">
      <alignment horizontal="right" vertical="center"/>
    </xf>
    <xf numFmtId="0" fontId="7" fillId="4" borderId="10" xfId="0" applyFont="1" applyFill="1" applyBorder="1" applyAlignment="1">
      <alignment horizontal="right" vertical="center"/>
    </xf>
    <xf numFmtId="0" fontId="7" fillId="3" borderId="33" xfId="0" applyFont="1" applyFill="1" applyBorder="1" applyAlignment="1">
      <alignment horizontal="right" vertical="center"/>
    </xf>
    <xf numFmtId="0" fontId="7" fillId="3" borderId="29" xfId="0" applyFont="1" applyFill="1" applyBorder="1" applyAlignment="1">
      <alignment horizontal="right" vertical="center"/>
    </xf>
    <xf numFmtId="0" fontId="7" fillId="4" borderId="29" xfId="0" applyFont="1" applyFill="1" applyBorder="1" applyAlignment="1">
      <alignment horizontal="right" vertical="center"/>
    </xf>
    <xf numFmtId="0" fontId="7" fillId="5" borderId="29" xfId="0" applyFont="1" applyFill="1" applyBorder="1" applyAlignment="1">
      <alignment horizontal="right" vertical="center"/>
    </xf>
    <xf numFmtId="0" fontId="7" fillId="7" borderId="29" xfId="0" applyFont="1" applyFill="1" applyBorder="1" applyAlignment="1">
      <alignment horizontal="right" vertical="center"/>
    </xf>
    <xf numFmtId="0" fontId="7" fillId="6" borderId="29" xfId="0" applyFont="1" applyFill="1" applyBorder="1" applyAlignment="1">
      <alignment horizontal="right" vertical="center"/>
    </xf>
    <xf numFmtId="0" fontId="7" fillId="5" borderId="34" xfId="0" applyFont="1" applyFill="1" applyBorder="1" applyAlignment="1">
      <alignment horizontal="right" vertical="center"/>
    </xf>
    <xf numFmtId="0" fontId="5" fillId="0" borderId="36" xfId="0" applyFont="1" applyBorder="1"/>
    <xf numFmtId="0" fontId="7" fillId="11" borderId="0" xfId="0" applyFont="1" applyFill="1" applyAlignment="1">
      <alignment horizontal="right" vertical="center"/>
    </xf>
    <xf numFmtId="0" fontId="7" fillId="7" borderId="10" xfId="0" applyFont="1" applyFill="1" applyBorder="1" applyAlignment="1">
      <alignment horizontal="right" vertical="center"/>
    </xf>
    <xf numFmtId="0" fontId="7" fillId="4" borderId="10" xfId="0" applyFont="1" applyFill="1" applyBorder="1" applyAlignment="1">
      <alignment vertical="center"/>
    </xf>
    <xf numFmtId="0" fontId="7" fillId="7" borderId="9" xfId="0" applyFont="1" applyFill="1" applyBorder="1" applyAlignment="1">
      <alignment horizontal="right" vertical="center"/>
    </xf>
    <xf numFmtId="0" fontId="7" fillId="5" borderId="37" xfId="0" applyFont="1" applyFill="1" applyBorder="1" applyAlignment="1">
      <alignment horizontal="right" vertical="center"/>
    </xf>
    <xf numFmtId="0" fontId="7" fillId="3" borderId="38" xfId="0" applyFont="1" applyFill="1" applyBorder="1" applyAlignment="1">
      <alignment horizontal="right" vertical="center"/>
    </xf>
    <xf numFmtId="0" fontId="7" fillId="5" borderId="38" xfId="0" applyFont="1" applyFill="1" applyBorder="1" applyAlignment="1">
      <alignment horizontal="right" vertical="center"/>
    </xf>
    <xf numFmtId="0" fontId="7" fillId="7" borderId="38" xfId="0" applyFont="1" applyFill="1" applyBorder="1" applyAlignment="1">
      <alignment horizontal="right" vertical="center"/>
    </xf>
    <xf numFmtId="0" fontId="7" fillId="4" borderId="38" xfId="0" applyFont="1" applyFill="1" applyBorder="1" applyAlignment="1">
      <alignment horizontal="right" vertical="center"/>
    </xf>
    <xf numFmtId="0" fontId="7" fillId="7" borderId="36" xfId="0" applyFont="1" applyFill="1" applyBorder="1" applyAlignment="1">
      <alignment horizontal="right" vertical="center"/>
    </xf>
    <xf numFmtId="0" fontId="5" fillId="0" borderId="35" xfId="0" applyFont="1" applyBorder="1"/>
    <xf numFmtId="0" fontId="5" fillId="0" borderId="7" xfId="0" applyFont="1" applyBorder="1"/>
    <xf numFmtId="0" fontId="11" fillId="8" borderId="0" xfId="0" applyFont="1" applyFill="1" applyAlignment="1">
      <alignment vertical="center"/>
    </xf>
    <xf numFmtId="0" fontId="6" fillId="8" borderId="0" xfId="0" applyFont="1" applyFill="1" applyAlignment="1">
      <alignment vertical="center"/>
    </xf>
    <xf numFmtId="0" fontId="9" fillId="8" borderId="0" xfId="0" applyFont="1" applyFill="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wrapText="1"/>
    </xf>
    <xf numFmtId="0" fontId="5" fillId="0" borderId="6" xfId="0" applyFont="1" applyBorder="1" applyAlignment="1">
      <alignment vertical="center" wrapText="1"/>
    </xf>
    <xf numFmtId="0" fontId="3" fillId="2" borderId="0" xfId="0" applyFont="1" applyFill="1" applyAlignment="1">
      <alignment horizontal="left" vertical="center" wrapText="1"/>
    </xf>
    <xf numFmtId="0" fontId="0" fillId="0" borderId="5" xfId="0" applyBorder="1" applyAlignment="1">
      <alignment horizontal="center" vertical="center" textRotation="90"/>
    </xf>
    <xf numFmtId="0" fontId="6" fillId="10" borderId="0" xfId="0" applyFont="1" applyFill="1" applyAlignment="1">
      <alignment horizontal="right"/>
    </xf>
    <xf numFmtId="0" fontId="0" fillId="0" borderId="1" xfId="0"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textRotation="90"/>
    </xf>
    <xf numFmtId="0" fontId="0" fillId="0" borderId="11" xfId="0" applyBorder="1" applyAlignment="1">
      <alignment horizontal="center" vertical="center" textRotation="90"/>
    </xf>
    <xf numFmtId="0" fontId="0" fillId="0" borderId="6" xfId="0" applyBorder="1" applyAlignment="1">
      <alignment horizontal="center" vertical="center" textRotation="90"/>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7" fillId="0" borderId="0" xfId="0" applyFont="1" applyAlignment="1">
      <alignment horizontal="left" vertical="center"/>
    </xf>
    <xf numFmtId="0" fontId="0" fillId="0" borderId="5" xfId="0" applyBorder="1" applyAlignment="1">
      <alignment horizontal="left" vertical="center" textRotation="90"/>
    </xf>
    <xf numFmtId="0" fontId="0" fillId="10" borderId="0" xfId="0" applyFill="1" applyAlignment="1">
      <alignment horizontal="right" vertical="center"/>
    </xf>
    <xf numFmtId="0" fontId="0" fillId="13" borderId="0" xfId="0" applyFill="1" applyAlignment="1">
      <alignment horizontal="right" vertical="center"/>
    </xf>
    <xf numFmtId="0" fontId="6" fillId="0" borderId="5" xfId="0" applyFont="1" applyBorder="1" applyAlignment="1">
      <alignment horizontal="center" vertical="center" wrapText="1"/>
    </xf>
    <xf numFmtId="0" fontId="6" fillId="0" borderId="1"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5" fillId="0" borderId="0" xfId="0" applyFont="1" applyAlignment="1">
      <alignment horizontal="center"/>
    </xf>
    <xf numFmtId="0" fontId="0" fillId="0" borderId="9" xfId="0" applyBorder="1" applyAlignment="1">
      <alignment horizontal="center" vertical="center" wrapText="1"/>
    </xf>
    <xf numFmtId="0" fontId="0" fillId="0" borderId="0" xfId="0" applyAlignment="1">
      <alignment horizontal="center" vertical="center" wrapText="1"/>
    </xf>
    <xf numFmtId="0" fontId="2" fillId="9" borderId="23" xfId="0" applyFont="1" applyFill="1" applyBorder="1" applyAlignment="1">
      <alignment horizontal="left" vertical="center"/>
    </xf>
    <xf numFmtId="0" fontId="6" fillId="8" borderId="0" xfId="0" applyFont="1" applyFill="1" applyAlignment="1"/>
    <xf numFmtId="0" fontId="6" fillId="0" borderId="0" xfId="0" applyFont="1" applyAlignment="1"/>
    <xf numFmtId="0" fontId="6" fillId="0" borderId="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24F55-C264-473D-8052-0E555A010AA4}">
  <dimension ref="A1:AM61"/>
  <sheetViews>
    <sheetView zoomScaleNormal="100" workbookViewId="0">
      <selection activeCell="K29" sqref="K29"/>
    </sheetView>
  </sheetViews>
  <sheetFormatPr defaultRowHeight="14.45"/>
  <cols>
    <col min="2" max="2" width="5.42578125" customWidth="1"/>
  </cols>
  <sheetData>
    <row r="1" spans="1:39" ht="23.45">
      <c r="A1" s="26" t="s">
        <v>0</v>
      </c>
      <c r="B1" s="26"/>
      <c r="C1" s="27"/>
      <c r="D1" s="27"/>
      <c r="E1" s="28"/>
      <c r="F1" s="27"/>
      <c r="G1" s="27"/>
      <c r="H1" s="27"/>
      <c r="I1" s="27"/>
      <c r="J1" s="27"/>
      <c r="K1" s="27"/>
      <c r="L1" s="27"/>
      <c r="M1" s="27"/>
      <c r="N1" s="27"/>
      <c r="O1" s="27"/>
      <c r="P1" s="27"/>
      <c r="Q1" s="27"/>
      <c r="R1" s="27"/>
      <c r="S1" s="27"/>
      <c r="T1" s="29"/>
      <c r="U1" s="29"/>
      <c r="V1" s="29"/>
      <c r="W1" s="29"/>
      <c r="X1" s="29"/>
      <c r="Y1" s="29"/>
      <c r="Z1" s="29"/>
      <c r="AA1" s="29"/>
      <c r="AB1" s="29"/>
      <c r="AC1" s="29"/>
      <c r="AD1" s="29"/>
      <c r="AE1" s="29"/>
      <c r="AF1" s="29"/>
      <c r="AG1" s="29"/>
      <c r="AH1" s="29"/>
      <c r="AI1" s="29"/>
      <c r="AJ1" s="29"/>
      <c r="AK1" s="29"/>
      <c r="AL1" s="29"/>
      <c r="AM1" s="2"/>
    </row>
    <row r="2" spans="1:39" ht="23.45">
      <c r="A2" s="26" t="s">
        <v>1</v>
      </c>
      <c r="B2" s="26"/>
      <c r="C2" s="27"/>
      <c r="D2" s="27"/>
      <c r="E2" s="28"/>
      <c r="F2" s="27"/>
      <c r="G2" s="27"/>
      <c r="H2" s="27"/>
      <c r="I2" s="27"/>
      <c r="J2" s="27"/>
      <c r="K2" s="27"/>
      <c r="L2" s="27"/>
      <c r="M2" s="27"/>
      <c r="N2" s="27"/>
      <c r="O2" s="27"/>
      <c r="P2" s="27"/>
      <c r="Q2" s="27"/>
      <c r="R2" s="27"/>
      <c r="S2" s="27"/>
      <c r="T2" s="29"/>
      <c r="U2" s="29"/>
      <c r="V2" s="29"/>
      <c r="W2" s="29"/>
      <c r="X2" s="29"/>
      <c r="Y2" s="29"/>
      <c r="Z2" s="29"/>
      <c r="AA2" s="29"/>
      <c r="AB2" s="29"/>
      <c r="AC2" s="29"/>
      <c r="AD2" s="29"/>
      <c r="AE2" s="29"/>
      <c r="AF2" s="29"/>
      <c r="AG2" s="29"/>
      <c r="AH2" s="29"/>
      <c r="AI2" s="29"/>
      <c r="AJ2" s="29"/>
      <c r="AK2" s="29"/>
      <c r="AL2" s="29"/>
      <c r="AM2" s="2"/>
    </row>
    <row r="3" spans="1:39">
      <c r="A3" s="135"/>
      <c r="B3" s="135"/>
      <c r="C3" s="27"/>
      <c r="D3" s="27"/>
      <c r="E3" s="28"/>
      <c r="F3" s="27"/>
      <c r="G3" s="27"/>
      <c r="H3" s="27"/>
      <c r="I3" s="27"/>
      <c r="J3" s="27"/>
      <c r="K3" s="27"/>
      <c r="L3" s="27"/>
      <c r="M3" s="27"/>
      <c r="N3" s="27"/>
      <c r="O3" s="27"/>
      <c r="P3" s="27"/>
      <c r="Q3" s="27"/>
      <c r="R3" s="27"/>
      <c r="S3" s="27"/>
      <c r="T3" s="29"/>
      <c r="U3" s="29"/>
      <c r="V3" s="29"/>
      <c r="W3" s="29"/>
      <c r="X3" s="29"/>
      <c r="Y3" s="29"/>
      <c r="Z3" s="29"/>
      <c r="AA3" s="29"/>
      <c r="AB3" s="29"/>
      <c r="AC3" s="29"/>
      <c r="AD3" s="29"/>
      <c r="AE3" s="29"/>
      <c r="AF3" s="29"/>
      <c r="AG3" s="29"/>
      <c r="AH3" s="29"/>
      <c r="AI3" s="29"/>
      <c r="AJ3" s="29"/>
      <c r="AK3" s="29"/>
      <c r="AL3" s="29"/>
      <c r="AM3" s="2"/>
    </row>
    <row r="4" spans="1:39" ht="18.600000000000001">
      <c r="A4" s="30" t="s">
        <v>2</v>
      </c>
      <c r="B4" s="30"/>
      <c r="C4" s="27"/>
      <c r="D4" s="27"/>
      <c r="E4" s="28"/>
      <c r="F4" s="27"/>
      <c r="G4" s="27"/>
      <c r="H4" s="27"/>
      <c r="I4" s="27"/>
      <c r="J4" s="27"/>
      <c r="K4" s="27"/>
      <c r="L4" s="27"/>
      <c r="M4" s="27"/>
      <c r="N4" s="27"/>
      <c r="O4" s="27"/>
      <c r="P4" s="27"/>
      <c r="Q4" s="27"/>
      <c r="R4" s="27"/>
      <c r="S4" s="27"/>
      <c r="T4" s="29"/>
      <c r="U4" s="29"/>
      <c r="V4" s="29"/>
      <c r="W4" s="29"/>
      <c r="X4" s="29"/>
      <c r="Y4" s="29"/>
      <c r="Z4" s="29"/>
      <c r="AA4" s="29"/>
      <c r="AB4" s="29"/>
      <c r="AC4" s="29"/>
      <c r="AD4" s="29"/>
      <c r="AE4" s="29"/>
      <c r="AF4" s="29"/>
      <c r="AG4" s="29"/>
      <c r="AH4" s="29"/>
      <c r="AI4" s="29"/>
      <c r="AJ4" s="29"/>
      <c r="AK4" s="29"/>
      <c r="AL4" s="29"/>
      <c r="AM4" s="2"/>
    </row>
    <row r="5" spans="1:39" ht="18.600000000000001">
      <c r="A5" s="30" t="s">
        <v>3</v>
      </c>
      <c r="B5" s="30"/>
      <c r="C5" s="27"/>
      <c r="D5" s="27"/>
      <c r="E5" s="28"/>
      <c r="F5" s="27"/>
      <c r="G5" s="27"/>
      <c r="H5" s="27"/>
      <c r="I5" s="27"/>
      <c r="J5" s="27"/>
      <c r="K5" s="27"/>
      <c r="L5" s="27"/>
      <c r="M5" s="27"/>
      <c r="N5" s="27"/>
      <c r="O5" s="27"/>
      <c r="P5" s="27"/>
      <c r="Q5" s="27"/>
      <c r="R5" s="27"/>
      <c r="S5" s="27"/>
      <c r="T5" s="29"/>
      <c r="U5" s="29"/>
      <c r="V5" s="29"/>
      <c r="W5" s="29"/>
      <c r="X5" s="29"/>
      <c r="Y5" s="29"/>
      <c r="Z5" s="29"/>
      <c r="AA5" s="29"/>
      <c r="AB5" s="29"/>
      <c r="AC5" s="29"/>
      <c r="AD5" s="29"/>
      <c r="AE5" s="29"/>
      <c r="AF5" s="29"/>
      <c r="AG5" s="29"/>
      <c r="AH5" s="29"/>
      <c r="AI5" s="29"/>
      <c r="AJ5" s="29"/>
      <c r="AK5" s="29"/>
      <c r="AL5" s="29"/>
      <c r="AM5" s="2"/>
    </row>
    <row r="6" spans="1:39" ht="24" customHeight="1">
      <c r="A6" s="136" t="s">
        <v>4</v>
      </c>
      <c r="B6" s="136"/>
      <c r="C6" s="136"/>
      <c r="D6" s="136"/>
      <c r="E6" s="136"/>
      <c r="F6" s="136"/>
      <c r="G6" s="136"/>
      <c r="H6" s="136"/>
      <c r="I6" s="136"/>
      <c r="J6" s="136"/>
      <c r="K6" s="136"/>
      <c r="L6" s="136"/>
      <c r="M6" s="136"/>
      <c r="N6" s="136"/>
      <c r="O6" s="136"/>
      <c r="P6" s="136"/>
      <c r="Q6" s="136"/>
      <c r="R6" s="136"/>
      <c r="S6" s="136"/>
      <c r="T6" s="183"/>
      <c r="U6" s="183"/>
      <c r="V6" s="183"/>
      <c r="W6" s="183"/>
      <c r="X6" s="183"/>
      <c r="Y6" s="183"/>
      <c r="Z6" s="183"/>
      <c r="AA6" s="183"/>
      <c r="AB6" s="183"/>
      <c r="AC6" s="183"/>
      <c r="AD6" s="183"/>
      <c r="AE6" s="183"/>
      <c r="AF6" s="183"/>
      <c r="AG6" s="183"/>
      <c r="AH6" s="183"/>
      <c r="AI6" s="183"/>
      <c r="AJ6" s="183"/>
      <c r="AK6" s="183"/>
      <c r="AL6" s="183"/>
      <c r="AM6" s="184"/>
    </row>
    <row r="7" spans="1:39" ht="14.45" customHeight="1">
      <c r="A7" s="136" t="s">
        <v>5</v>
      </c>
      <c r="B7" s="136"/>
      <c r="C7" s="136"/>
      <c r="D7" s="136"/>
      <c r="E7" s="136"/>
      <c r="F7" s="136"/>
      <c r="G7" s="136"/>
      <c r="H7" s="136"/>
      <c r="I7" s="136"/>
      <c r="J7" s="136"/>
      <c r="K7" s="136"/>
      <c r="L7" s="136"/>
      <c r="M7" s="136"/>
      <c r="N7" s="136"/>
      <c r="O7" s="136"/>
      <c r="P7" s="136"/>
      <c r="Q7" s="136"/>
      <c r="R7" s="136"/>
      <c r="S7" s="136"/>
      <c r="T7" s="183"/>
      <c r="U7" s="183"/>
      <c r="V7" s="183"/>
      <c r="W7" s="183"/>
      <c r="X7" s="183"/>
      <c r="Y7" s="183"/>
      <c r="Z7" s="183"/>
      <c r="AA7" s="183"/>
      <c r="AB7" s="183"/>
      <c r="AC7" s="183"/>
      <c r="AD7" s="183"/>
      <c r="AE7" s="183"/>
      <c r="AF7" s="183"/>
      <c r="AG7" s="183"/>
      <c r="AH7" s="183"/>
      <c r="AI7" s="183"/>
      <c r="AJ7" s="183"/>
      <c r="AK7" s="183"/>
      <c r="AL7" s="183"/>
      <c r="AM7" s="184"/>
    </row>
    <row r="8" spans="1:39" ht="14.45" customHeight="1">
      <c r="A8" s="136" t="s">
        <v>6</v>
      </c>
      <c r="B8" s="136"/>
      <c r="C8" s="136"/>
      <c r="D8" s="136"/>
      <c r="E8" s="136"/>
      <c r="F8" s="136"/>
      <c r="G8" s="136"/>
      <c r="H8" s="136"/>
      <c r="I8" s="136"/>
      <c r="J8" s="136"/>
      <c r="K8" s="136"/>
      <c r="L8" s="136"/>
      <c r="M8" s="136"/>
      <c r="N8" s="136"/>
      <c r="O8" s="136"/>
      <c r="P8" s="136"/>
      <c r="Q8" s="136"/>
      <c r="R8" s="136"/>
      <c r="S8" s="136"/>
      <c r="T8" s="183"/>
      <c r="U8" s="183"/>
      <c r="V8" s="183"/>
      <c r="W8" s="183"/>
      <c r="X8" s="183"/>
      <c r="Y8" s="183"/>
      <c r="Z8" s="183"/>
      <c r="AA8" s="183"/>
      <c r="AB8" s="183"/>
      <c r="AC8" s="183"/>
      <c r="AD8" s="183"/>
      <c r="AE8" s="183"/>
      <c r="AF8" s="183"/>
      <c r="AG8" s="183"/>
      <c r="AH8" s="183"/>
      <c r="AI8" s="183"/>
      <c r="AJ8" s="183"/>
      <c r="AK8" s="183"/>
      <c r="AL8" s="183"/>
      <c r="AM8" s="184"/>
    </row>
    <row r="9" spans="1:39">
      <c r="A9" s="135"/>
      <c r="B9" s="135"/>
      <c r="C9" s="27"/>
      <c r="D9" s="27"/>
      <c r="E9" s="28"/>
      <c r="F9" s="27"/>
      <c r="G9" s="27"/>
      <c r="H9" s="27"/>
      <c r="I9" s="27"/>
      <c r="J9" s="27"/>
      <c r="K9" s="27"/>
      <c r="L9" s="27"/>
      <c r="M9" s="27"/>
      <c r="N9" s="27"/>
      <c r="O9" s="27"/>
      <c r="P9" s="27"/>
      <c r="Q9" s="27"/>
      <c r="R9" s="27"/>
      <c r="S9" s="27"/>
      <c r="T9" s="29"/>
      <c r="U9" s="29"/>
      <c r="V9" s="29"/>
      <c r="W9" s="29"/>
      <c r="X9" s="29"/>
      <c r="Y9" s="29"/>
      <c r="Z9" s="29"/>
      <c r="AA9" s="29"/>
      <c r="AB9" s="29"/>
      <c r="AC9" s="29"/>
      <c r="AD9" s="29"/>
      <c r="AE9" s="29"/>
      <c r="AF9" s="29"/>
      <c r="AG9" s="29"/>
      <c r="AH9" s="29"/>
      <c r="AI9" s="29"/>
      <c r="AJ9" s="29"/>
      <c r="AK9" s="29"/>
      <c r="AL9" s="29"/>
      <c r="AM9" s="2"/>
    </row>
    <row r="10" spans="1:39">
      <c r="A10" s="29" t="s">
        <v>7</v>
      </c>
      <c r="B10" s="29"/>
      <c r="C10" s="27"/>
      <c r="D10" s="27"/>
      <c r="E10" s="28"/>
      <c r="F10" s="27"/>
      <c r="G10" s="27"/>
      <c r="H10" s="27"/>
      <c r="I10" s="27"/>
      <c r="J10" s="27"/>
      <c r="K10" s="27"/>
      <c r="L10" s="27"/>
      <c r="M10" s="27"/>
      <c r="N10" s="27"/>
      <c r="O10" s="27"/>
      <c r="P10" s="27"/>
      <c r="Q10" s="27"/>
      <c r="R10" s="27"/>
      <c r="S10" s="27"/>
      <c r="T10" s="29"/>
      <c r="U10" s="29"/>
      <c r="V10" s="29"/>
      <c r="W10" s="29"/>
      <c r="X10" s="29"/>
      <c r="Y10" s="29"/>
      <c r="Z10" s="29"/>
      <c r="AA10" s="29"/>
      <c r="AB10" s="29"/>
      <c r="AC10" s="29"/>
      <c r="AD10" s="29"/>
      <c r="AE10" s="29"/>
      <c r="AF10" s="29"/>
      <c r="AG10" s="29"/>
      <c r="AH10" s="29"/>
      <c r="AI10" s="29"/>
      <c r="AJ10" s="29"/>
      <c r="AK10" s="29"/>
      <c r="AL10" s="29"/>
      <c r="AM10" s="2"/>
    </row>
    <row r="11" spans="1:39">
      <c r="A11" s="29" t="s">
        <v>8</v>
      </c>
      <c r="B11" s="29"/>
      <c r="C11" s="27"/>
      <c r="D11" s="27"/>
      <c r="E11" s="28"/>
      <c r="F11" s="27"/>
      <c r="G11" s="27"/>
      <c r="H11" s="27"/>
      <c r="I11" s="27"/>
      <c r="J11" s="27"/>
      <c r="K11" s="27"/>
      <c r="L11" s="27"/>
      <c r="M11" s="27"/>
      <c r="N11" s="27"/>
      <c r="O11" s="27"/>
      <c r="P11" s="27"/>
      <c r="Q11" s="27"/>
      <c r="R11" s="27"/>
      <c r="S11" s="27"/>
      <c r="T11" s="29"/>
      <c r="U11" s="29"/>
      <c r="V11" s="29"/>
      <c r="W11" s="29"/>
      <c r="X11" s="29"/>
      <c r="Y11" s="29"/>
      <c r="Z11" s="29"/>
      <c r="AA11" s="29"/>
      <c r="AB11" s="29"/>
      <c r="AC11" s="29"/>
      <c r="AD11" s="29"/>
      <c r="AE11" s="29"/>
      <c r="AF11" s="29"/>
      <c r="AG11" s="29"/>
      <c r="AH11" s="29"/>
      <c r="AI11" s="29"/>
      <c r="AJ11" s="29"/>
      <c r="AK11" s="29"/>
      <c r="AL11" s="29"/>
      <c r="AM11" s="2"/>
    </row>
    <row r="12" spans="1:39">
      <c r="A12" s="29"/>
      <c r="B12" s="29"/>
      <c r="C12" s="27"/>
      <c r="D12" s="27"/>
      <c r="E12" s="28"/>
      <c r="F12" s="27"/>
      <c r="G12" s="27"/>
      <c r="H12" s="27"/>
      <c r="I12" s="27"/>
      <c r="J12" s="27"/>
      <c r="K12" s="27"/>
      <c r="L12" s="27"/>
      <c r="M12" s="27"/>
      <c r="N12" s="27"/>
      <c r="O12" s="27"/>
      <c r="P12" s="27"/>
      <c r="Q12" s="27"/>
      <c r="R12" s="27"/>
      <c r="S12" s="27"/>
      <c r="T12" s="29"/>
      <c r="U12" s="29"/>
      <c r="V12" s="29"/>
      <c r="W12" s="29"/>
      <c r="X12" s="29"/>
      <c r="Y12" s="29"/>
      <c r="Z12" s="29"/>
      <c r="AA12" s="29"/>
      <c r="AB12" s="29"/>
      <c r="AC12" s="29"/>
      <c r="AD12" s="29"/>
      <c r="AE12" s="29"/>
      <c r="AF12" s="29"/>
      <c r="AG12" s="29"/>
      <c r="AH12" s="29"/>
      <c r="AI12" s="29"/>
      <c r="AJ12" s="29"/>
      <c r="AK12" s="29"/>
      <c r="AL12" s="29"/>
      <c r="AM12" s="2"/>
    </row>
    <row r="13" spans="1:39" ht="18.600000000000001">
      <c r="A13" s="31" t="s">
        <v>9</v>
      </c>
      <c r="B13" s="31"/>
      <c r="C13" s="27"/>
      <c r="D13" s="27"/>
      <c r="E13" s="28"/>
      <c r="F13" s="27"/>
      <c r="G13" s="27"/>
      <c r="H13" s="27"/>
      <c r="I13" s="27"/>
      <c r="J13" s="27"/>
      <c r="K13" s="27"/>
      <c r="L13" s="27"/>
      <c r="M13" s="27"/>
      <c r="N13" s="27"/>
      <c r="O13" s="27"/>
      <c r="P13" s="27"/>
      <c r="Q13" s="27"/>
      <c r="R13" s="27"/>
      <c r="S13" s="27"/>
      <c r="T13" s="29"/>
      <c r="U13" s="29"/>
      <c r="V13" s="29"/>
      <c r="W13" s="29"/>
      <c r="X13" s="29"/>
      <c r="Y13" s="29"/>
      <c r="Z13" s="29"/>
      <c r="AA13" s="29"/>
      <c r="AB13" s="29"/>
      <c r="AC13" s="29"/>
      <c r="AD13" s="29"/>
      <c r="AE13" s="29"/>
      <c r="AF13" s="29"/>
      <c r="AG13" s="29"/>
      <c r="AH13" s="29"/>
      <c r="AI13" s="29"/>
      <c r="AJ13" s="29"/>
      <c r="AK13" s="29"/>
      <c r="AL13" s="29"/>
      <c r="AM13" s="2"/>
    </row>
    <row r="14" spans="1:39" ht="18.600000000000001">
      <c r="B14" s="31"/>
      <c r="C14" s="95" t="s">
        <v>10</v>
      </c>
      <c r="D14" s="27"/>
      <c r="E14" s="28"/>
      <c r="F14" s="27"/>
      <c r="G14" s="27"/>
      <c r="H14" s="27"/>
      <c r="I14" s="27"/>
      <c r="J14" s="27"/>
      <c r="K14" s="27"/>
      <c r="L14" s="27"/>
      <c r="M14" s="27"/>
      <c r="N14" s="27"/>
      <c r="O14" s="27"/>
      <c r="P14" s="27"/>
      <c r="Q14" s="27"/>
      <c r="R14" s="27"/>
      <c r="S14" s="27"/>
      <c r="T14" s="29"/>
      <c r="U14" s="29"/>
      <c r="V14" s="29"/>
      <c r="W14" s="29"/>
      <c r="X14" s="29"/>
      <c r="Y14" s="29"/>
      <c r="Z14" s="29"/>
      <c r="AA14" s="29"/>
      <c r="AB14" s="29"/>
      <c r="AC14" s="29"/>
      <c r="AD14" s="29"/>
      <c r="AE14" s="29"/>
      <c r="AF14" s="29"/>
      <c r="AG14" s="29"/>
      <c r="AH14" s="29"/>
      <c r="AI14" s="29"/>
      <c r="AJ14" s="29"/>
      <c r="AK14" s="29"/>
      <c r="AL14" s="29"/>
      <c r="AM14" s="2"/>
    </row>
    <row r="15" spans="1:39" ht="18.600000000000001">
      <c r="A15" s="31"/>
      <c r="B15" s="31"/>
      <c r="C15" s="27"/>
      <c r="D15" s="27"/>
      <c r="E15" s="28"/>
      <c r="F15" s="27"/>
      <c r="G15" s="27"/>
      <c r="H15" s="27"/>
      <c r="I15" s="27"/>
      <c r="J15" s="27"/>
      <c r="K15" s="27"/>
      <c r="L15" s="27"/>
      <c r="M15" s="27"/>
      <c r="N15" s="27"/>
      <c r="O15" s="27"/>
      <c r="P15" s="27"/>
      <c r="Q15" s="27"/>
      <c r="R15" s="27"/>
      <c r="S15" s="27"/>
      <c r="T15" s="29"/>
      <c r="U15" s="29"/>
      <c r="V15" s="29"/>
      <c r="W15" s="29"/>
      <c r="X15" s="29"/>
      <c r="Y15" s="29"/>
      <c r="Z15" s="29"/>
      <c r="AA15" s="29"/>
      <c r="AB15" s="29"/>
      <c r="AC15" s="29"/>
      <c r="AD15" s="29"/>
      <c r="AE15" s="29"/>
      <c r="AF15" s="29"/>
      <c r="AG15" s="29"/>
      <c r="AH15" s="29"/>
      <c r="AI15" s="29"/>
      <c r="AJ15" s="29"/>
      <c r="AK15" s="29"/>
      <c r="AL15" s="29"/>
      <c r="AM15" s="2"/>
    </row>
    <row r="16" spans="1:39" ht="18.600000000000001">
      <c r="A16" s="31" t="s">
        <v>11</v>
      </c>
      <c r="B16" s="31"/>
      <c r="C16" s="27"/>
      <c r="D16" s="27"/>
      <c r="E16" s="28"/>
      <c r="F16" s="27"/>
      <c r="G16" s="27"/>
      <c r="H16" s="27"/>
      <c r="I16" s="27"/>
      <c r="J16" s="27"/>
      <c r="K16" s="27"/>
      <c r="L16" s="27"/>
      <c r="M16" s="27"/>
      <c r="N16" s="27"/>
      <c r="O16" s="27"/>
      <c r="P16" s="27"/>
      <c r="Q16" s="27"/>
      <c r="R16" s="27"/>
      <c r="S16" s="27"/>
      <c r="T16" s="29"/>
      <c r="U16" s="29"/>
      <c r="V16" s="29"/>
      <c r="W16" s="29"/>
      <c r="X16" s="29"/>
      <c r="Y16" s="29"/>
      <c r="Z16" s="29"/>
      <c r="AA16" s="29"/>
      <c r="AB16" s="29"/>
      <c r="AC16" s="29"/>
      <c r="AD16" s="29"/>
      <c r="AE16" s="29"/>
      <c r="AF16" s="29"/>
      <c r="AG16" s="29"/>
      <c r="AH16" s="29"/>
      <c r="AI16" s="29"/>
      <c r="AJ16" s="29"/>
      <c r="AK16" s="29"/>
      <c r="AL16" s="29"/>
      <c r="AM16" s="2"/>
    </row>
    <row r="17" spans="1:39" ht="18.600000000000001">
      <c r="A17" s="31"/>
      <c r="B17" s="31" t="s">
        <v>12</v>
      </c>
      <c r="C17" s="27"/>
      <c r="D17" s="27"/>
      <c r="E17" s="28"/>
      <c r="F17" s="27"/>
      <c r="G17" s="27"/>
      <c r="H17" s="27"/>
      <c r="I17" s="27"/>
      <c r="J17" s="27"/>
      <c r="K17" s="27"/>
      <c r="L17" s="27"/>
      <c r="M17" s="27"/>
      <c r="N17" s="27"/>
      <c r="O17" s="27"/>
      <c r="P17" s="27"/>
      <c r="Q17" s="27"/>
      <c r="R17" s="27"/>
      <c r="S17" s="27"/>
      <c r="T17" s="29"/>
      <c r="U17" s="29"/>
      <c r="V17" s="29"/>
      <c r="W17" s="29"/>
      <c r="X17" s="29"/>
      <c r="Y17" s="29"/>
      <c r="Z17" s="29"/>
      <c r="AA17" s="29"/>
      <c r="AB17" s="29"/>
      <c r="AC17" s="29"/>
      <c r="AD17" s="29"/>
      <c r="AE17" s="29"/>
      <c r="AF17" s="29"/>
      <c r="AG17" s="29"/>
      <c r="AH17" s="29"/>
      <c r="AI17" s="29"/>
      <c r="AJ17" s="29"/>
      <c r="AK17" s="29"/>
      <c r="AL17" s="29"/>
      <c r="AM17" s="2"/>
    </row>
    <row r="18" spans="1:39" ht="18.600000000000001">
      <c r="A18" s="31"/>
      <c r="B18" s="31" t="s">
        <v>13</v>
      </c>
      <c r="C18" s="27"/>
      <c r="D18" s="27"/>
      <c r="E18" s="28"/>
      <c r="F18" s="27"/>
      <c r="G18" s="27"/>
      <c r="H18" s="27"/>
      <c r="I18" s="27"/>
      <c r="J18" s="27"/>
      <c r="K18" s="27"/>
      <c r="L18" s="27"/>
      <c r="M18" s="27"/>
      <c r="N18" s="27"/>
      <c r="O18" s="27"/>
      <c r="P18" s="27"/>
      <c r="Q18" s="27"/>
      <c r="R18" s="27"/>
      <c r="S18" s="27"/>
      <c r="T18" s="29"/>
      <c r="U18" s="29"/>
      <c r="V18" s="29"/>
      <c r="W18" s="29"/>
      <c r="X18" s="29"/>
      <c r="Y18" s="29"/>
      <c r="Z18" s="29"/>
      <c r="AA18" s="29"/>
      <c r="AB18" s="29"/>
      <c r="AC18" s="29"/>
      <c r="AD18" s="29"/>
      <c r="AE18" s="29"/>
      <c r="AF18" s="29"/>
      <c r="AG18" s="29"/>
      <c r="AH18" s="29"/>
      <c r="AI18" s="29"/>
      <c r="AJ18" s="29"/>
      <c r="AK18" s="29"/>
      <c r="AL18" s="29"/>
      <c r="AM18" s="2"/>
    </row>
    <row r="19" spans="1:39" ht="20.100000000000001" customHeight="1">
      <c r="A19" s="31"/>
      <c r="B19" s="31" t="s">
        <v>14</v>
      </c>
      <c r="C19" s="27"/>
      <c r="D19" s="27"/>
      <c r="E19" s="28"/>
      <c r="F19" s="27"/>
      <c r="G19" s="27"/>
      <c r="H19" s="27"/>
      <c r="I19" s="27"/>
      <c r="J19" s="27"/>
      <c r="K19" s="27"/>
      <c r="L19" s="27"/>
      <c r="M19" s="27"/>
      <c r="N19" s="27"/>
      <c r="O19" s="27"/>
      <c r="P19" s="27"/>
      <c r="Q19" s="27"/>
      <c r="R19" s="27"/>
      <c r="S19" s="27"/>
      <c r="T19" s="29"/>
      <c r="U19" s="29"/>
      <c r="V19" s="29"/>
      <c r="W19" s="29"/>
      <c r="X19" s="29"/>
      <c r="Y19" s="29"/>
      <c r="Z19" s="29"/>
      <c r="AA19" s="29"/>
      <c r="AB19" s="29"/>
      <c r="AC19" s="29"/>
      <c r="AD19" s="29"/>
      <c r="AE19" s="29"/>
      <c r="AF19" s="29"/>
      <c r="AG19" s="29"/>
      <c r="AH19" s="29"/>
      <c r="AI19" s="29"/>
      <c r="AJ19" s="29"/>
      <c r="AK19" s="29"/>
      <c r="AL19" s="29"/>
      <c r="AM19" s="2"/>
    </row>
    <row r="20" spans="1:39" ht="20.100000000000001" customHeight="1">
      <c r="A20" s="31"/>
      <c r="B20" s="31"/>
      <c r="C20" s="27"/>
      <c r="D20" s="27"/>
      <c r="E20" s="28"/>
      <c r="F20" s="27"/>
      <c r="G20" s="27"/>
      <c r="H20" s="27"/>
      <c r="I20" s="27"/>
      <c r="J20" s="27"/>
      <c r="K20" s="27"/>
      <c r="L20" s="27"/>
      <c r="M20" s="27"/>
      <c r="N20" s="27"/>
      <c r="O20" s="27"/>
      <c r="P20" s="27"/>
      <c r="Q20" s="27"/>
      <c r="R20" s="27"/>
      <c r="S20" s="27"/>
      <c r="T20" s="29"/>
      <c r="U20" s="29"/>
      <c r="V20" s="29"/>
      <c r="W20" s="29"/>
      <c r="X20" s="29"/>
      <c r="Y20" s="29"/>
      <c r="Z20" s="29"/>
      <c r="AA20" s="29"/>
      <c r="AB20" s="29"/>
      <c r="AC20" s="29"/>
      <c r="AD20" s="29"/>
      <c r="AE20" s="29"/>
      <c r="AF20" s="29"/>
      <c r="AG20" s="29"/>
      <c r="AH20" s="29"/>
      <c r="AI20" s="29"/>
      <c r="AJ20" s="29"/>
      <c r="AK20" s="29"/>
      <c r="AL20" s="29"/>
      <c r="AM20" s="2"/>
    </row>
    <row r="21" spans="1:39" ht="18.600000000000001">
      <c r="A21" s="31" t="s">
        <v>15</v>
      </c>
      <c r="B21" s="31"/>
      <c r="C21" s="27"/>
      <c r="D21" s="27"/>
      <c r="E21" s="28"/>
      <c r="F21" s="27"/>
      <c r="G21" s="27"/>
      <c r="H21" s="27"/>
      <c r="I21" s="27"/>
      <c r="J21" s="27"/>
      <c r="K21" s="27"/>
      <c r="L21" s="27"/>
      <c r="M21" s="27"/>
      <c r="N21" s="27"/>
      <c r="O21" s="27"/>
      <c r="P21" s="27"/>
      <c r="Q21" s="27"/>
      <c r="R21" s="27"/>
      <c r="S21" s="27"/>
      <c r="T21" s="29"/>
      <c r="U21" s="29"/>
      <c r="V21" s="29"/>
      <c r="W21" s="29"/>
      <c r="X21" s="29"/>
      <c r="Y21" s="29"/>
      <c r="Z21" s="29"/>
      <c r="AA21" s="29"/>
      <c r="AB21" s="29"/>
      <c r="AC21" s="29"/>
      <c r="AD21" s="29"/>
      <c r="AE21" s="29"/>
      <c r="AF21" s="29"/>
      <c r="AG21" s="29"/>
      <c r="AH21" s="29"/>
      <c r="AI21" s="29"/>
      <c r="AJ21" s="29"/>
      <c r="AK21" s="29"/>
      <c r="AL21" s="29"/>
      <c r="AM21" s="2"/>
    </row>
    <row r="22" spans="1:39" ht="18.600000000000001">
      <c r="A22" s="31"/>
      <c r="B22" s="31" t="s">
        <v>16</v>
      </c>
      <c r="C22" s="30"/>
      <c r="D22" s="30"/>
      <c r="E22" s="30"/>
      <c r="F22" s="30"/>
      <c r="G22" s="30"/>
      <c r="H22" s="30"/>
      <c r="I22" s="30"/>
      <c r="J22" s="30"/>
      <c r="K22" s="30"/>
      <c r="L22" s="30"/>
      <c r="M22" s="30"/>
      <c r="N22" s="30"/>
      <c r="O22" s="30"/>
      <c r="P22" s="30"/>
      <c r="Q22" s="27"/>
      <c r="R22" s="27"/>
      <c r="S22" s="27"/>
      <c r="T22" s="29"/>
      <c r="U22" s="29"/>
      <c r="V22" s="29"/>
      <c r="W22" s="29"/>
      <c r="X22" s="29"/>
      <c r="Y22" s="29"/>
      <c r="Z22" s="29"/>
      <c r="AA22" s="29"/>
      <c r="AB22" s="29"/>
      <c r="AC22" s="29"/>
      <c r="AD22" s="29"/>
      <c r="AE22" s="29"/>
      <c r="AF22" s="29"/>
      <c r="AG22" s="29"/>
      <c r="AH22" s="29"/>
      <c r="AI22" s="29"/>
      <c r="AJ22" s="29"/>
      <c r="AK22" s="29"/>
      <c r="AL22" s="29"/>
      <c r="AM22" s="2"/>
    </row>
    <row r="23" spans="1:39" ht="18.600000000000001">
      <c r="A23" s="31"/>
      <c r="B23" s="31"/>
      <c r="C23" s="95" t="s">
        <v>17</v>
      </c>
      <c r="D23" s="30"/>
      <c r="E23" s="30"/>
      <c r="F23" s="30"/>
      <c r="G23" s="30"/>
      <c r="H23" s="30"/>
      <c r="I23" s="30"/>
      <c r="J23" s="30"/>
      <c r="K23" s="30"/>
      <c r="L23" s="30"/>
      <c r="M23" s="30"/>
      <c r="N23" s="30"/>
      <c r="O23" s="30"/>
      <c r="P23" s="30"/>
      <c r="Q23" s="27"/>
      <c r="R23" s="27"/>
      <c r="S23" s="27"/>
      <c r="T23" s="29"/>
      <c r="U23" s="29"/>
      <c r="V23" s="29"/>
      <c r="W23" s="29"/>
      <c r="X23" s="29"/>
      <c r="Y23" s="29"/>
      <c r="Z23" s="29"/>
      <c r="AA23" s="29"/>
      <c r="AB23" s="29"/>
      <c r="AC23" s="29"/>
      <c r="AD23" s="29"/>
      <c r="AE23" s="29"/>
      <c r="AF23" s="29"/>
      <c r="AG23" s="29"/>
      <c r="AH23" s="29"/>
      <c r="AI23" s="29"/>
      <c r="AJ23" s="29"/>
      <c r="AK23" s="29"/>
      <c r="AL23" s="29"/>
      <c r="AM23" s="2"/>
    </row>
    <row r="24" spans="1:39" ht="18.600000000000001">
      <c r="A24" s="31"/>
      <c r="B24" s="31"/>
      <c r="C24" s="95" t="s">
        <v>18</v>
      </c>
      <c r="D24" s="30"/>
      <c r="E24" s="30"/>
      <c r="F24" s="30"/>
      <c r="G24" s="30"/>
      <c r="H24" s="30"/>
      <c r="I24" s="30"/>
      <c r="J24" s="30"/>
      <c r="K24" s="30"/>
      <c r="L24" s="30"/>
      <c r="M24" s="30"/>
      <c r="N24" s="30"/>
      <c r="O24" s="30"/>
      <c r="P24" s="30"/>
      <c r="Q24" s="27"/>
      <c r="R24" s="27"/>
      <c r="S24" s="27"/>
      <c r="T24" s="29"/>
      <c r="U24" s="29"/>
      <c r="V24" s="29"/>
      <c r="W24" s="29"/>
      <c r="X24" s="29"/>
      <c r="Y24" s="29"/>
      <c r="Z24" s="29"/>
      <c r="AA24" s="29"/>
      <c r="AB24" s="29"/>
      <c r="AC24" s="29"/>
      <c r="AD24" s="29"/>
      <c r="AE24" s="29"/>
      <c r="AF24" s="29"/>
      <c r="AG24" s="29"/>
      <c r="AH24" s="29"/>
      <c r="AI24" s="29"/>
      <c r="AJ24" s="29"/>
      <c r="AK24" s="29"/>
      <c r="AL24" s="29"/>
      <c r="AM24" s="2"/>
    </row>
    <row r="25" spans="1:39" ht="18.600000000000001">
      <c r="A25" s="31"/>
      <c r="B25" s="31"/>
      <c r="C25" s="95" t="s">
        <v>19</v>
      </c>
      <c r="D25" s="30"/>
      <c r="E25" s="30"/>
      <c r="F25" s="30"/>
      <c r="G25" s="30"/>
      <c r="H25" s="30"/>
      <c r="I25" s="30"/>
      <c r="J25" s="30"/>
      <c r="K25" s="30"/>
      <c r="L25" s="30"/>
      <c r="M25" s="30"/>
      <c r="N25" s="30"/>
      <c r="O25" s="30"/>
      <c r="P25" s="30"/>
      <c r="Q25" s="27"/>
      <c r="R25" s="27"/>
      <c r="S25" s="27"/>
      <c r="T25" s="29"/>
      <c r="U25" s="29"/>
      <c r="V25" s="29"/>
      <c r="W25" s="29"/>
      <c r="X25" s="29"/>
      <c r="Y25" s="29"/>
      <c r="Z25" s="29"/>
      <c r="AA25" s="29"/>
      <c r="AB25" s="29"/>
      <c r="AC25" s="29"/>
      <c r="AD25" s="29"/>
      <c r="AE25" s="29"/>
      <c r="AF25" s="29"/>
      <c r="AG25" s="29"/>
      <c r="AH25" s="29"/>
      <c r="AI25" s="29"/>
      <c r="AJ25" s="29"/>
      <c r="AK25" s="29"/>
      <c r="AL25" s="29"/>
      <c r="AM25" s="2"/>
    </row>
    <row r="26" spans="1:39" ht="18.600000000000001">
      <c r="A26" s="31"/>
      <c r="B26" s="31" t="s">
        <v>20</v>
      </c>
      <c r="C26" s="27"/>
      <c r="D26" s="27"/>
      <c r="E26" s="28"/>
      <c r="F26" s="27"/>
      <c r="G26" s="27"/>
      <c r="H26" s="27"/>
      <c r="I26" s="27"/>
      <c r="J26" s="27"/>
      <c r="K26" s="27"/>
      <c r="L26" s="27"/>
      <c r="M26" s="27"/>
      <c r="N26" s="27"/>
      <c r="O26" s="27"/>
      <c r="P26" s="27"/>
      <c r="Q26" s="27"/>
      <c r="R26" s="27"/>
      <c r="S26" s="27"/>
      <c r="T26" s="29"/>
      <c r="U26" s="29"/>
      <c r="V26" s="29"/>
      <c r="W26" s="29"/>
      <c r="X26" s="29"/>
      <c r="Y26" s="29"/>
      <c r="Z26" s="29"/>
      <c r="AA26" s="29"/>
      <c r="AB26" s="29"/>
      <c r="AC26" s="29"/>
      <c r="AD26" s="29"/>
      <c r="AE26" s="29"/>
      <c r="AF26" s="29"/>
      <c r="AG26" s="29"/>
      <c r="AH26" s="29"/>
      <c r="AI26" s="29"/>
      <c r="AJ26" s="29"/>
      <c r="AK26" s="29"/>
      <c r="AL26" s="29"/>
      <c r="AM26" s="2"/>
    </row>
    <row r="27" spans="1:39" ht="18.600000000000001">
      <c r="A27" s="31"/>
      <c r="B27" s="31"/>
      <c r="C27" s="95" t="s">
        <v>21</v>
      </c>
      <c r="D27" s="27"/>
      <c r="E27" s="28"/>
      <c r="F27" s="27"/>
      <c r="G27" s="27"/>
      <c r="H27" s="27"/>
      <c r="I27" s="27"/>
      <c r="J27" s="27"/>
      <c r="K27" s="27"/>
      <c r="L27" s="27"/>
      <c r="M27" s="27"/>
      <c r="N27" s="27"/>
      <c r="O27" s="27"/>
      <c r="P27" s="27"/>
      <c r="Q27" s="27"/>
      <c r="R27" s="27"/>
      <c r="S27" s="27"/>
      <c r="T27" s="29"/>
      <c r="U27" s="29"/>
      <c r="V27" s="29"/>
      <c r="W27" s="29"/>
      <c r="X27" s="29"/>
      <c r="Y27" s="29"/>
      <c r="Z27" s="29"/>
      <c r="AA27" s="29"/>
      <c r="AB27" s="29"/>
      <c r="AC27" s="29"/>
      <c r="AD27" s="29"/>
      <c r="AE27" s="29"/>
      <c r="AF27" s="29"/>
      <c r="AG27" s="29"/>
      <c r="AH27" s="29"/>
      <c r="AI27" s="29"/>
      <c r="AJ27" s="29"/>
      <c r="AK27" s="29"/>
      <c r="AL27" s="29"/>
      <c r="AM27" s="2"/>
    </row>
    <row r="28" spans="1:39" ht="18.600000000000001">
      <c r="A28" s="31"/>
      <c r="B28" s="31"/>
      <c r="C28" s="95" t="s">
        <v>22</v>
      </c>
      <c r="D28" s="27"/>
      <c r="E28" s="28"/>
      <c r="F28" s="27"/>
      <c r="G28" s="27"/>
      <c r="H28" s="27"/>
      <c r="I28" s="27"/>
      <c r="J28" s="27"/>
      <c r="K28" s="27"/>
      <c r="L28" s="27"/>
      <c r="M28" s="27"/>
      <c r="N28" s="27"/>
      <c r="O28" s="27"/>
      <c r="P28" s="27"/>
      <c r="Q28" s="27"/>
      <c r="R28" s="27"/>
      <c r="S28" s="27"/>
      <c r="T28" s="29"/>
      <c r="U28" s="29"/>
      <c r="V28" s="29"/>
      <c r="W28" s="29"/>
      <c r="X28" s="29"/>
      <c r="Y28" s="29"/>
      <c r="Z28" s="29"/>
      <c r="AA28" s="29"/>
      <c r="AB28" s="29"/>
      <c r="AC28" s="29"/>
      <c r="AD28" s="29"/>
      <c r="AE28" s="29"/>
      <c r="AF28" s="29"/>
      <c r="AG28" s="29"/>
      <c r="AH28" s="29"/>
      <c r="AI28" s="29"/>
      <c r="AJ28" s="29"/>
      <c r="AK28" s="29"/>
      <c r="AL28" s="29"/>
      <c r="AM28" s="2"/>
    </row>
    <row r="29" spans="1:39" ht="18.600000000000001">
      <c r="A29" s="31"/>
      <c r="B29" s="31"/>
      <c r="C29" s="95" t="s">
        <v>23</v>
      </c>
      <c r="D29" s="27"/>
      <c r="E29" s="28"/>
      <c r="F29" s="27"/>
      <c r="G29" s="27"/>
      <c r="H29" s="27"/>
      <c r="I29" s="27"/>
      <c r="J29" s="27"/>
      <c r="K29" s="27"/>
      <c r="L29" s="27"/>
      <c r="M29" s="27"/>
      <c r="N29" s="27"/>
      <c r="O29" s="27"/>
      <c r="P29" s="27"/>
      <c r="Q29" s="27"/>
      <c r="R29" s="27"/>
      <c r="S29" s="27"/>
      <c r="T29" s="29"/>
      <c r="U29" s="29"/>
      <c r="V29" s="29"/>
      <c r="W29" s="29"/>
      <c r="X29" s="29"/>
      <c r="Y29" s="29"/>
      <c r="Z29" s="29"/>
      <c r="AA29" s="29"/>
      <c r="AB29" s="29"/>
      <c r="AC29" s="29"/>
      <c r="AD29" s="29"/>
      <c r="AE29" s="29"/>
      <c r="AF29" s="29"/>
      <c r="AG29" s="29"/>
      <c r="AH29" s="29"/>
      <c r="AI29" s="29"/>
      <c r="AJ29" s="29"/>
      <c r="AK29" s="29"/>
      <c r="AL29" s="29"/>
      <c r="AM29" s="2"/>
    </row>
    <row r="30" spans="1:39" ht="18.600000000000001">
      <c r="A30" s="31"/>
      <c r="B30" s="31" t="s">
        <v>24</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
    </row>
    <row r="31" spans="1:39" ht="18.600000000000001">
      <c r="A31" s="134"/>
      <c r="B31" s="134"/>
      <c r="C31" s="95" t="s">
        <v>25</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
    </row>
    <row r="32" spans="1:39" ht="18.600000000000001">
      <c r="A32" s="30"/>
      <c r="B32" s="30"/>
      <c r="C32" s="95" t="s">
        <v>26</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
    </row>
    <row r="33" spans="1:39" ht="18.600000000000001">
      <c r="A33" s="134"/>
      <c r="B33" s="134"/>
      <c r="C33" s="95" t="s">
        <v>27</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
    </row>
    <row r="34" spans="1:39">
      <c r="A34" s="183"/>
      <c r="B34" s="183"/>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
    </row>
    <row r="35" spans="1:39">
      <c r="A35" s="183"/>
      <c r="B35" s="183"/>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
    </row>
    <row r="36" spans="1:39">
      <c r="A36" s="183"/>
      <c r="B36" s="183"/>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
    </row>
    <row r="37" spans="1:39">
      <c r="A37" s="183"/>
      <c r="B37" s="183"/>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
    </row>
    <row r="38" spans="1:39">
      <c r="A38" s="183"/>
      <c r="B38" s="183"/>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
    </row>
    <row r="39" spans="1:39">
      <c r="A39" s="183"/>
      <c r="B39" s="183"/>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
    </row>
    <row r="40" spans="1:39">
      <c r="A40" s="183"/>
      <c r="B40" s="183"/>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
    </row>
    <row r="41" spans="1:39">
      <c r="A41" s="183"/>
      <c r="B41" s="183"/>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
    </row>
    <row r="42" spans="1:39">
      <c r="A42" s="183"/>
      <c r="B42" s="183"/>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
    </row>
    <row r="43" spans="1:39">
      <c r="A43" s="183"/>
      <c r="B43" s="183"/>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
    </row>
    <row r="44" spans="1:39">
      <c r="A44" s="183"/>
      <c r="B44" s="183"/>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
    </row>
    <row r="45" spans="1:39">
      <c r="A45" s="183"/>
      <c r="B45" s="183"/>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
    </row>
    <row r="46" spans="1:39">
      <c r="A46" s="183"/>
      <c r="B46" s="183"/>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
    </row>
    <row r="47" spans="1:39">
      <c r="A47" s="183"/>
      <c r="B47" s="183"/>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
    </row>
    <row r="48" spans="1:39">
      <c r="A48" s="183"/>
      <c r="B48" s="183"/>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
    </row>
    <row r="49" spans="1:39">
      <c r="A49" s="183"/>
      <c r="B49" s="183"/>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
    </row>
    <row r="50" spans="1:39">
      <c r="A50" s="183"/>
      <c r="B50" s="183"/>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
    </row>
    <row r="51" spans="1:39">
      <c r="A51" s="183"/>
      <c r="B51" s="183"/>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
    </row>
    <row r="52" spans="1:39">
      <c r="A52" s="183"/>
      <c r="B52" s="183"/>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
    </row>
    <row r="53" spans="1:39">
      <c r="A53" s="183"/>
      <c r="B53" s="183"/>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
    </row>
    <row r="54" spans="1:39">
      <c r="A54" s="183"/>
      <c r="B54" s="183"/>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
    </row>
    <row r="55" spans="1:39">
      <c r="A55" s="183"/>
      <c r="B55" s="183"/>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
    </row>
    <row r="56" spans="1:39">
      <c r="A56" s="183"/>
      <c r="B56" s="183"/>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
    </row>
    <row r="57" spans="1:39">
      <c r="A57" s="183"/>
      <c r="B57" s="18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39">
      <c r="A58" s="183"/>
      <c r="B58" s="183"/>
    </row>
    <row r="59" spans="1:39">
      <c r="A59" s="183"/>
      <c r="B59" s="183"/>
    </row>
    <row r="60" spans="1:39">
      <c r="A60" s="183"/>
      <c r="B60" s="183"/>
    </row>
    <row r="61" spans="1:39">
      <c r="A61" s="184"/>
      <c r="B61" s="184"/>
    </row>
  </sheetData>
  <mergeCells count="55">
    <mergeCell ref="A3:B3"/>
    <mergeCell ref="A6:S6"/>
    <mergeCell ref="AC6:AC8"/>
    <mergeCell ref="A7:S7"/>
    <mergeCell ref="A8:S8"/>
    <mergeCell ref="T6:T8"/>
    <mergeCell ref="U6:U8"/>
    <mergeCell ref="V6:V8"/>
    <mergeCell ref="W6:W8"/>
    <mergeCell ref="AJ6:AJ8"/>
    <mergeCell ref="AK6:AK8"/>
    <mergeCell ref="AL6:AL8"/>
    <mergeCell ref="AM6:AM8"/>
    <mergeCell ref="A9:B9"/>
    <mergeCell ref="AD6:AD8"/>
    <mergeCell ref="AE6:AE8"/>
    <mergeCell ref="AF6:AF8"/>
    <mergeCell ref="AG6:AG8"/>
    <mergeCell ref="AH6:AH8"/>
    <mergeCell ref="AI6:AI8"/>
    <mergeCell ref="X6:X8"/>
    <mergeCell ref="Y6:Y8"/>
    <mergeCell ref="Z6:Z8"/>
    <mergeCell ref="AA6:AA8"/>
    <mergeCell ref="AB6:AB8"/>
    <mergeCell ref="A34:B34"/>
    <mergeCell ref="A35:B35"/>
    <mergeCell ref="A36:B36"/>
    <mergeCell ref="A37:B37"/>
    <mergeCell ref="A31:B31"/>
    <mergeCell ref="A33:B33"/>
    <mergeCell ref="A49:B49"/>
    <mergeCell ref="A38:B38"/>
    <mergeCell ref="A39:B39"/>
    <mergeCell ref="A40:B40"/>
    <mergeCell ref="A41:B41"/>
    <mergeCell ref="A42:B42"/>
    <mergeCell ref="A43:B43"/>
    <mergeCell ref="A44:B44"/>
    <mergeCell ref="A45:B45"/>
    <mergeCell ref="A46:B46"/>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FB41A-0504-40D3-8852-2ADA94CB6E70}">
  <dimension ref="A1:JD91"/>
  <sheetViews>
    <sheetView workbookViewId="0">
      <selection sqref="A1:AD2"/>
    </sheetView>
  </sheetViews>
  <sheetFormatPr defaultColWidth="8.7109375" defaultRowHeight="14.45"/>
  <cols>
    <col min="1" max="1" width="4.7109375" style="50" bestFit="1" customWidth="1"/>
    <col min="2" max="2" width="21.7109375" style="50" customWidth="1"/>
    <col min="3" max="3" width="11.140625" style="50" customWidth="1"/>
    <col min="4" max="4" width="6.140625" style="55" customWidth="1"/>
    <col min="5" max="5" width="8.5703125" style="55" bestFit="1" customWidth="1"/>
    <col min="6" max="6" width="8.28515625" style="55" bestFit="1" customWidth="1"/>
    <col min="7" max="7" width="3.85546875" style="55" bestFit="1" customWidth="1"/>
    <col min="8" max="8" width="4.42578125" style="55" bestFit="1" customWidth="1"/>
    <col min="9" max="9" width="6.28515625" style="55" bestFit="1" customWidth="1"/>
    <col min="10" max="10" width="5.28515625" style="55" bestFit="1" customWidth="1"/>
    <col min="11" max="11" width="5" style="55" bestFit="1" customWidth="1"/>
    <col min="12" max="12" width="6.28515625" style="55" bestFit="1" customWidth="1"/>
    <col min="13" max="14" width="11.28515625" style="55" bestFit="1" customWidth="1"/>
    <col min="15" max="15" width="6" style="55" customWidth="1"/>
    <col min="16" max="16" width="6.85546875" style="55" customWidth="1"/>
    <col min="17" max="17" width="5" style="55" customWidth="1"/>
    <col min="18" max="18" width="7.140625" style="55" customWidth="1"/>
    <col min="19" max="19" width="6.140625" style="55" customWidth="1"/>
    <col min="20" max="20" width="5.5703125" style="55" customWidth="1"/>
    <col min="21" max="21" width="11.28515625" style="55" bestFit="1" customWidth="1"/>
    <col min="22" max="22" width="7.5703125" style="55" customWidth="1"/>
    <col min="23" max="23" width="9.140625" style="55" customWidth="1"/>
    <col min="24" max="24" width="6.85546875" style="55" customWidth="1"/>
    <col min="25" max="26" width="11.85546875" style="55" bestFit="1" customWidth="1"/>
    <col min="27" max="29" width="7.5703125" style="55" customWidth="1"/>
    <col min="30" max="30" width="3.28515625" style="50" customWidth="1"/>
    <col min="31" max="31" width="1.28515625" style="50" customWidth="1"/>
    <col min="32" max="32" width="19.5703125" style="50" customWidth="1"/>
    <col min="33" max="33" width="12.42578125" style="50" customWidth="1"/>
    <col min="34" max="34" width="7.85546875" style="50" customWidth="1"/>
    <col min="35" max="36" width="11.85546875" style="50" customWidth="1"/>
    <col min="37" max="37" width="7.85546875" style="50" customWidth="1"/>
    <col min="38" max="38" width="11.85546875" style="50" customWidth="1"/>
    <col min="39" max="39" width="7.85546875" style="50" customWidth="1"/>
    <col min="40" max="16384" width="8.7109375" style="50"/>
  </cols>
  <sheetData>
    <row r="1" spans="1:264">
      <c r="A1" s="163" t="s">
        <v>202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78"/>
      <c r="AF1" s="157" t="s">
        <v>168</v>
      </c>
      <c r="AG1" s="158"/>
      <c r="AH1" s="158"/>
      <c r="AI1" s="158"/>
      <c r="AJ1" s="159"/>
    </row>
    <row r="2" spans="1:264" ht="15" thickBo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78"/>
      <c r="AF2" s="160"/>
      <c r="AG2" s="161"/>
      <c r="AH2" s="161"/>
      <c r="AI2" s="161"/>
      <c r="AJ2" s="162"/>
    </row>
    <row r="3" spans="1:264" s="32" customFormat="1" ht="14.45" customHeight="1">
      <c r="B3" s="168" t="s">
        <v>31</v>
      </c>
      <c r="C3" s="168" t="s">
        <v>32</v>
      </c>
      <c r="D3" s="170" t="s">
        <v>33</v>
      </c>
      <c r="E3" s="171"/>
      <c r="F3" s="171"/>
      <c r="G3" s="171"/>
      <c r="H3" s="171"/>
      <c r="I3" s="172"/>
      <c r="J3" s="170" t="s">
        <v>34</v>
      </c>
      <c r="K3" s="172"/>
      <c r="L3" s="36" t="s">
        <v>35</v>
      </c>
      <c r="M3" s="167" t="s">
        <v>117</v>
      </c>
      <c r="N3" s="167"/>
      <c r="O3" s="167"/>
      <c r="P3" s="167"/>
      <c r="Q3" s="167"/>
      <c r="R3" s="167"/>
      <c r="S3" s="167"/>
      <c r="T3" s="167"/>
      <c r="U3" s="167"/>
      <c r="V3" s="167"/>
      <c r="W3" s="167"/>
      <c r="X3" s="167"/>
      <c r="Y3" s="167"/>
      <c r="Z3" s="167"/>
      <c r="AA3" s="167"/>
      <c r="AB3" s="167"/>
      <c r="AC3" s="167"/>
      <c r="AE3" s="79"/>
    </row>
    <row r="4" spans="1:264" s="32" customFormat="1" ht="152.1" customHeight="1">
      <c r="B4" s="169"/>
      <c r="C4" s="169"/>
      <c r="D4" s="38" t="s">
        <v>118</v>
      </c>
      <c r="E4" s="38" t="s">
        <v>119</v>
      </c>
      <c r="F4" s="38" t="s">
        <v>120</v>
      </c>
      <c r="G4" s="38" t="s">
        <v>121</v>
      </c>
      <c r="H4" s="38" t="s">
        <v>122</v>
      </c>
      <c r="I4" s="38" t="s">
        <v>123</v>
      </c>
      <c r="J4" s="38" t="s">
        <v>44</v>
      </c>
      <c r="K4" s="38" t="s">
        <v>45</v>
      </c>
      <c r="L4" s="38" t="s">
        <v>46</v>
      </c>
      <c r="M4" s="38" t="s">
        <v>47</v>
      </c>
      <c r="N4" s="38" t="s">
        <v>48</v>
      </c>
      <c r="O4" s="38" t="s">
        <v>49</v>
      </c>
      <c r="P4" s="38" t="s">
        <v>50</v>
      </c>
      <c r="Q4" s="38" t="s">
        <v>51</v>
      </c>
      <c r="R4" s="38" t="s">
        <v>52</v>
      </c>
      <c r="S4" s="38" t="s">
        <v>124</v>
      </c>
      <c r="T4" s="38" t="s">
        <v>161</v>
      </c>
      <c r="U4" s="38" t="s">
        <v>125</v>
      </c>
      <c r="V4" s="38" t="s">
        <v>56</v>
      </c>
      <c r="W4" s="38" t="s">
        <v>57</v>
      </c>
      <c r="X4" s="38" t="s">
        <v>58</v>
      </c>
      <c r="Y4" s="38" t="s">
        <v>126</v>
      </c>
      <c r="Z4" s="38" t="s">
        <v>127</v>
      </c>
      <c r="AA4" s="38" t="s">
        <v>128</v>
      </c>
      <c r="AB4" s="38" t="s">
        <v>129</v>
      </c>
      <c r="AC4" s="38" t="s">
        <v>130</v>
      </c>
      <c r="AE4" s="79"/>
      <c r="AF4" s="32" t="s">
        <v>118</v>
      </c>
      <c r="AG4" s="56" t="s">
        <v>80</v>
      </c>
      <c r="AH4" s="57" t="s">
        <v>82</v>
      </c>
      <c r="AI4" s="57" t="s">
        <v>162</v>
      </c>
      <c r="AJ4" s="57" t="s">
        <v>86</v>
      </c>
      <c r="AK4" s="57" t="s">
        <v>88</v>
      </c>
      <c r="AL4" s="57" t="s">
        <v>90</v>
      </c>
      <c r="AM4" s="57" t="s">
        <v>164</v>
      </c>
      <c r="AO4" s="33" t="s">
        <v>119</v>
      </c>
      <c r="AP4" s="56" t="s">
        <v>80</v>
      </c>
      <c r="AQ4" s="57" t="s">
        <v>82</v>
      </c>
      <c r="AR4" s="57" t="s">
        <v>162</v>
      </c>
      <c r="AS4" s="57" t="s">
        <v>86</v>
      </c>
      <c r="AT4" s="57" t="s">
        <v>88</v>
      </c>
      <c r="AU4" s="57" t="s">
        <v>90</v>
      </c>
      <c r="AV4" s="57" t="s">
        <v>164</v>
      </c>
      <c r="AX4" s="33" t="s">
        <v>171</v>
      </c>
      <c r="AY4" s="56" t="s">
        <v>80</v>
      </c>
      <c r="AZ4" s="57" t="s">
        <v>82</v>
      </c>
      <c r="BA4" s="57" t="s">
        <v>162</v>
      </c>
      <c r="BB4" s="57" t="s">
        <v>86</v>
      </c>
      <c r="BC4" s="57" t="s">
        <v>88</v>
      </c>
      <c r="BD4" s="57" t="s">
        <v>90</v>
      </c>
      <c r="BE4" s="57" t="s">
        <v>164</v>
      </c>
      <c r="BG4" s="33" t="s">
        <v>172</v>
      </c>
      <c r="BH4" s="56" t="s">
        <v>80</v>
      </c>
      <c r="BI4" s="57" t="s">
        <v>82</v>
      </c>
      <c r="BJ4" s="57" t="s">
        <v>162</v>
      </c>
      <c r="BK4" s="57" t="s">
        <v>86</v>
      </c>
      <c r="BL4" s="57" t="s">
        <v>88</v>
      </c>
      <c r="BM4" s="57" t="s">
        <v>90</v>
      </c>
      <c r="BN4" s="57" t="s">
        <v>164</v>
      </c>
      <c r="BP4" s="33" t="s">
        <v>173</v>
      </c>
      <c r="BQ4" s="56" t="s">
        <v>80</v>
      </c>
      <c r="BR4" s="57" t="s">
        <v>82</v>
      </c>
      <c r="BS4" s="57" t="s">
        <v>162</v>
      </c>
      <c r="BT4" s="57" t="s">
        <v>86</v>
      </c>
      <c r="BU4" s="57" t="s">
        <v>88</v>
      </c>
      <c r="BV4" s="57" t="s">
        <v>90</v>
      </c>
      <c r="BW4" s="57" t="s">
        <v>164</v>
      </c>
      <c r="BY4" s="33" t="s">
        <v>174</v>
      </c>
      <c r="BZ4" s="56" t="s">
        <v>80</v>
      </c>
      <c r="CA4" s="57" t="s">
        <v>82</v>
      </c>
      <c r="CB4" s="57" t="s">
        <v>162</v>
      </c>
      <c r="CC4" s="57" t="s">
        <v>86</v>
      </c>
      <c r="CD4" s="57" t="s">
        <v>88</v>
      </c>
      <c r="CE4" s="57" t="s">
        <v>90</v>
      </c>
      <c r="CF4" s="57" t="s">
        <v>164</v>
      </c>
      <c r="CH4" s="32" t="s">
        <v>175</v>
      </c>
      <c r="CI4" s="56" t="s">
        <v>80</v>
      </c>
      <c r="CJ4" s="57" t="s">
        <v>82</v>
      </c>
      <c r="CK4" s="57" t="s">
        <v>162</v>
      </c>
      <c r="CL4" s="57" t="s">
        <v>86</v>
      </c>
      <c r="CM4" s="57" t="s">
        <v>88</v>
      </c>
      <c r="CN4" s="57" t="s">
        <v>90</v>
      </c>
      <c r="CO4" s="57" t="s">
        <v>164</v>
      </c>
      <c r="CQ4" s="33" t="s">
        <v>176</v>
      </c>
      <c r="CR4" s="56" t="s">
        <v>80</v>
      </c>
      <c r="CS4" s="57" t="s">
        <v>82</v>
      </c>
      <c r="CT4" s="57" t="s">
        <v>162</v>
      </c>
      <c r="CU4" s="57" t="s">
        <v>86</v>
      </c>
      <c r="CV4" s="57" t="s">
        <v>88</v>
      </c>
      <c r="CW4" s="57" t="s">
        <v>90</v>
      </c>
      <c r="CX4" s="57" t="s">
        <v>164</v>
      </c>
      <c r="CZ4" s="32" t="s">
        <v>177</v>
      </c>
      <c r="DA4" s="56" t="s">
        <v>80</v>
      </c>
      <c r="DB4" s="57" t="s">
        <v>82</v>
      </c>
      <c r="DC4" s="57" t="s">
        <v>162</v>
      </c>
      <c r="DD4" s="57" t="s">
        <v>86</v>
      </c>
      <c r="DE4" s="57" t="s">
        <v>88</v>
      </c>
      <c r="DF4" s="57" t="s">
        <v>90</v>
      </c>
      <c r="DG4" s="57" t="s">
        <v>164</v>
      </c>
      <c r="DI4" s="32" t="s">
        <v>47</v>
      </c>
      <c r="DJ4" s="56" t="s">
        <v>80</v>
      </c>
      <c r="DK4" s="57" t="s">
        <v>82</v>
      </c>
      <c r="DL4" s="57" t="s">
        <v>162</v>
      </c>
      <c r="DM4" s="57" t="s">
        <v>86</v>
      </c>
      <c r="DN4" s="57" t="s">
        <v>88</v>
      </c>
      <c r="DO4" s="57" t="s">
        <v>90</v>
      </c>
      <c r="DP4" s="57" t="s">
        <v>164</v>
      </c>
      <c r="DR4" s="32" t="s">
        <v>48</v>
      </c>
      <c r="DS4" s="56" t="s">
        <v>80</v>
      </c>
      <c r="DT4" s="57" t="s">
        <v>82</v>
      </c>
      <c r="DU4" s="57" t="s">
        <v>162</v>
      </c>
      <c r="DV4" s="57" t="s">
        <v>86</v>
      </c>
      <c r="DW4" s="57" t="s">
        <v>88</v>
      </c>
      <c r="DX4" s="57" t="s">
        <v>90</v>
      </c>
      <c r="DY4" s="57" t="s">
        <v>164</v>
      </c>
      <c r="EA4" s="32" t="s">
        <v>49</v>
      </c>
      <c r="EB4" s="56" t="s">
        <v>80</v>
      </c>
      <c r="EC4" s="57" t="s">
        <v>82</v>
      </c>
      <c r="ED4" s="57" t="s">
        <v>162</v>
      </c>
      <c r="EE4" s="57" t="s">
        <v>86</v>
      </c>
      <c r="EF4" s="57" t="s">
        <v>88</v>
      </c>
      <c r="EG4" s="57" t="s">
        <v>90</v>
      </c>
      <c r="EH4" s="57" t="s">
        <v>164</v>
      </c>
      <c r="EJ4" s="32" t="s">
        <v>178</v>
      </c>
      <c r="EK4" s="56" t="s">
        <v>80</v>
      </c>
      <c r="EL4" s="57" t="s">
        <v>82</v>
      </c>
      <c r="EM4" s="57" t="s">
        <v>162</v>
      </c>
      <c r="EN4" s="57" t="s">
        <v>86</v>
      </c>
      <c r="EO4" s="57" t="s">
        <v>88</v>
      </c>
      <c r="EP4" s="57" t="s">
        <v>90</v>
      </c>
      <c r="EQ4" s="57" t="s">
        <v>164</v>
      </c>
      <c r="ES4" s="32" t="s">
        <v>179</v>
      </c>
      <c r="ET4" s="56" t="s">
        <v>80</v>
      </c>
      <c r="EU4" s="57" t="s">
        <v>82</v>
      </c>
      <c r="EV4" s="57" t="s">
        <v>162</v>
      </c>
      <c r="EW4" s="57" t="s">
        <v>86</v>
      </c>
      <c r="EX4" s="57" t="s">
        <v>88</v>
      </c>
      <c r="EY4" s="57" t="s">
        <v>90</v>
      </c>
      <c r="EZ4" s="57" t="s">
        <v>164</v>
      </c>
      <c r="FB4" s="32" t="s">
        <v>180</v>
      </c>
      <c r="FC4" s="56" t="s">
        <v>80</v>
      </c>
      <c r="FD4" s="57" t="s">
        <v>82</v>
      </c>
      <c r="FE4" s="57" t="s">
        <v>162</v>
      </c>
      <c r="FF4" s="57" t="s">
        <v>86</v>
      </c>
      <c r="FG4" s="57" t="s">
        <v>88</v>
      </c>
      <c r="FH4" s="57" t="s">
        <v>90</v>
      </c>
      <c r="FI4" s="57" t="s">
        <v>164</v>
      </c>
      <c r="FK4" s="34" t="s">
        <v>181</v>
      </c>
      <c r="FL4" s="56" t="s">
        <v>80</v>
      </c>
      <c r="FM4" s="57" t="s">
        <v>82</v>
      </c>
      <c r="FN4" s="57" t="s">
        <v>162</v>
      </c>
      <c r="FO4" s="57" t="s">
        <v>86</v>
      </c>
      <c r="FP4" s="57" t="s">
        <v>88</v>
      </c>
      <c r="FQ4" s="57" t="s">
        <v>90</v>
      </c>
      <c r="FR4" s="57" t="s">
        <v>164</v>
      </c>
      <c r="FT4" s="34" t="s">
        <v>191</v>
      </c>
      <c r="FU4" s="56" t="s">
        <v>80</v>
      </c>
      <c r="FV4" s="57" t="s">
        <v>82</v>
      </c>
      <c r="FW4" s="57" t="s">
        <v>162</v>
      </c>
      <c r="FX4" s="57" t="s">
        <v>86</v>
      </c>
      <c r="FY4" s="57" t="s">
        <v>88</v>
      </c>
      <c r="FZ4" s="57" t="s">
        <v>90</v>
      </c>
      <c r="GA4" s="57" t="s">
        <v>164</v>
      </c>
      <c r="GC4" s="34" t="s">
        <v>182</v>
      </c>
      <c r="GD4" s="56" t="s">
        <v>80</v>
      </c>
      <c r="GE4" s="57" t="s">
        <v>82</v>
      </c>
      <c r="GF4" s="57" t="s">
        <v>162</v>
      </c>
      <c r="GG4" s="57" t="s">
        <v>86</v>
      </c>
      <c r="GH4" s="57" t="s">
        <v>88</v>
      </c>
      <c r="GI4" s="57" t="s">
        <v>90</v>
      </c>
      <c r="GJ4" s="57" t="s">
        <v>164</v>
      </c>
      <c r="GL4" s="34" t="s">
        <v>56</v>
      </c>
      <c r="GM4" s="56" t="s">
        <v>80</v>
      </c>
      <c r="GN4" s="57" t="s">
        <v>82</v>
      </c>
      <c r="GO4" s="57" t="s">
        <v>162</v>
      </c>
      <c r="GP4" s="57" t="s">
        <v>86</v>
      </c>
      <c r="GQ4" s="57" t="s">
        <v>88</v>
      </c>
      <c r="GR4" s="57" t="s">
        <v>90</v>
      </c>
      <c r="GS4" s="57" t="s">
        <v>164</v>
      </c>
      <c r="GU4" s="34" t="s">
        <v>183</v>
      </c>
      <c r="GV4" s="56" t="s">
        <v>80</v>
      </c>
      <c r="GW4" s="57" t="s">
        <v>82</v>
      </c>
      <c r="GX4" s="57" t="s">
        <v>162</v>
      </c>
      <c r="GY4" s="57" t="s">
        <v>86</v>
      </c>
      <c r="GZ4" s="57" t="s">
        <v>88</v>
      </c>
      <c r="HA4" s="57" t="s">
        <v>90</v>
      </c>
      <c r="HB4" s="57" t="s">
        <v>164</v>
      </c>
      <c r="HD4" s="34" t="s">
        <v>58</v>
      </c>
      <c r="HE4" s="56" t="s">
        <v>80</v>
      </c>
      <c r="HF4" s="57" t="s">
        <v>82</v>
      </c>
      <c r="HG4" s="57" t="s">
        <v>162</v>
      </c>
      <c r="HH4" s="57" t="s">
        <v>86</v>
      </c>
      <c r="HI4" s="57" t="s">
        <v>88</v>
      </c>
      <c r="HJ4" s="57" t="s">
        <v>90</v>
      </c>
      <c r="HK4" s="57" t="s">
        <v>164</v>
      </c>
      <c r="HM4" s="34" t="s">
        <v>59</v>
      </c>
      <c r="HN4" s="56" t="s">
        <v>80</v>
      </c>
      <c r="HO4" s="57" t="s">
        <v>82</v>
      </c>
      <c r="HP4" s="57" t="s">
        <v>162</v>
      </c>
      <c r="HQ4" s="57" t="s">
        <v>86</v>
      </c>
      <c r="HR4" s="57" t="s">
        <v>88</v>
      </c>
      <c r="HS4" s="57" t="s">
        <v>90</v>
      </c>
      <c r="HT4" s="57" t="s">
        <v>164</v>
      </c>
      <c r="HV4" s="34" t="s">
        <v>60</v>
      </c>
      <c r="HW4" s="56" t="s">
        <v>80</v>
      </c>
      <c r="HX4" s="57" t="s">
        <v>82</v>
      </c>
      <c r="HY4" s="57" t="s">
        <v>162</v>
      </c>
      <c r="HZ4" s="57" t="s">
        <v>86</v>
      </c>
      <c r="IA4" s="57" t="s">
        <v>88</v>
      </c>
      <c r="IB4" s="57" t="s">
        <v>90</v>
      </c>
      <c r="IC4" s="57" t="s">
        <v>164</v>
      </c>
      <c r="IE4" s="34" t="s">
        <v>61</v>
      </c>
      <c r="IF4" s="56" t="s">
        <v>80</v>
      </c>
      <c r="IG4" s="57" t="s">
        <v>82</v>
      </c>
      <c r="IH4" s="57" t="s">
        <v>162</v>
      </c>
      <c r="II4" s="57" t="s">
        <v>86</v>
      </c>
      <c r="IJ4" s="57" t="s">
        <v>88</v>
      </c>
      <c r="IK4" s="57" t="s">
        <v>90</v>
      </c>
      <c r="IL4" s="57" t="s">
        <v>164</v>
      </c>
      <c r="IN4" s="34" t="s">
        <v>62</v>
      </c>
      <c r="IO4" s="56" t="s">
        <v>80</v>
      </c>
      <c r="IP4" s="57" t="s">
        <v>82</v>
      </c>
      <c r="IQ4" s="57" t="s">
        <v>162</v>
      </c>
      <c r="IR4" s="57" t="s">
        <v>86</v>
      </c>
      <c r="IS4" s="57" t="s">
        <v>88</v>
      </c>
      <c r="IT4" s="57" t="s">
        <v>90</v>
      </c>
      <c r="IU4" s="57" t="s">
        <v>164</v>
      </c>
      <c r="IW4" s="34" t="s">
        <v>63</v>
      </c>
      <c r="IX4" s="56" t="s">
        <v>80</v>
      </c>
      <c r="IY4" s="57" t="s">
        <v>82</v>
      </c>
      <c r="IZ4" s="57" t="s">
        <v>162</v>
      </c>
      <c r="JA4" s="57" t="s">
        <v>86</v>
      </c>
      <c r="JB4" s="57" t="s">
        <v>88</v>
      </c>
      <c r="JC4" s="57" t="s">
        <v>90</v>
      </c>
      <c r="JD4" s="57" t="s">
        <v>164</v>
      </c>
    </row>
    <row r="5" spans="1:264">
      <c r="A5" s="164" t="s">
        <v>131</v>
      </c>
      <c r="B5" s="53" t="s">
        <v>80</v>
      </c>
      <c r="C5" s="53" t="s">
        <v>81</v>
      </c>
      <c r="D5" s="49">
        <v>-0.2</v>
      </c>
      <c r="E5" s="40">
        <v>1</v>
      </c>
      <c r="F5" s="41">
        <v>341.66</v>
      </c>
      <c r="G5" s="41">
        <v>75</v>
      </c>
      <c r="H5" s="41">
        <v>37.5</v>
      </c>
      <c r="I5" s="41">
        <v>0.14299999999999999</v>
      </c>
      <c r="J5" s="42">
        <v>0.51500000000000001</v>
      </c>
      <c r="K5" s="41">
        <v>0.14000000000000001</v>
      </c>
      <c r="L5" s="42">
        <v>0.99199999999999999</v>
      </c>
      <c r="M5" s="41">
        <v>0.928571429</v>
      </c>
      <c r="N5" s="42">
        <v>1</v>
      </c>
      <c r="O5" s="42">
        <v>1</v>
      </c>
      <c r="P5" s="42">
        <v>0</v>
      </c>
      <c r="Q5" s="42">
        <v>0</v>
      </c>
      <c r="R5" s="42">
        <v>0.5</v>
      </c>
      <c r="S5" s="42">
        <v>3.5477747050000001</v>
      </c>
      <c r="T5" s="42">
        <v>3.698970004</v>
      </c>
      <c r="U5" s="42">
        <v>1</v>
      </c>
      <c r="V5" s="41">
        <v>0.75</v>
      </c>
      <c r="W5" s="41">
        <v>0.88888888899999996</v>
      </c>
      <c r="X5" s="41">
        <v>1</v>
      </c>
      <c r="Y5" s="42">
        <v>2.0396123820000001</v>
      </c>
      <c r="Z5" s="42">
        <v>1</v>
      </c>
      <c r="AA5" s="42">
        <v>2.6190933310000002</v>
      </c>
      <c r="AB5" s="41">
        <v>2.413299764</v>
      </c>
      <c r="AC5" s="42">
        <v>0.68993010399999999</v>
      </c>
      <c r="AE5" s="78"/>
      <c r="AF5" s="53" t="s">
        <v>80</v>
      </c>
      <c r="AG5" s="50">
        <f>IF(-$D5+$D$5&gt;$D$14,0,IF(-$D5+$D$5&lt;$D$13,1,($D$14+$D5-$D$5)/($D$14-$D$13)))</f>
        <v>1</v>
      </c>
      <c r="AH5" s="50">
        <f>IF(-$D5+$D$6&gt;$D$14,0,IF(-$D5+$D$6&lt;$D$13,1,($D$14+$D5-$D$6)/($D$14-$D$13)))</f>
        <v>0</v>
      </c>
      <c r="AI5" s="50">
        <f>IF(-$D5+$D$7&gt;$D$14,0,IF(-$D5+$D$7&lt;$D$13,1,($D$14+$D5-$D$7)/($D$14-$D$13)))</f>
        <v>1</v>
      </c>
      <c r="AJ5" s="50">
        <f>IF(-$D5+$D$8&gt;$D$14,0,IF(-$D5+$D$8&lt;$D$13,1,($D$14+$D5-$D$8)/($D$14-$D$13)))</f>
        <v>1</v>
      </c>
      <c r="AK5" s="50">
        <f>IF(-$D5+$D$9&gt;$D$14,0,IF(-$D5+$D$9&lt;$D$13,1,($D$14+$D5-$D$9)/($D$14-$D$13)))</f>
        <v>1</v>
      </c>
      <c r="AL5" s="50">
        <f>IF(-$D5+$D$10&gt;$D$14,0,IF(-$D5+$D$10&lt;$D$13,1,($D$14+$D5-$D$10)/($D$14-$D$13)))</f>
        <v>1</v>
      </c>
      <c r="AM5" s="50">
        <f>IF(-$D5+$D$11&gt;$D$14,0,IF(-$D5+$D$11&lt;$D$13,1,($D$14+$D5-$D$11)/($D$14-$D$13)))</f>
        <v>1</v>
      </c>
      <c r="AO5" s="53" t="s">
        <v>80</v>
      </c>
      <c r="AP5" s="50">
        <f>IF(-$E5+$E$5&gt;$E$14,0,IF(-$E5+$E$5&lt;$E$13,1,($E$14+$E5-$E$5)/($E$14-$E$13)))</f>
        <v>1</v>
      </c>
      <c r="AQ5" s="50">
        <f>IF(-$E5+$E$6&gt;$E$14,0,IF(-$E5+$E$6&lt;$E$13,1,($E$14+$E5-$E$6)/($E$14-$E$13)))</f>
        <v>1</v>
      </c>
      <c r="AR5" s="50">
        <f>IF(-$E5+$E$7&gt;$E$14,0,IF(-$E5+$E$7&lt;$E$13,1,($E$14+$E5-$E$7)/($E$14-$E$13)))</f>
        <v>1</v>
      </c>
      <c r="AS5" s="50">
        <f>IF(-$E5+$E$8&gt;$E$14,0,IF(-$E5+$E$8&lt;$E$13,1,($E$14+$E5-$E$8)/($E$14-$E$13)))</f>
        <v>1</v>
      </c>
      <c r="AT5" s="50">
        <f>IF(-$E5+$E$9&gt;$E$14,0,IF(-$E5+$E$9&lt;$E$13,1,($E$14+$E5-$E$9)/($E$14-$E$13)))</f>
        <v>1</v>
      </c>
      <c r="AU5" s="50">
        <f>IF(-$E5+$E$10&gt;$E$14,0,IF(-$E5+$E$10&lt;$E$13,1,($E$14+$E5-$E$10)/($E$14-$E$13)))</f>
        <v>1</v>
      </c>
      <c r="AV5" s="50">
        <f>IF(-$E5+$E$11&gt;$E$14,0,IF(-$E5+$E$11&lt;$E$13,1,($E$14+$E5-$E$11)/($E$14-$E$13)))</f>
        <v>1</v>
      </c>
      <c r="AX5" s="53" t="s">
        <v>80</v>
      </c>
      <c r="AY5" s="50">
        <f>IF($F5-$F$5&gt;$F$14,0,IF($F5-$F$5&lt;$F$13,1,($F$14-$F5+$F$5)/($F$14-$F$13)))</f>
        <v>1</v>
      </c>
      <c r="AZ5" s="50">
        <f>IF($F5-$F$6&gt;$F$14,0,IF($F5-$F$6&lt;$F$13,1,($F$14-$F5+$F$6)/($F$14-$F$13)))</f>
        <v>0.47389350633046928</v>
      </c>
      <c r="BA5" s="50">
        <f>IF($F5-$F$7&gt;$F$14,0,IF($F5-$F$7&lt;$F$13,1,($F$14-$F5+$F$7)/($F$14-$F$13)))</f>
        <v>1</v>
      </c>
      <c r="BB5" s="50">
        <f>IF($F5-$F$8&gt;$F$14,0,IF($F5-$F$8&lt;$F$13,1,($F$14-$F5+$F$8)/($F$14-$F$13)))</f>
        <v>1</v>
      </c>
      <c r="BC5" s="50">
        <f>IF($F5-$F$9&gt;$F$14,0,IF($F5-$F$9&lt;$F$13,1,($F$14-$F5+$F$9)/($F$14-$F$13)))</f>
        <v>1</v>
      </c>
      <c r="BD5" s="50">
        <f>IF($F5-$F$10&gt;$F$14,0,IF($F5-$F$10&lt;$F$13,1,($F$14-$F5+$F$10)/($F$14-$F$13)))</f>
        <v>1</v>
      </c>
      <c r="BE5" s="50">
        <f>IF($F5-$F$11&gt;$F$14,0,IF($F5-$F$11&lt;$F$13,1,($F$14-$F5+$F$11)/($F$14-$F$13)))</f>
        <v>1</v>
      </c>
      <c r="BG5" s="53" t="s">
        <v>80</v>
      </c>
      <c r="BH5" s="50">
        <f>IF($G5-$G$5&gt;$G$14,0,IF($G5-$G$5&lt;$G$13,1,($G$14-$G5+$G$5)/($G$14-$G$13)))</f>
        <v>1</v>
      </c>
      <c r="BI5" s="50">
        <f>IF($G5-$G$6&gt;$G$14,0,IF($G5-$G$6&lt;$G$13,1,($G$14-$G5+$G$6)/($G$14-$G$13)))</f>
        <v>0.5</v>
      </c>
      <c r="BJ5" s="50">
        <f>IF($G5-$G$7&gt;$G$14,0,IF($G5-$G$7&lt;$G$13,1,($G$14-$G5+$G$7)/($G$14-$G$13)))</f>
        <v>1</v>
      </c>
      <c r="BK5" s="50">
        <f>IF($G5-$G$8&gt;$G$14,0,IF($G5-$G$8&lt;$G$13,1,($G$14-$G5+$G$8)/($G$14-$G$13)))</f>
        <v>1</v>
      </c>
      <c r="BL5" s="50">
        <f>IF($G5-$G$9&gt;$G$14,0,IF($G5-$G$9&lt;$G$13,1,($G$14-$G5+$G$9)/($G$14-$G$13)))</f>
        <v>1</v>
      </c>
      <c r="BM5" s="50">
        <f>IF($G5-$G$10&gt;$G$14,0,IF($G5-$G$10&lt;$G$13,1,($G$14-$G5+$G$10)/($G$14-$G$13)))</f>
        <v>1</v>
      </c>
      <c r="BN5" s="50">
        <f>IF($G5-$G$11&gt;$G$14,0,IF($G5-$G$11&lt;$G$13,1,($G$14-$G5+$G$11)/($G$14-$G$13)))</f>
        <v>1</v>
      </c>
      <c r="BP5" s="53" t="s">
        <v>80</v>
      </c>
      <c r="BQ5" s="50">
        <f>IF($H5-$H$5&gt;$H$14,0,IF($H5-$H$5&lt;$H$13,1,($H$14-$H5+$H$5)/($H$14-$H$13)))</f>
        <v>1</v>
      </c>
      <c r="BR5" s="50">
        <f>IF($H5-$H$6&gt;$H$14,0,IF($H5-$H$6&lt;$H$13,1,($H$14-$H5+$H$6)/($H$14-$H$13)))</f>
        <v>0.5</v>
      </c>
      <c r="BS5" s="50">
        <f>IF($H5-$H$7&gt;$H$14,0,IF($H5-$H$7&lt;$H$13,1,($H$14-$H5+$H$7)/($H$14-$H$13)))</f>
        <v>1</v>
      </c>
      <c r="BT5" s="50">
        <f>IF($H5-$H$8&gt;$H$14,0,IF($H5-$H$8&lt;$H$13,1,($H$14-$H5+$H$8)/($H$14-$H$13)))</f>
        <v>1</v>
      </c>
      <c r="BU5" s="50">
        <f>IF($H5-$H$9&gt;$H$14,0,IF($H5-$H$9&lt;$H$13,1,($H$14-$H5+$H$9)/($H$14-$H$13)))</f>
        <v>1</v>
      </c>
      <c r="BV5" s="50">
        <f>IF($H5-$H$10&gt;$H$14,0,IF($H5-$H$10&lt;$H$13,1,($H$14-$H5+$H$10)/($H$14-$H$13)))</f>
        <v>1</v>
      </c>
      <c r="BW5" s="50">
        <f>IF($H5-$H$11&gt;$H$14,0,IF($H5-$H$11&lt;$H$13,1,($H$14-$H5+$H$11)/($H$14-$H$13)))</f>
        <v>1</v>
      </c>
      <c r="BY5" s="53" t="s">
        <v>80</v>
      </c>
      <c r="BZ5" s="50">
        <f>IF($I5-$I$5&gt;$I$14,0,IF($I5-$I$5&lt;$I$13,1,($I$14-$I5+$I$5)/($I$14-$I$13)))</f>
        <v>1</v>
      </c>
      <c r="CA5" s="50">
        <f>IF($I5-$I$6&gt;$I$14,0,IF($I5-$I$6&lt;$I$13,1,($I$14-$I5+$I$6)/($I$14-$I$13)))</f>
        <v>1</v>
      </c>
      <c r="CB5" s="50">
        <f>IF($I5-$I$7&gt;$I$14,0,IF($I5-$I$7&lt;$I$13,1,($I$14-$I5+$I$7)/($I$14-$I$13)))</f>
        <v>1</v>
      </c>
      <c r="CC5" s="50">
        <f>IF($I5-$I$8&gt;$I$14,0,IF($I5-$I$8&lt;$I$13,1,($I$14-$I5+$I$8)/($I$14-$I$13)))</f>
        <v>1</v>
      </c>
      <c r="CD5" s="50">
        <f>IF($I5-$I$9&gt;$I$14,0,IF($I5-$I$9&lt;$I$13,1,($I$14-$I5+$I$9)/($I$14-$I$13)))</f>
        <v>1</v>
      </c>
      <c r="CE5" s="50">
        <f>IF($I5-$I$10&gt;$I$14,0,IF($I5-$I$10&lt;$I$13,1,($I$14-$I5+$I$10)/($I$14-$I$13)))</f>
        <v>1</v>
      </c>
      <c r="CF5" s="50">
        <f>IF($I5-$I$11&gt;$I$14,0,IF($I5-$I$11&lt;$I$13,1,($I$14-$I5+$I$11)/($I$14-$I$13)))</f>
        <v>1</v>
      </c>
      <c r="CH5" s="53" t="s">
        <v>80</v>
      </c>
      <c r="CI5" s="50">
        <f>IF($J5-$J$5&gt;$J$14,0,IF($J5-$J$5&lt;$J$13,1,($J$14-$J5+$J$5)/($J$14-$J$13)))</f>
        <v>1</v>
      </c>
      <c r="CJ5" s="50">
        <f>IF($J5-$J$6&gt;$J$14,0,IF($J5-$J$6&lt;$J$13,1,($J$14-$J5+$J$6)/($J$14-$J$13)))</f>
        <v>1</v>
      </c>
      <c r="CK5" s="50">
        <f>IF($J5-$J$7&gt;$J$14,0,IF($J5-$J$7&lt;$J$13,1,($J$14-$J5+$J$7)/($J$14-$J$13)))</f>
        <v>1</v>
      </c>
      <c r="CL5" s="50">
        <f>IF($J5-$J$8&gt;$J$14,0,IF($J5-$J$8&lt;$J$13,1,($J$14-$J5+$J$8)/($J$14-$J$13)))</f>
        <v>1</v>
      </c>
      <c r="CM5" s="50">
        <f>IF($J5-$J$9&gt;$J$14,0,IF($J5-$J$9&lt;$J$13,1,($J$14-$J5+$J$9)/($J$14-$J$13)))</f>
        <v>1</v>
      </c>
      <c r="CN5" s="50">
        <f>IF($J5-$J$10&gt;$J$14,0,IF($J5-$J$10&lt;$J$13,1,($J$14-$J5+$J$10)/($J$14-$J$13)))</f>
        <v>1</v>
      </c>
      <c r="CO5" s="50">
        <f>IF($J5-$J$11&gt;$J$14,0,IF($J5-$J$11&lt;$J$13,1,($J$14-$J5+$J$11)/($J$14-$J$13)))</f>
        <v>1</v>
      </c>
      <c r="CQ5" s="53" t="s">
        <v>80</v>
      </c>
      <c r="CR5" s="50">
        <f>IF($K5-$K$5&gt;$K$14,0,IF($K5-$K$5&lt;$K$13,1,($K$14-$K5+$K$5)/($K$14-$K$13)))</f>
        <v>1</v>
      </c>
      <c r="CS5" s="50">
        <f>IF($K5-$K$6&gt;$K$14,0,IF($K5-$K$6&lt;$K$13,1,($K$14-$K5+$K$6)/($K$14-$K$13)))</f>
        <v>1</v>
      </c>
      <c r="CT5" s="50">
        <f>IF($K5-$K$7&gt;$K$14,0,IF($K5-$K$7&lt;$K$13,1,($K$14-$K5+$K$7)/($K$14-$K$13)))</f>
        <v>1</v>
      </c>
      <c r="CU5" s="50">
        <f>IF($K5-$K$8&gt;$K$14,0,IF($K5-$K$8&lt;$K$13,1,($K$14-$K5+$K$8)/($K$14-$K$13)))</f>
        <v>1</v>
      </c>
      <c r="CV5" s="50">
        <f>IF($K5-$K$9&gt;$K$14,0,IF($K5-$K$9&lt;$K$13,1,($K$14-$K5+$K$9)/($K$14-$K$13)))</f>
        <v>1</v>
      </c>
      <c r="CW5" s="50">
        <f>IF($K5-$K$10&gt;$K$14,0,IF($K5-$K$10&lt;$K$13,1,($K$14-$K5+$K$10)/($K$14-$K$13)))</f>
        <v>1</v>
      </c>
      <c r="CX5" s="50">
        <f>IF($K5-$K$11&gt;$K$14,0,IF($K5-$K$11&lt;$K$13,1,($K$14-$K5+$K$11)/($K$14-$K$13)))</f>
        <v>1</v>
      </c>
      <c r="CZ5" s="53" t="s">
        <v>80</v>
      </c>
      <c r="DA5" s="50">
        <f>IF(-$L5+$L$5&gt;$L$14,0,IF(-$L5+$L$5&lt;$L$13,1,($L$14+$L5-$L$5)/($L$14-$L$13)))</f>
        <v>1</v>
      </c>
      <c r="DB5" s="50">
        <f>IF(-$L5+$L$6&gt;$L$14,0,IF(-$L5+$L$6&lt;$L$13,1,($L$14+$L5-$L$6)/($L$14-$L$13)))</f>
        <v>1</v>
      </c>
      <c r="DC5" s="50">
        <f>IF(-$L5+$L$7&gt;$L$14,0,IF(-$L5+$L$7&lt;$L$13,1,($L$14+$L5-$L$7)/($L$14-$L$13)))</f>
        <v>1</v>
      </c>
      <c r="DD5" s="50">
        <f>IF(-$L5+$L$8&gt;$L$14,0,IF(-$L5+$L$8&lt;$L$13,1,($L$14+$L5-$L$8)/($L$14-$L$13)))</f>
        <v>0.90299166257969599</v>
      </c>
      <c r="DE5" s="50">
        <f>IF(-$L5+$L$9&gt;$L$14,0,IF(-$L5+$L$9&lt;$L$13,1,($L$14+$L5-$L$9)/($L$14-$L$13)))</f>
        <v>0</v>
      </c>
      <c r="DF5" s="50">
        <f>IF(-$L5+$L$10&gt;$L$14,0,IF(-$L5+$L$10&lt;$L$13,1,($L$14+$L5-$L$10)/($L$14-$L$13)))</f>
        <v>1</v>
      </c>
      <c r="DG5" s="50">
        <f>IF(-$L5+$L$11&gt;$L$14,0,IF(-$L5+$L$11&lt;$L$13,1,($L$14+$L5-$L$11)/($L$14-$L$13)))</f>
        <v>0</v>
      </c>
      <c r="DI5" s="53" t="s">
        <v>80</v>
      </c>
      <c r="DJ5" s="50">
        <f t="shared" ref="DJ5:DJ11" si="0">IF(-$M5+$M$5&gt;$M$14,0,IF(-$M5+$M$5&lt;$M$13,1,($M$14+$M5-$M$5)/($M$14-$M$13)))</f>
        <v>1</v>
      </c>
      <c r="DK5" s="50">
        <f t="shared" ref="DK5:DK11" si="1">IF(-$M5+$M$6&gt;$M$14,0,IF(-$M5+$M$6&lt;$M$13,1,($M$14+$M5-$M$6)/($M$14-$M$13)))</f>
        <v>1</v>
      </c>
      <c r="DL5" s="50">
        <f t="shared" ref="DL5:DL11" si="2">IF(-$M5+$M$7&gt;$M$14,0,IF(-$M5+$M$7&lt;$M$13,1,($M$14+$M5-$M$7)/($M$14-$M$13)))</f>
        <v>1</v>
      </c>
      <c r="DM5" s="50">
        <f t="shared" ref="DM5:DM11" si="3">IF(-$M5+$M$8&gt;$M$14,0,IF(-$M5+$M$8&lt;$M$13,1,($M$14+$M5-$M$8)/($M$14-$M$13)))</f>
        <v>1</v>
      </c>
      <c r="DN5" s="50">
        <f t="shared" ref="DN5:DN11" si="4">IF(-$M5+$M$9&gt;$M$14,0,IF(-$M5+$M$9&lt;$M$13,1,($M$14+$M5-$M$9)/($M$14-$M$13)))</f>
        <v>1</v>
      </c>
      <c r="DO5" s="50">
        <f t="shared" ref="DO5:DO11" si="5">IF(-$M5+$M$10&gt;$M$14,0,IF(-$M5+$M$10&lt;$M$13,1,($M$14+$M5-$M$10)/($M$14-$M$13)))</f>
        <v>1</v>
      </c>
      <c r="DP5" s="50">
        <f t="shared" ref="DP5:DP11" si="6">IF(-$M5+$M$11&gt;$M$14,0,IF(-$M5+$M$11&lt;$M$13,1,($M$14+$M5-$M$11)/($M$14-$M$13)))</f>
        <v>1</v>
      </c>
      <c r="DR5" s="53" t="s">
        <v>80</v>
      </c>
      <c r="DS5" s="50">
        <f t="shared" ref="DS5:DS11" si="7">IF(-$N5+$N$5&gt;$N$14,0,IF(-$N5+$N$5&lt;$N$13,1,($N$14+$N5-$N$5)/($N$14-$N$13)))</f>
        <v>1</v>
      </c>
      <c r="DT5" s="50">
        <f t="shared" ref="DT5:DT11" si="8">IF(-$N5+$N$6&gt;$N$14,0,IF(-$N5+$N$6&lt;$N$13,1,($N$14+$N5-$N$6)/($N$14-$N$13)))</f>
        <v>1</v>
      </c>
      <c r="DU5" s="50">
        <f t="shared" ref="DU5:DU11" si="9">IF(-$N5+$N$7&gt;$N$14,0,IF(-$N5+$N$7&lt;$N$13,1,($N$14+$N5-$N$7)/($N$14-$N$13)))</f>
        <v>1</v>
      </c>
      <c r="DV5" s="50">
        <f t="shared" ref="DV5:DV11" si="10">IF(-$N5+$N$8&gt;$N$14,0,IF(-$N5+$N$8&lt;$N$13,1,($N$14+$N5-$N$8)/($N$14-$N$13)))</f>
        <v>1</v>
      </c>
      <c r="DW5" s="50">
        <f t="shared" ref="DW5:DW11" si="11">IF(-$N5+$N$9&gt;$N$14,0,IF(-$N5+$N$9&lt;$N$13,1,($N$14+$N5-$N$9)/($N$14-$N$13)))</f>
        <v>1</v>
      </c>
      <c r="DX5" s="50">
        <f t="shared" ref="DX5:DX11" si="12">IF(-$N5+$N$10&gt;$N$14,0,IF(-$N5+$N$10&lt;$N$13,1,($N$14+$N5-$N$10)/($N$14-$N$13)))</f>
        <v>1</v>
      </c>
      <c r="DY5" s="50">
        <f t="shared" ref="DY5:DY11" si="13">IF(-$N5+$N$11&gt;$N$14,0,IF(-$N5+$N$11&lt;$N$13,1,($N$14+$N5-$N$11)/($N$14-$N$13)))</f>
        <v>1</v>
      </c>
      <c r="EA5" s="53" t="s">
        <v>80</v>
      </c>
      <c r="EB5" s="50">
        <f t="shared" ref="EB5:EB11" si="14">IF(-$O5+$O$5&gt;$O$14,0,IF(-$O5+$O$5&lt;$O$13,1,($O$14+$O5-$O$5)/($O$14-$O$13)))</f>
        <v>1</v>
      </c>
      <c r="EC5" s="50">
        <f t="shared" ref="EC5:EC11" si="15">IF(-$O5+$O$6&gt;$O$14,0,IF(-$O5+$O$6&lt;$O$13,1,($O$14+$O5-$O$6)/($O$14-$O$13)))</f>
        <v>1</v>
      </c>
      <c r="ED5" s="50">
        <f t="shared" ref="ED5:ED11" si="16">IF(-$O5+$O$7&gt;$O$14,0,IF(-$O5+$O$7&lt;$O$13,1,($O$14+$O5-$O$7)/($O$14-$O$13)))</f>
        <v>1</v>
      </c>
      <c r="EE5" s="50">
        <f t="shared" ref="EE5:EE11" si="17">IF(-$O5+$O$8&gt;$O$14,0,IF(-$O5+$O$8&lt;$O$13,1,($O$14+$O5-$O$8)/($O$14-$O$13)))</f>
        <v>1</v>
      </c>
      <c r="EF5" s="50">
        <f t="shared" ref="EF5:EF11" si="18">IF(-$O5+$O$9&gt;$O$14,0,IF(-$O5+$O$9&lt;$O$13,1,($O$14+$O5-$O$9)/($O$14-$O$13)))</f>
        <v>1</v>
      </c>
      <c r="EG5" s="50">
        <f t="shared" ref="EG5:EG11" si="19">IF(-$O5+$O$10&gt;$O$14,0,IF(-$O5+$O$10&lt;$O$13,1,($O$14+$O5-$O$10)/($O$14-$O$13)))</f>
        <v>1</v>
      </c>
      <c r="EH5" s="50">
        <f t="shared" ref="EH5:EH11" si="20">IF(-$O5+$O$11&gt;$O$14,0,IF(-$O5+$O$11&lt;$O$13,1,($O$14+$O5-$O$11)/($O$14-$O$13)))</f>
        <v>1</v>
      </c>
      <c r="EJ5" s="53" t="s">
        <v>80</v>
      </c>
      <c r="EK5" s="50">
        <f t="shared" ref="EK5:EK11" si="21">IF(-$P5+$P$5&gt;$P$14,0,IF(-$P5+$P$5&lt;$P$13,1,($P$14+$P5-$P$5)/($P$14-$P$13)))</f>
        <v>1</v>
      </c>
      <c r="EL5" s="50">
        <f t="shared" ref="EL5:EL11" si="22">IF(-$P5+$P$6&gt;$P$14,0,IF(-$P5+$P$6&lt;$P$13,1,($P$14+$P5-$P$6)/($P$14-$P$13)))</f>
        <v>0</v>
      </c>
      <c r="EM5" s="50">
        <f t="shared" ref="EM5:EM11" si="23">IF(-$P5+$P$7&gt;$P$14,0,IF(-$P5+$P$7&lt;$P$13,1,($P$14+$P5-$P$7)/($P$14-$P$13)))</f>
        <v>0</v>
      </c>
      <c r="EN5" s="50">
        <f t="shared" ref="EN5:EN11" si="24">IF(-$P5+$P$8&gt;$P$14,0,IF(-$P5+$P$8&lt;$P$13,1,($P$14+$P5-$P$8)/($P$14-$P$13)))</f>
        <v>0</v>
      </c>
      <c r="EO5" s="50">
        <f t="shared" ref="EO5:EO11" si="25">IF(-$P5+$P$9&gt;$P$14,0,IF(-$P5+$P$9&lt;$P$13,1,($P$14+$P5-$P$9)/($P$14-$P$13)))</f>
        <v>0</v>
      </c>
      <c r="EP5" s="50">
        <f t="shared" ref="EP5:EP11" si="26">IF(-$P5+$P$10&gt;$P$14,0,IF(-$P5+$P$10&lt;$P$13,1,($P$14+$P5-$P$10)/($P$14-$P$13)))</f>
        <v>0</v>
      </c>
      <c r="EQ5" s="50">
        <f t="shared" ref="EQ5:EQ11" si="27">IF(-$P5+$P$11&gt;$P$14,0,IF(-$P5+$P$11&lt;$P$13,1,($P$14+$P5-$P$11)/($P$14-$P$13)))</f>
        <v>0</v>
      </c>
      <c r="ES5" s="53" t="s">
        <v>80</v>
      </c>
      <c r="ET5" s="50">
        <f t="shared" ref="ET5:ET11" si="28">IF(-$Q5+$Q$5&gt;$Q$14,0,IF(-$Q5+$Q$5&lt;$Q$13,1,($Q$14+$Q5-$Q$5)/($Q$14-$Q$13)))</f>
        <v>1</v>
      </c>
      <c r="EU5" s="50">
        <f t="shared" ref="EU5:EU11" si="29">IF(-$Q5+$Q$6&gt;$Q$14,0,IF(-$Q5+$Q$6&lt;$Q$13,1,($Q$14+$Q5-$Q$6)/($Q$14-$Q$13)))</f>
        <v>0</v>
      </c>
      <c r="EV5" s="50">
        <f t="shared" ref="EV5:EV11" si="30">IF(-$Q5+$Q$7&gt;$Q$14,0,IF(-$Q5+$Q$7&lt;$Q$13,1,($Q$14+$Q5-$Q$7)/($Q$14-$Q$13)))</f>
        <v>0</v>
      </c>
      <c r="EW5" s="50">
        <f t="shared" ref="EW5:EW11" si="31">IF(-$Q5+$Q$8&gt;$Q$14,0,IF(-$Q5+$Q$8&lt;$Q$13,1,($Q$14+$Q5-$Q$8)/($Q$14-$Q$13)))</f>
        <v>0</v>
      </c>
      <c r="EX5" s="50">
        <f t="shared" ref="EX5:EX11" si="32">IF(-$Q5+$Q$9&gt;$Q$14,0,IF(-$Q5+$Q$9&lt;$Q$13,1,($Q$14+$Q5-$Q$9)/($Q$14-$Q$13)))</f>
        <v>0</v>
      </c>
      <c r="EY5" s="50">
        <f t="shared" ref="EY5:EY11" si="33">IF(-$Q5+$Q$10&gt;$Q$14,0,IF(-$Q5+$Q$10&lt;$Q$13,1,($Q$14+$Q5-$Q$10)/($Q$14-$Q$13)))</f>
        <v>0</v>
      </c>
      <c r="EZ5" s="50">
        <f t="shared" ref="EZ5:EZ11" si="34">IF(-$Q5+$Q$11&gt;$Q$14,0,IF(-$Q5+$Q$11&lt;$Q$13,1,($Q$14+$Q5-$Q$11)/($Q$14-$Q$13)))</f>
        <v>0</v>
      </c>
      <c r="FB5" s="53" t="s">
        <v>80</v>
      </c>
      <c r="FC5" s="50">
        <f t="shared" ref="FC5:FC11" si="35">IF(-$R5+$R$5&gt;$R$14,0,IF(-$R5+$R$5&lt;$R$13,1,($R$14+$R5-$R$5)/($R$14-$R$13)))</f>
        <v>1</v>
      </c>
      <c r="FD5" s="50">
        <f t="shared" ref="FD5:FD11" si="36">IF(-$R5+$R$6&gt;$R$14,0,IF(-$R5+$R$6&lt;$R$13,1,($R$14+$R5-$R$6)/($R$14-$R$13)))</f>
        <v>0</v>
      </c>
      <c r="FE5" s="50">
        <f t="shared" ref="FE5:FE11" si="37">IF(-$R5+$R$7&gt;$R$14,0,IF(-$R5+$R$7&lt;$R$13,1,($R$14+$R5-$R$7)/($R$14-$R$13)))</f>
        <v>1</v>
      </c>
      <c r="FF5" s="50">
        <f t="shared" ref="FF5:FF11" si="38">IF(-$R5+$R$8&gt;$R$14,0,IF(-$R5+$R$8&lt;$R$13,1,($R$14+$R5-$R$8)/($R$14-$R$13)))</f>
        <v>0</v>
      </c>
      <c r="FG5" s="50">
        <f t="shared" ref="FG5:FG11" si="39">IF(-$R5+$R$9&gt;$R$14,0,IF(-$R5+$R$9&lt;$R$13,1,($R$14+$R5-$R$9)/($R$14-$R$13)))</f>
        <v>0</v>
      </c>
      <c r="FH5" s="50">
        <f t="shared" ref="FH5:FH11" si="40">IF(-$R5+$R$10&gt;$R$14,0,IF(-$R5+$R$10&lt;$R$13,1,($R$14+$R5-$R$10)/($R$14-$R$13)))</f>
        <v>1</v>
      </c>
      <c r="FI5" s="50">
        <f t="shared" ref="FI5:FI11" si="41">IF(-$R5+$R$11&gt;$R$14,0,IF(-$R5+$R$11&lt;$R$13,1,($R$14+$R5-$R$11)/($R$14-$R$13)))</f>
        <v>0</v>
      </c>
      <c r="FK5" s="53" t="s">
        <v>80</v>
      </c>
      <c r="FL5" s="50">
        <f t="shared" ref="FL5:FL11" si="42">IF(-$S5+$S$5&gt;$S$14,0,IF(-$S5+$S$5&lt;$S$13,1,($S$14+$S5-$S$5)/($S$14-$S$13)))</f>
        <v>1</v>
      </c>
      <c r="FM5" s="50">
        <f t="shared" ref="FM5:FM11" si="43">IF(-$S5+$S$6&gt;$S$14,0,IF(-$S5+$S$6&lt;$S$13,1,($S$14+$S5-$S$6)/($S$14-$S$13)))</f>
        <v>1</v>
      </c>
      <c r="FN5" s="50">
        <f t="shared" ref="FN5:FN11" si="44">IF(-$S5+$S$7&gt;$S$14,0,IF(-$S5+$S$7&lt;$S$13,1,($S$14+$S5-$S$7)/($S$14-$S$13)))</f>
        <v>1</v>
      </c>
      <c r="FO5" s="50">
        <f t="shared" ref="FO5:FO11" si="45">IF(-$S5+$S$8&gt;$S$14,0,IF(-$S5+$S$8&lt;$S$13,1,($S$14+$S5-$S$8)/($S$14-$S$13)))</f>
        <v>1</v>
      </c>
      <c r="FP5" s="50">
        <f t="shared" ref="FP5:FP11" si="46">IF(-$S5+$S$9&gt;$S$14,0,IF(-$S5+$S$9&lt;$S$13,1,($S$14+$S5-$S$9)/($S$14-$S$13)))</f>
        <v>1</v>
      </c>
      <c r="FQ5" s="50">
        <f t="shared" ref="FQ5:FQ11" si="47">IF(-$S5+$S$10&gt;$S$14,0,IF(-$S5+$S$10&lt;$S$13,1,($S$14+$S5-$S$10)/($S$14-$S$13)))</f>
        <v>1</v>
      </c>
      <c r="FR5" s="50">
        <f t="shared" ref="FR5:FR11" si="48">IF(-$S5+$S$11&gt;$S$14,0,IF(-$S5+$S$11&lt;$S$13,1,($S$14+$S5-$S$11)/($S$14-$S$13)))</f>
        <v>1</v>
      </c>
      <c r="FT5" s="53" t="s">
        <v>80</v>
      </c>
      <c r="FU5" s="50">
        <f t="shared" ref="FU5:FU11" si="49">IF(-$T5+$T$5&gt;$T$14,0,IF(-$T5+$T$5&lt;$T$13,1,($T$14+$T5-$T$5)/($T$14-$T$13)))</f>
        <v>1</v>
      </c>
      <c r="FV5" s="50">
        <f t="shared" ref="FV5:FV11" si="50">IF(-$T5+$T$6&gt;$T$14,0,IF(-$T5+$T$6&lt;$T$13,1,($T$14+$T5-$T$6)/($T$14-$T$13)))</f>
        <v>1</v>
      </c>
      <c r="FW5" s="50">
        <f t="shared" ref="FW5:FW11" si="51">IF(-$T5+$T$7&gt;$T$14,0,IF(-$T5+$T$7&lt;$T$13,1,($T$14+$T5-$T$7)/($T$14-$T$13)))</f>
        <v>1</v>
      </c>
      <c r="FX5" s="50">
        <f t="shared" ref="FX5:FX11" si="52">IF(-$T5+$T$8&gt;$T$14,0,IF(-$T5+$T$8&lt;$T$13,1,($T$14+$T5-$T$8)/($T$14-$T$13)))</f>
        <v>1</v>
      </c>
      <c r="FY5" s="50">
        <f t="shared" ref="FY5:FY11" si="53">IF(-$T5+$T$9&gt;$T$14,0,IF(-$T5+$T$9&lt;$T$13,1,($T$14+$T5-$T$9)/($T$14-$T$13)))</f>
        <v>1</v>
      </c>
      <c r="FZ5" s="50">
        <f t="shared" ref="FZ5:FZ11" si="54">IF(-$T5+$T$10&gt;$T$14,0,IF(-$T5+$T$10&lt;$T$13,1,($T$14+$T5-$T$10)/($T$14-$T$13)))</f>
        <v>1</v>
      </c>
      <c r="GA5" s="50">
        <f t="shared" ref="GA5:GA11" si="55">IF(-$T5+$T$11&gt;$T$14,0,IF(-$T5+$T$11&lt;$T$13,1,($T$14+$T5-$T$11)/($T$14-$T$13)))</f>
        <v>1</v>
      </c>
      <c r="GC5" s="53" t="s">
        <v>80</v>
      </c>
      <c r="GD5" s="50">
        <f t="shared" ref="GD5:GD11" si="56">IF(-$U5+$U$5&gt;$U$14,0,IF(-$U5+$U$5&lt;$U$13,1,($U$14+$U5-$U$5)/($U$14-$U$13)))</f>
        <v>1</v>
      </c>
      <c r="GE5" s="50">
        <f t="shared" ref="GE5:GE11" si="57">IF(-$U5+$U$6&gt;$U$14,0,IF(-$U5+$U$6&lt;$U$13,1,($U$14+$U5-$U$6)/($U$14-$U$13)))</f>
        <v>1</v>
      </c>
      <c r="GF5" s="50">
        <f t="shared" ref="GF5:GF11" si="58">IF(-$U5+$U$7&gt;$U$14,0,IF(-$U5+$U$7&lt;$U$13,1,($U$14+$U5-$U$7)/($U$14-$U$13)))</f>
        <v>1</v>
      </c>
      <c r="GG5" s="50">
        <f t="shared" ref="GG5:GG11" si="59">IF(-$U5+$U$8&gt;$U$14,0,IF(-$U5+$U$8&lt;$U$13,1,($U$14+$U5-$U$8)/($U$14-$U$13)))</f>
        <v>1</v>
      </c>
      <c r="GH5" s="50">
        <f t="shared" ref="GH5:GH11" si="60">IF(-$U5+$U$9&gt;$U$14,0,IF(-$U5+$U$9&lt;$U$13,1,($U$14+$U5-$U$9)/($U$14-$U$13)))</f>
        <v>1</v>
      </c>
      <c r="GI5" s="50">
        <f t="shared" ref="GI5:GI11" si="61">IF(-$U5+$U$10&gt;$U$14,0,IF(-$U5+$U$10&lt;$U$13,1,($U$14+$U5-$U$10)/($U$14-$U$13)))</f>
        <v>1</v>
      </c>
      <c r="GJ5" s="50">
        <f t="shared" ref="GJ5:GJ11" si="62">IF(-$U5+$U$11&gt;$U$14,0,IF(-$U5+$U$11&lt;$U$13,1,($U$14+$U5-$U$11)/($U$14-$U$13)))</f>
        <v>1</v>
      </c>
      <c r="GL5" s="53" t="s">
        <v>80</v>
      </c>
      <c r="GM5" s="50">
        <f t="shared" ref="GM5:GM11" si="63">IF(-$V5+$V$5&gt;$V$14,0,IF(-$V5+$V$5&lt;$V$13,1,($V$14+$V5-$V$5)/($V$14-$V$13)))</f>
        <v>1</v>
      </c>
      <c r="GN5" s="50">
        <f t="shared" ref="GN5:GN11" si="64">IF(-$V5+$V$6&gt;$V$14,0,IF(-$V5+$V$6&lt;$V$13,1,($V$14+$V5-$V$6)/($V$14-$V$13)))</f>
        <v>1</v>
      </c>
      <c r="GO5" s="50">
        <f t="shared" ref="GO5:GO11" si="65">IF(-$V5+$V$7&gt;$V$14,0,IF(-$V5+$V$7&lt;$V$13,1,($V$14+$V5-$V$7)/($V$14-$V$13)))</f>
        <v>1</v>
      </c>
      <c r="GP5" s="50">
        <f t="shared" ref="GP5:GP11" si="66">IF(-$V5+$V$8&gt;$V$14,0,IF(-$V5+$V$8&lt;$V$13,1,($V$14+$V5-$V$8)/($V$14-$V$13)))</f>
        <v>1</v>
      </c>
      <c r="GQ5" s="50">
        <f t="shared" ref="GQ5:GQ11" si="67">IF(-$V5+$V$9&gt;$V$14,0,IF(-$V5+$V$9&lt;$V$13,1,($V$14+$V5-$V$9)/($V$14-$V$13)))</f>
        <v>1</v>
      </c>
      <c r="GR5" s="50">
        <f t="shared" ref="GR5:GR11" si="68">IF(-$V5+$V$10&gt;$V$14,0,IF(-$V5+$V$10&lt;$V$13,1,($V$14+$V5-$V$10)/($V$14-$V$13)))</f>
        <v>1</v>
      </c>
      <c r="GS5" s="50">
        <f t="shared" ref="GS5:GS11" si="69">IF(-$V5+$V$11&gt;$V$14,0,IF(-$V5+$V$11&lt;$V$13,1,($V$14+$V5-$V$11)/($V$14-$V$13)))</f>
        <v>1</v>
      </c>
      <c r="GU5" s="53" t="s">
        <v>80</v>
      </c>
      <c r="GV5" s="50">
        <f t="shared" ref="GV5:GV11" si="70">IF(-$W5+$W$5&gt;$W$14,0,IF(-$W5+$W$5&lt;$W$13,1,($W$14+$W5-$W$5)/($W$14-$W$13)))</f>
        <v>1</v>
      </c>
      <c r="GW5" s="50">
        <f t="shared" ref="GW5:GW11" si="71">IF(-$W5+$W$6&gt;$W$14,0,IF(-$W5+$W$6&lt;$W$13,1,($W$14+$W5-$W$6)/($W$14-$W$13)))</f>
        <v>1</v>
      </c>
      <c r="GX5" s="50">
        <f t="shared" ref="GX5:GX11" si="72">IF(-$W5+$W$7&gt;$W$14,0,IF(-$W5+$W$7&lt;$W$13,1,($W$14+$W5-$W$7)/($W$14-$W$13)))</f>
        <v>1</v>
      </c>
      <c r="GY5" s="50">
        <f t="shared" ref="GY5:GY11" si="73">IF(-$W5+$W$8&gt;$W$14,0,IF(-$W5+$W$8&lt;$W$13,1,($W$14+$W5-$W$8)/($W$14-$W$13)))</f>
        <v>1</v>
      </c>
      <c r="GZ5" s="50">
        <f t="shared" ref="GZ5:GZ11" si="74">IF(-$W5+$W$9&gt;$W$14,0,IF(-$W5+$W$9&lt;$W$13,1,($W$14+$W5-$W$9)/($W$14-$W$13)))</f>
        <v>1</v>
      </c>
      <c r="HA5" s="50">
        <f t="shared" ref="HA5:HA11" si="75">IF(-$W5+$W$10&gt;$W$14,0,IF(-$W5+$W$10&lt;$W$13,1,($W$14+$W5-$W$10)/($W$14-$W$13)))</f>
        <v>1</v>
      </c>
      <c r="HB5" s="50">
        <f t="shared" ref="HB5:HB11" si="76">IF(-$W5+$W$11&gt;$W$14,0,IF(-$W5+$W$11&lt;$W$13,1,($W$14+$W5-$W$11)/($W$14-$W$13)))</f>
        <v>1</v>
      </c>
      <c r="HD5" s="53" t="s">
        <v>80</v>
      </c>
      <c r="HE5" s="50">
        <f t="shared" ref="HE5:HE11" si="77">IF(-$X5+$X$5&gt;$X$14,0,IF(-$X5+$X$5&lt;$X$13,1,($X$14+$X5-$X$5)/($X$14-$X$13)))</f>
        <v>1</v>
      </c>
      <c r="HF5" s="50">
        <f t="shared" ref="HF5:HF11" si="78">IF(-$X5+$X$6&gt;$X$14,0,IF(-$X5+$X$6&lt;$X$13,1,($X$14+$X5-$X$6)/($X$14-$X$13)))</f>
        <v>1</v>
      </c>
      <c r="HG5" s="50">
        <f t="shared" ref="HG5:HG11" si="79">IF(-$X5+$X$7&gt;$X$14,0,IF(-$X5+$X$7&lt;$X$13,1,($X$14+$X5-$X$7)/($X$14-$X$13)))</f>
        <v>1</v>
      </c>
      <c r="HH5" s="50">
        <f t="shared" ref="HH5:HH11" si="80">IF(-$X5+$X$8&gt;$X$14,0,IF(-$X5+$X$8&lt;$X$13,1,($X$14+$X5-$X$8)/($X$14-$X$13)))</f>
        <v>1</v>
      </c>
      <c r="HI5" s="50">
        <f t="shared" ref="HI5:HI11" si="81">IF(-$X5+$X$9&gt;$X$14,0,IF(-$X5+$X$9&lt;$X$13,1,($X$14+$X5-$X$9)/($X$14-$X$13)))</f>
        <v>1</v>
      </c>
      <c r="HJ5" s="50">
        <f t="shared" ref="HJ5:HJ11" si="82">IF(-$X5+$X$10&gt;$X$14,0,IF(-$X5+$X$10&lt;$X$13,1,($X$14+$X5-$X$10)/($X$14-$X$13)))</f>
        <v>1</v>
      </c>
      <c r="HK5" s="50">
        <f t="shared" ref="HK5:HK11" si="83">IF(-$X5+$X$11&gt;$X$14,0,IF(-$X5+$X$11&lt;$X$13,1,($X$14+$X5-$X$11)/($X$14-$X$13)))</f>
        <v>1</v>
      </c>
      <c r="HM5" s="53" t="s">
        <v>80</v>
      </c>
      <c r="HN5" s="50">
        <f t="shared" ref="HN5:HN11" si="84">IF(-$Y5+$Y$5&gt;$Y$14,0,IF(-$Y5+$Y$5&lt;$Y$13,1,($Y$14+$Y5-$Y$5)/($Y$14-$Y$13)))</f>
        <v>1</v>
      </c>
      <c r="HO5" s="50">
        <f t="shared" ref="HO5:HO11" si="85">IF(-$Y5+$Y$6&gt;$Y$14,0,IF(-$Y5+$Y$6&lt;$Y$13,1,($Y$14+$Y5-$Y$6)/($Y$14-$Y$13)))</f>
        <v>1</v>
      </c>
      <c r="HP5" s="50">
        <f t="shared" ref="HP5:HP11" si="86">IF(-$Y5+$Y$7&gt;$Y$14,0,IF(-$Y5+$Y$7&lt;$Y$13,1,($Y$14+$Y5-$Y$7)/($Y$14-$Y$13)))</f>
        <v>1</v>
      </c>
      <c r="HQ5" s="50">
        <f t="shared" ref="HQ5:HQ11" si="87">IF(-$Y5+$Y$8&gt;$Y$14,0,IF(-$Y5+$Y$8&lt;$Y$13,1,($Y$14+$Y5-$Y$8)/($Y$14-$Y$13)))</f>
        <v>1</v>
      </c>
      <c r="HR5" s="50">
        <f t="shared" ref="HR5:HR11" si="88">IF(-$Y5+$Y$9&gt;$Y$14,0,IF(-$Y5+$Y$9&lt;$Y$13,1,($Y$14+$Y5-$Y$9)/($Y$14-$Y$13)))</f>
        <v>1</v>
      </c>
      <c r="HS5" s="50">
        <f t="shared" ref="HS5:HS11" si="89">IF(-$Y5+$Y$10&gt;$Y$14,0,IF(-$Y5+$Y$10&lt;$Y$13,1,($Y$14+$Y5-$Y$10)/($Y$14-$Y$13)))</f>
        <v>1</v>
      </c>
      <c r="HT5" s="50">
        <f t="shared" ref="HT5:HT11" si="90">IF(-$Y5+$Y$11&gt;$Y$14,0,IF(-$Y5+$Y$11&lt;$Y$13,1,($Y$14+$Y5-$Y$11)/($Y$14-$Y$13)))</f>
        <v>1</v>
      </c>
      <c r="HV5" s="53" t="s">
        <v>80</v>
      </c>
      <c r="HW5" s="50">
        <f t="shared" ref="HW5:HW11" si="91">IF(-$Z5+$Z$5&gt;$Z$14,0,IF(-$Z5+$Z$5&lt;$Z$13,1,($Z$14+$Z5-$Z$5)/($Z$14-$Z$13)))</f>
        <v>1</v>
      </c>
      <c r="HX5" s="50">
        <f t="shared" ref="HX5:HX11" si="92">IF(-$Z5+$Z$6&gt;$Z$14,0,IF(-$Z5+$Z$6&lt;$Z$13,1,($Z$14+$Z5-$Z$6)/($Z$14-$Z$13)))</f>
        <v>1</v>
      </c>
      <c r="HY5" s="50">
        <f t="shared" ref="HY5:HY11" si="93">IF(-$Z5+$Z$7&gt;$Z$14,0,IF(-$Z5+$Z$7&lt;$Z$13,1,($Z$14+$Z5-$Z$7)/($Z$14-$Z$13)))</f>
        <v>1</v>
      </c>
      <c r="HZ5" s="50">
        <f t="shared" ref="HZ5:HZ11" si="94">IF(-$Z5+$Z$8&gt;$Z$14,0,IF(-$Z5+$Z$8&lt;$Z$13,1,($Z$14+$Z5-$Z$8)/($Z$14-$Z$13)))</f>
        <v>1</v>
      </c>
      <c r="IA5" s="50">
        <f t="shared" ref="IA5:IA11" si="95">IF(-$Z5+$Z$9&gt;$Z$14,0,IF(-$Z5+$Z$9&lt;$Z$13,1,($Z$14+$Z5-$Z$9)/($Z$14-$Z$13)))</f>
        <v>1</v>
      </c>
      <c r="IB5" s="50">
        <f t="shared" ref="IB5:IB11" si="96">IF(-$Z5+$Z$10&gt;$Z$14,0,IF(-$Z5+$Z$10&lt;$Z$13,1,($Z$14+$Z5-$Z$10)/($Z$14-$Z$13)))</f>
        <v>1</v>
      </c>
      <c r="IC5" s="50">
        <f t="shared" ref="IC5:IC11" si="97">IF(-$Z5+$Z$11&gt;$Z$14,0,IF(-$Z5+$Z$11&lt;$Z$13,1,($Z$14+$Z5-$Z$11)/($Z$14-$Z$13)))</f>
        <v>1</v>
      </c>
      <c r="IE5" s="53" t="s">
        <v>80</v>
      </c>
      <c r="IF5" s="50">
        <f t="shared" ref="IF5:IF11" si="98">IF(-$AA5+$AA$5&gt;$AA$14,0,IF(-$AA5+$AA$5&lt;$AA$13,1,($AA$14+$AA5-$AA$5)/($AA$14-$AA$13)))</f>
        <v>1</v>
      </c>
      <c r="IG5" s="50">
        <f>IF(-$AA5+$AA$6&gt;$AA$14,0,IF(-$AA5+$AA$6&lt;$AA$13,1,($AA$14+$AA5-$AA$6)/($AA$14-$AA$13)))</f>
        <v>1</v>
      </c>
      <c r="IH5" s="50">
        <f t="shared" ref="IH5:IH11" si="99">IF(-$AA5+$AA$7&gt;$AA$14,0,IF(-$AA5+$AA$7&lt;$AA$13,1,($AA$14+$AA5-$AA$7)/($AA$14-$AA$13)))</f>
        <v>1</v>
      </c>
      <c r="II5" s="50">
        <f>IF(-$AA5+$AA$8&gt;$AA$14,0,IF(-$AA5+$AA$8&lt;$AA$13,1,($AA$14+$AA5-$AA$8)/($AA$14-$AA$13)))</f>
        <v>1</v>
      </c>
      <c r="IJ5" s="50">
        <f t="shared" ref="IJ5:IJ11" si="100">IF(-$AA5+$AA$9&gt;$AA$14,0,IF(-$AA5+$AA$9&lt;$AA$13,1,($AA$14+$AA5-$AA$9)/($AA$14-$AA$13)))</f>
        <v>1</v>
      </c>
      <c r="IK5" s="50">
        <f t="shared" ref="IK5:IK11" si="101">IF(-$AA5+$AA$10&gt;$AA$14,0,IF(-$AA5+$AA$10&lt;$AA$13,1,($AA$14+$AA5-$AA$10)/($AA$14-$AA$13)))</f>
        <v>1</v>
      </c>
      <c r="IL5" s="50">
        <f t="shared" ref="IL5:IL11" si="102">IF(-$AA5+$AA$11&gt;$AA$14,0,IF(-$AA5+$AA$11&lt;$AA$13,1,($AA$14+$AA5-$AA$11)/($AA$14-$AA$13)))</f>
        <v>1</v>
      </c>
      <c r="IN5" s="53" t="s">
        <v>80</v>
      </c>
      <c r="IO5" s="50">
        <f>IF(-$AB5+$AB$5&gt;$AB$14,0,IF(-$AB5+$AB$5&lt;$AB$13,1,($AB$14+$AB5-$AB$5)/($AB$14-$AB$13)))</f>
        <v>1</v>
      </c>
      <c r="IP5" s="50">
        <f>IF(-$AB5+$AB$6&gt;$AB$14,0,IF(-$AB5+$AB$6&lt;$AB$13,1,($AB$14+$AB5-$AB$6)/($AB$14-$AB$13)))</f>
        <v>1</v>
      </c>
      <c r="IQ5" s="50">
        <f>IF(-$AB5+$AB$7&gt;$AB$14,0,IF(-$AB5+$AB$7&lt;$AB$13,1,($AB$14+$AB5-$AB$7)/($AB$14-$AB$13)))</f>
        <v>1</v>
      </c>
      <c r="IR5" s="50">
        <f>IF(-$AB5+$AB$8&gt;$AB$14,0,IF(-$AB5+$AB$8&lt;$AB$13,1,($AB$14+$AB5-$AB$8)/($AB$14-$AB$13)))</f>
        <v>1</v>
      </c>
      <c r="IS5" s="50">
        <f>IF(-$AB5+$AB$9&gt;$AB$14,0,IF(-$AB5+$AB$9&lt;$AB$13,1,($AB$14+$AB5-$AB$9)/($AB$14-$AB$13)))</f>
        <v>1</v>
      </c>
      <c r="IT5" s="50">
        <f>IF(-$AB5+$AB$10&gt;$AB$14,0,IF(-$AB5+$AB$10&lt;$AB$13,1,($AB$14+$AB5-$AB$10)/($AB$14-$AB$13)))</f>
        <v>1</v>
      </c>
      <c r="IU5" s="50">
        <f>IF(-$AB5+$AB$11&gt;$AB$14,0,IF(-$AB5+$AB$11&lt;$AB$13,1,($AB$14+$AB5-$AB$11)/($AB$14-$AB$13)))</f>
        <v>1</v>
      </c>
      <c r="IW5" s="53" t="s">
        <v>80</v>
      </c>
      <c r="IX5" s="50">
        <f>IF(-$AC5+$AC$5&gt;$AC$14,0,IF(-$AC5+$AC$5&lt;$AC$13,1,($AC$14+$AC5-$AC$5)/($AC$14-$AC$13)))</f>
        <v>1</v>
      </c>
      <c r="IY5" s="50">
        <f>IF(-$AC5+$AC$6&gt;$AC$14,0,IF(-$AC5+$AC$6&lt;$AC$13,1,($AC$14+$AC5-$AC$6)/($AC$14-$AC$13)))</f>
        <v>1</v>
      </c>
      <c r="IZ5" s="50">
        <f>IF(-$AC5+$AC$7&gt;$AC$14,0,IF(-$AC5+$AC$7&lt;$AC$13,1,($AC$14+$AC5-$AC$7)/($AC$14-$AC$13)))</f>
        <v>1</v>
      </c>
      <c r="JA5" s="50">
        <f>IF(-$AC5+$AC$8&gt;$AC$14,0,IF(-$AC5+$AC$8&lt;$AC$13,1,($AC$14+$AC5-$AC$8)/($AC$14-$AC$13)))</f>
        <v>1</v>
      </c>
      <c r="JB5" s="50">
        <f>IF(-$AC5+$AC$9&gt;$AC$14,0,IF(-$AC5+$AC$9&lt;$AC$13,1,($AC$14+$AC5-$AC$9)/($AC$14-$AC$13)))</f>
        <v>1</v>
      </c>
      <c r="JC5" s="50">
        <f>IF(-$AC5+$AC$10&gt;$AC$14,0,IF(-$AC5+$AC$10&lt;$AC$13,1,($AC$14+$AC5-$AC$10)/($AC$14-$AC$13)))</f>
        <v>1</v>
      </c>
      <c r="JD5" s="50">
        <f>IF(-$AC5+$AC$11&gt;$AC$14,0,IF(-$AC5+$AC$11&lt;$AC$13,1,($AC$14+$AC5-$AC$11)/($AC$14-$AC$13)))</f>
        <v>1</v>
      </c>
    </row>
    <row r="6" spans="1:264" ht="29.1">
      <c r="A6" s="164"/>
      <c r="B6" s="54" t="s">
        <v>82</v>
      </c>
      <c r="C6" s="53" t="s">
        <v>83</v>
      </c>
      <c r="D6" s="41">
        <v>-0.09</v>
      </c>
      <c r="E6" s="42">
        <v>0</v>
      </c>
      <c r="F6" s="41">
        <v>135</v>
      </c>
      <c r="G6" s="41">
        <v>30</v>
      </c>
      <c r="H6" s="41">
        <v>15</v>
      </c>
      <c r="I6" s="41">
        <v>0.88300000000000001</v>
      </c>
      <c r="J6" s="42">
        <v>-1.42</v>
      </c>
      <c r="K6" s="41">
        <v>-0.09</v>
      </c>
      <c r="L6" s="41">
        <v>1.9750000000000001</v>
      </c>
      <c r="M6" s="41">
        <v>0.94117647100000001</v>
      </c>
      <c r="N6" s="42">
        <v>1</v>
      </c>
      <c r="O6" s="42">
        <v>1</v>
      </c>
      <c r="P6" s="42">
        <v>1</v>
      </c>
      <c r="Q6" s="42">
        <v>1</v>
      </c>
      <c r="R6" s="42">
        <v>1</v>
      </c>
      <c r="S6" s="42">
        <v>3.8195439360000001</v>
      </c>
      <c r="T6" s="42">
        <v>3.4771212550000001</v>
      </c>
      <c r="U6" s="42">
        <v>1</v>
      </c>
      <c r="V6" s="42">
        <v>1</v>
      </c>
      <c r="W6" s="41">
        <v>1</v>
      </c>
      <c r="X6" s="41">
        <v>1</v>
      </c>
      <c r="Y6" s="42">
        <v>2</v>
      </c>
      <c r="Z6" s="42">
        <v>3</v>
      </c>
      <c r="AA6" s="42">
        <v>4</v>
      </c>
      <c r="AB6" s="41">
        <v>0.79518458999999997</v>
      </c>
      <c r="AC6" s="41">
        <v>0.980457892</v>
      </c>
      <c r="AE6" s="78"/>
      <c r="AF6" s="54" t="s">
        <v>82</v>
      </c>
      <c r="AG6" s="50">
        <f t="shared" ref="AG6:AG11" si="103">IF(-$D6+$D$5&gt;$D$14,0,IF(-$D6+$D$5&lt;$D$13,1,($D$14+$D6-$D$5)/($D$14-$D$13)))</f>
        <v>1</v>
      </c>
      <c r="AH6" s="50">
        <f t="shared" ref="AH6:AH11" si="104">IF(-$D6+$D$6&gt;$D$14,0,IF(-$D6+$D$6&lt;$D$13,1,($D$14+$D6-$D$6)/($D$14-$D$13)))</f>
        <v>1</v>
      </c>
      <c r="AI6" s="50">
        <f t="shared" ref="AI6:AI11" si="105">IF(-$D6+$D$7&gt;$D$14,0,IF(-$D6+$D$7&lt;$D$13,1,($D$14+$D6-$D$7)/($D$14-$D$13)))</f>
        <v>1</v>
      </c>
      <c r="AJ6" s="50">
        <f t="shared" ref="AJ6:AJ11" si="106">IF(-$D6+$D$8&gt;$D$14,0,IF(-$D6+$D$8&lt;$D$13,1,($D$14+$D6-$D$8)/($D$14-$D$13)))</f>
        <v>1</v>
      </c>
      <c r="AK6" s="50">
        <f t="shared" ref="AK6:AK11" si="107">IF(-$D6+$D$9&gt;$D$14,0,IF(-$D6+$D$9&lt;$D$13,1,($D$14+$D6-$D$9)/($D$14-$D$13)))</f>
        <v>1</v>
      </c>
      <c r="AL6" s="50">
        <f t="shared" ref="AL6:AL11" si="108">IF(-$D6+$D$10&gt;$D$14,0,IF(-$D6+$D$10&lt;$D$13,1,($D$14+$D6-$D$10)/($D$14-$D$13)))</f>
        <v>1</v>
      </c>
      <c r="AM6" s="50">
        <f t="shared" ref="AM6:AM11" si="109">IF(-$D6+$D$11&gt;$D$14,0,IF(-$D6+$D$11&lt;$D$13,1,($D$14+$D6-$D$11)/($D$14-$D$13)))</f>
        <v>1</v>
      </c>
      <c r="AO6" s="54" t="s">
        <v>82</v>
      </c>
      <c r="AP6" s="50">
        <f t="shared" ref="AP6:AP11" si="110">IF(-$E6+$E$5&gt;$E$14,0,IF(-$E6+$E$5&lt;$E$13,1,($E$14+$E6-$E$5)/($E$14-$E$13)))</f>
        <v>0</v>
      </c>
      <c r="AQ6" s="50">
        <f t="shared" ref="AQ6:AQ11" si="111">IF(-$E6+$E$6&gt;$E$14,0,IF(-$E6+$E$6&lt;$E$13,1,($E$14+$E6-$E$6)/($E$14-$E$13)))</f>
        <v>1</v>
      </c>
      <c r="AR6" s="50">
        <f t="shared" ref="AR6:AR11" si="112">IF(-$E6+$E$7&gt;$E$14,0,IF(-$E6+$E$7&lt;$E$13,1,($E$14+$E6-$E$7)/($E$14-$E$13)))</f>
        <v>1</v>
      </c>
      <c r="AS6" s="50">
        <f t="shared" ref="AS6:AS11" si="113">IF(-$E6+$E$8&gt;$E$14,0,IF(-$E6+$E$8&lt;$E$13,1,($E$14+$E6-$E$8)/($E$14-$E$13)))</f>
        <v>1</v>
      </c>
      <c r="AT6" s="50">
        <f t="shared" ref="AT6:AT11" si="114">IF(-$E6+$E$9&gt;$E$14,0,IF(-$E6+$E$9&lt;$E$13,1,($E$14+$E6-$E$9)/($E$14-$E$13)))</f>
        <v>1</v>
      </c>
      <c r="AU6" s="50">
        <f t="shared" ref="AU6:AU11" si="115">IF(-$E6+$E$10&gt;$E$14,0,IF(-$E6+$E$10&lt;$E$13,1,($E$14+$E6-$E$10)/($E$14-$E$13)))</f>
        <v>1</v>
      </c>
      <c r="AV6" s="50">
        <f t="shared" ref="AV6:AV11" si="116">IF(-$E6+$E$11&gt;$E$14,0,IF(-$E6+$E$11&lt;$E$13,1,($E$14+$E6-$E$11)/($E$14-$E$13)))</f>
        <v>1</v>
      </c>
      <c r="AX6" s="54" t="s">
        <v>82</v>
      </c>
      <c r="AY6" s="50">
        <f t="shared" ref="AY6:AY11" si="117">IF($F6-$F$5&gt;$F$14,0,IF($F6-$F$5&lt;$F$13,1,($F$14-$F6+$F$5)/($F$14-$F$13)))</f>
        <v>1</v>
      </c>
      <c r="AZ6" s="50">
        <f t="shared" ref="AZ6:AZ11" si="118">IF($F6-$F$6&gt;$F$14,0,IF($F6-$F$6&lt;$F$13,1,($F$14-$F6+$F$6)/($F$14-$F$13)))</f>
        <v>1</v>
      </c>
      <c r="BA6" s="50">
        <f t="shared" ref="BA6:BA11" si="119">IF($F6-$F$7&gt;$F$14,0,IF($F6-$F$7&lt;$F$13,1,($F$14-$F6+$F$7)/($F$14-$F$13)))</f>
        <v>1</v>
      </c>
      <c r="BB6" s="50">
        <f t="shared" ref="BB6:BB11" si="120">IF($F6-$F$8&gt;$F$14,0,IF($F6-$F$8&lt;$F$13,1,($F$14-$F6+$F$8)/($F$14-$F$13)))</f>
        <v>1</v>
      </c>
      <c r="BC6" s="50">
        <f t="shared" ref="BC6:BC11" si="121">IF($F6-$F$9&gt;$F$14,0,IF($F6-$F$9&lt;$F$13,1,($F$14-$F6+$F$9)/($F$14-$F$13)))</f>
        <v>1</v>
      </c>
      <c r="BD6" s="50">
        <f t="shared" ref="BD6:BD11" si="122">IF($F6-$F$10&gt;$F$14,0,IF($F6-$F$10&lt;$F$13,1,($F$14-$F6+$F$10)/($F$14-$F$13)))</f>
        <v>1</v>
      </c>
      <c r="BE6" s="50">
        <f t="shared" ref="BE6:BE11" si="123">IF($F6-$F$11&gt;$F$14,0,IF($F6-$F$11&lt;$F$13,1,($F$14-$F6+$F$11)/($F$14-$F$13)))</f>
        <v>1</v>
      </c>
      <c r="BG6" s="54" t="s">
        <v>82</v>
      </c>
      <c r="BH6" s="50">
        <f t="shared" ref="BH6:BH11" si="124">IF($G6-$G$5&gt;$G$14,0,IF($G6-$G$5&lt;$G$13,1,($G$14-$G6+$G$5)/($G$14-$G$13)))</f>
        <v>1</v>
      </c>
      <c r="BI6" s="50">
        <f t="shared" ref="BI6:BI11" si="125">IF($G6-$G$6&gt;$G$14,0,IF($G6-$G$6&lt;$G$13,1,($G$14-$G6+$G$6)/($G$14-$G$13)))</f>
        <v>1</v>
      </c>
      <c r="BJ6" s="50">
        <f t="shared" ref="BJ6:BJ11" si="126">IF($G6-$G$7&gt;$G$14,0,IF($G6-$G$7&lt;$G$13,1,($G$14-$G6+$G$7)/($G$14-$G$13)))</f>
        <v>1</v>
      </c>
      <c r="BK6" s="50">
        <f t="shared" ref="BK6:BK11" si="127">IF($G6-$G$8&gt;$G$14,0,IF($G6-$G$8&lt;$G$13,1,($G$14-$G6+$G$8)/($G$14-$G$13)))</f>
        <v>1</v>
      </c>
      <c r="BL6" s="50">
        <f t="shared" ref="BL6:BL11" si="128">IF($G6-$G$9&gt;$G$14,0,IF($G6-$G$9&lt;$G$13,1,($G$14-$G6+$G$9)/($G$14-$G$13)))</f>
        <v>1</v>
      </c>
      <c r="BM6" s="50">
        <f t="shared" ref="BM6:BM11" si="129">IF($G6-$G$10&gt;$G$14,0,IF($G6-$G$10&lt;$G$13,1,($G$14-$G6+$G$10)/($G$14-$G$13)))</f>
        <v>1</v>
      </c>
      <c r="BN6" s="50">
        <f t="shared" ref="BN6:BN11" si="130">IF($G6-$G$11&gt;$G$14,0,IF($G6-$G$11&lt;$G$13,1,($G$14-$G6+$G$11)/($G$14-$G$13)))</f>
        <v>1</v>
      </c>
      <c r="BP6" s="54" t="s">
        <v>82</v>
      </c>
      <c r="BQ6" s="50">
        <f t="shared" ref="BQ6:BQ11" si="131">IF($H6-$H$5&gt;$H$14,0,IF($H6-$H$5&lt;$H$13,1,($H$14-$H6+$H$5)/($H$14-$H$13)))</f>
        <v>1</v>
      </c>
      <c r="BR6" s="50">
        <f t="shared" ref="BR6:BR11" si="132">IF($H6-$H$6&gt;$H$14,0,IF($H6-$H$6&lt;$H$13,1,($H$14-$H6+$H$6)/($H$14-$H$13)))</f>
        <v>1</v>
      </c>
      <c r="BS6" s="50">
        <f t="shared" ref="BS6:BS11" si="133">IF($H6-$H$7&gt;$H$14,0,IF($H6-$H$7&lt;$H$13,1,($H$14-$H6+$H$7)/($H$14-$H$13)))</f>
        <v>1</v>
      </c>
      <c r="BT6" s="50">
        <f t="shared" ref="BT6:BT11" si="134">IF($H6-$H$8&gt;$H$14,0,IF($H6-$H$8&lt;$H$13,1,($H$14-$H6+$H$8)/($H$14-$H$13)))</f>
        <v>1</v>
      </c>
      <c r="BU6" s="50">
        <f t="shared" ref="BU6:BU11" si="135">IF($H6-$H$9&gt;$H$14,0,IF($H6-$H$9&lt;$H$13,1,($H$14-$H6+$H$9)/($H$14-$H$13)))</f>
        <v>1</v>
      </c>
      <c r="BV6" s="50">
        <f t="shared" ref="BV6:BV11" si="136">IF($H6-$H$10&gt;$H$14,0,IF($H6-$H$10&lt;$H$13,1,($H$14-$H6+$H$10)/($H$14-$H$13)))</f>
        <v>1</v>
      </c>
      <c r="BW6" s="50">
        <f t="shared" ref="BW6:BW11" si="137">IF($H6-$H$11&gt;$H$14,0,IF($H6-$H$11&lt;$H$13,1,($H$14-$H6+$H$11)/($H$14-$H$13)))</f>
        <v>1</v>
      </c>
      <c r="BY6" s="54" t="s">
        <v>82</v>
      </c>
      <c r="BZ6" s="50">
        <f t="shared" ref="BZ6:BZ11" si="138">IF($I6-$I$5&gt;$I$14,0,IF($I6-$I$5&lt;$I$13,1,($I$14-$I6+$I$5)/($I$14-$I$13)))</f>
        <v>0.15920398009950254</v>
      </c>
      <c r="CA6" s="50">
        <f t="shared" ref="CA6:CA11" si="139">IF($I6-$I$6&gt;$I$14,0,IF($I6-$I$6&lt;$I$13,1,($I$14-$I6+$I$6)/($I$14-$I$13)))</f>
        <v>1</v>
      </c>
      <c r="CB6" s="50">
        <f t="shared" ref="CB6:CB11" si="140">IF($I6-$I$7&gt;$I$14,0,IF($I6-$I$7&lt;$I$13,1,($I$14-$I6+$I$7)/($I$14-$I$13)))</f>
        <v>0</v>
      </c>
      <c r="CC6" s="50">
        <f t="shared" ref="CC6:CC11" si="141">IF($I6-$I$8&gt;$I$14,0,IF($I6-$I$8&lt;$I$13,1,($I$14-$I6+$I$8)/($I$14-$I$13)))</f>
        <v>1</v>
      </c>
      <c r="CD6" s="50">
        <f t="shared" ref="CD6:CD11" si="142">IF($I6-$I$9&gt;$I$14,0,IF($I6-$I$9&lt;$I$13,1,($I$14-$I6+$I$9)/($I$14-$I$13)))</f>
        <v>0</v>
      </c>
      <c r="CE6" s="50">
        <f t="shared" ref="CE6:CE11" si="143">IF($I6-$I$10&gt;$I$14,0,IF($I6-$I$10&lt;$I$13,1,($I$14-$I6+$I$10)/($I$14-$I$13)))</f>
        <v>0</v>
      </c>
      <c r="CF6" s="50">
        <f t="shared" ref="CF6:CF11" si="144">IF($I6-$I$11&gt;$I$14,0,IF($I6-$I$11&lt;$I$13,1,($I$14-$I6+$I$11)/($I$14-$I$13)))</f>
        <v>1</v>
      </c>
      <c r="CH6" s="54" t="s">
        <v>82</v>
      </c>
      <c r="CI6" s="50">
        <f t="shared" ref="CI6:CI11" si="145">IF($J6-$J$5&gt;$J$14,0,IF($J6-$J$5&lt;$J$13,1,($J$14-$J6+$J$5)/($J$14-$J$13)))</f>
        <v>1</v>
      </c>
      <c r="CJ6" s="50">
        <f t="shared" ref="CJ6:CJ11" si="146">IF($J6-$J$6&gt;$J$14,0,IF($J6-$J$6&lt;$J$13,1,($J$14-$J6+$J$6)/($J$14-$J$13)))</f>
        <v>1</v>
      </c>
      <c r="CK6" s="50">
        <f t="shared" ref="CK6:CK11" si="147">IF($J6-$J$7&gt;$J$14,0,IF($J6-$J$7&lt;$J$13,1,($J$14-$J6+$J$7)/($J$14-$J$13)))</f>
        <v>1</v>
      </c>
      <c r="CL6" s="50">
        <f t="shared" ref="CL6:CL11" si="148">IF($J6-$J$8&gt;$J$14,0,IF($J6-$J$8&lt;$J$13,1,($J$14-$J6+$J$8)/($J$14-$J$13)))</f>
        <v>1</v>
      </c>
      <c r="CM6" s="50">
        <f t="shared" ref="CM6:CM10" si="149">IF($J6-$J$9&gt;$J$14,0,IF($J6-$J$9&lt;$J$13,1,($J$14-$J6+$J$9)/($J$14-$J$13)))</f>
        <v>1</v>
      </c>
      <c r="CN6" s="50">
        <f t="shared" ref="CN6:CN11" si="150">IF($J6-$J$10&gt;$J$14,0,IF($J6-$J$10&lt;$J$13,1,($J$14-$J6+$J$10)/($J$14-$J$13)))</f>
        <v>1</v>
      </c>
      <c r="CO6" s="50">
        <f t="shared" ref="CO6:CO11" si="151">IF($J6-$J$11&gt;$J$14,0,IF($J6-$J$11&lt;$J$13,1,($J$14-$J6+$J$11)/($J$14-$J$13)))</f>
        <v>1</v>
      </c>
      <c r="CQ6" s="54" t="s">
        <v>82</v>
      </c>
      <c r="CR6" s="50">
        <f t="shared" ref="CR6:CR11" si="152">IF($K6-$K$5&gt;$K$14,0,IF($K6-$K$5&lt;$K$13,1,($K$14-$K6+$K$5)/($K$14-$K$13)))</f>
        <v>1</v>
      </c>
      <c r="CS6" s="50">
        <f t="shared" ref="CS6:CS11" si="153">IF($K6-$K$6&gt;$K$14,0,IF($K6-$K$6&lt;$K$13,1,($K$14-$K6+$K$6)/($K$14-$K$13)))</f>
        <v>1</v>
      </c>
      <c r="CT6" s="50">
        <f t="shared" ref="CT6:CT11" si="154">IF($K6-$K$7&gt;$K$14,0,IF($K6-$K$7&lt;$K$13,1,($K$14-$K6+$K$7)/($K$14-$K$13)))</f>
        <v>1</v>
      </c>
      <c r="CU6" s="50">
        <f t="shared" ref="CU6:CU11" si="155">IF($K6-$K$8&gt;$K$14,0,IF($K6-$K$8&lt;$K$13,1,($K$14-$K6+$K$8)/($K$14-$K$13)))</f>
        <v>1</v>
      </c>
      <c r="CV6" s="50">
        <f t="shared" ref="CV6:CV11" si="156">IF($K6-$K$9&gt;$K$14,0,IF($K6-$K$9&lt;$K$13,1,($K$14-$K6+$K$9)/($K$14-$K$13)))</f>
        <v>1</v>
      </c>
      <c r="CW6" s="50">
        <f t="shared" ref="CW6:CW11" si="157">IF($K6-$K$10&gt;$K$14,0,IF($K6-$K$10&lt;$K$13,1,($K$14-$K6+$K$10)/($K$14-$K$13)))</f>
        <v>1</v>
      </c>
      <c r="CX6" s="50">
        <f t="shared" ref="CX6:CX11" si="158">IF($K6-$K$11&gt;$K$14,0,IF($K6-$K$11&lt;$K$13,1,($K$14-$K6+$K$11)/($K$14-$K$13)))</f>
        <v>1</v>
      </c>
      <c r="CZ6" s="54" t="s">
        <v>82</v>
      </c>
      <c r="DA6" s="50">
        <f t="shared" ref="DA6:DA11" si="159">IF(-$L6+$L$5&gt;$L$14,0,IF(-$L6+$L$5&lt;$L$13,1,($L$14+$L6-$L$5)/($L$14-$L$13)))</f>
        <v>1</v>
      </c>
      <c r="DB6" s="50">
        <f t="shared" ref="DB6:DB11" si="160">IF(-$L6+$L$6&gt;$L$14,0,IF(-$L6+$L$6&lt;$L$13,1,($L$14+$L6-$L$6)/($L$14-$L$13)))</f>
        <v>1</v>
      </c>
      <c r="DC6" s="50">
        <f t="shared" ref="DC6:DC11" si="161">IF(-$L6+$L$7&gt;$L$14,0,IF(-$L6+$L$7&lt;$L$13,1,($L$14+$L6-$L$7)/($L$14-$L$13)))</f>
        <v>1</v>
      </c>
      <c r="DD6" s="50">
        <f t="shared" ref="DD6:DD11" si="162">IF(-$L6+$L$8&gt;$L$14,0,IF(-$L6+$L$8&lt;$L$13,1,($L$14+$L6-$L$8)/($L$14-$L$13)))</f>
        <v>1</v>
      </c>
      <c r="DE6" s="50">
        <f t="shared" ref="DE6:DE11" si="163">IF(-$L6+$L$9&gt;$L$14,0,IF(-$L6+$L$9&lt;$L$13,1,($L$14+$L6-$L$9)/($L$14-$L$13)))</f>
        <v>0</v>
      </c>
      <c r="DF6" s="50">
        <f t="shared" ref="DF6:DF11" si="164">IF(-$L6+$L$10&gt;$L$14,0,IF(-$L6+$L$10&lt;$L$13,1,($L$14+$L6-$L$10)/($L$14-$L$13)))</f>
        <v>1</v>
      </c>
      <c r="DG6" s="50">
        <f t="shared" ref="DG6:DG11" si="165">IF(-$L6+$L$11&gt;$L$14,0,IF(-$L6+$L$11&lt;$L$13,1,($L$14+$L6-$L$11)/($L$14-$L$13)))</f>
        <v>0</v>
      </c>
      <c r="DI6" s="54" t="s">
        <v>82</v>
      </c>
      <c r="DJ6" s="50">
        <f t="shared" si="0"/>
        <v>1</v>
      </c>
      <c r="DK6" s="50">
        <f t="shared" si="1"/>
        <v>1</v>
      </c>
      <c r="DL6" s="50">
        <f t="shared" si="2"/>
        <v>1</v>
      </c>
      <c r="DM6" s="50">
        <f t="shared" si="3"/>
        <v>1</v>
      </c>
      <c r="DN6" s="50">
        <f t="shared" si="4"/>
        <v>1</v>
      </c>
      <c r="DO6" s="50">
        <f t="shared" si="5"/>
        <v>1</v>
      </c>
      <c r="DP6" s="50">
        <f t="shared" si="6"/>
        <v>1</v>
      </c>
      <c r="DR6" s="54" t="s">
        <v>82</v>
      </c>
      <c r="DS6" s="50">
        <f t="shared" si="7"/>
        <v>1</v>
      </c>
      <c r="DT6" s="50">
        <f t="shared" si="8"/>
        <v>1</v>
      </c>
      <c r="DU6" s="50">
        <f t="shared" si="9"/>
        <v>1</v>
      </c>
      <c r="DV6" s="50">
        <f t="shared" si="10"/>
        <v>1</v>
      </c>
      <c r="DW6" s="50">
        <f t="shared" si="11"/>
        <v>1</v>
      </c>
      <c r="DX6" s="50">
        <f t="shared" si="12"/>
        <v>1</v>
      </c>
      <c r="DY6" s="50">
        <f t="shared" si="13"/>
        <v>1</v>
      </c>
      <c r="EA6" s="54" t="s">
        <v>82</v>
      </c>
      <c r="EB6" s="50">
        <f t="shared" si="14"/>
        <v>1</v>
      </c>
      <c r="EC6" s="50">
        <f t="shared" si="15"/>
        <v>1</v>
      </c>
      <c r="ED6" s="50">
        <f t="shared" si="16"/>
        <v>1</v>
      </c>
      <c r="EE6" s="50">
        <f t="shared" si="17"/>
        <v>1</v>
      </c>
      <c r="EF6" s="50">
        <f t="shared" si="18"/>
        <v>1</v>
      </c>
      <c r="EG6" s="50">
        <f t="shared" si="19"/>
        <v>1</v>
      </c>
      <c r="EH6" s="50">
        <f t="shared" si="20"/>
        <v>1</v>
      </c>
      <c r="EJ6" s="54" t="s">
        <v>82</v>
      </c>
      <c r="EK6" s="50">
        <f t="shared" si="21"/>
        <v>1</v>
      </c>
      <c r="EL6" s="50">
        <f t="shared" si="22"/>
        <v>1</v>
      </c>
      <c r="EM6" s="50">
        <f t="shared" si="23"/>
        <v>1</v>
      </c>
      <c r="EN6" s="50">
        <f t="shared" si="24"/>
        <v>1</v>
      </c>
      <c r="EO6" s="50">
        <f t="shared" si="25"/>
        <v>1</v>
      </c>
      <c r="EP6" s="50">
        <f t="shared" si="26"/>
        <v>1</v>
      </c>
      <c r="EQ6" s="50">
        <f t="shared" si="27"/>
        <v>1</v>
      </c>
      <c r="ES6" s="54" t="s">
        <v>82</v>
      </c>
      <c r="ET6" s="50">
        <f t="shared" si="28"/>
        <v>1</v>
      </c>
      <c r="EU6" s="50">
        <f t="shared" si="29"/>
        <v>1</v>
      </c>
      <c r="EV6" s="50">
        <f t="shared" si="30"/>
        <v>1</v>
      </c>
      <c r="EW6" s="50">
        <f t="shared" si="31"/>
        <v>1</v>
      </c>
      <c r="EX6" s="50">
        <f t="shared" si="32"/>
        <v>1</v>
      </c>
      <c r="EY6" s="50">
        <f t="shared" si="33"/>
        <v>1</v>
      </c>
      <c r="EZ6" s="50">
        <f t="shared" si="34"/>
        <v>1</v>
      </c>
      <c r="FB6" s="54" t="s">
        <v>82</v>
      </c>
      <c r="FC6" s="50">
        <f t="shared" si="35"/>
        <v>1</v>
      </c>
      <c r="FD6" s="50">
        <f t="shared" si="36"/>
        <v>1</v>
      </c>
      <c r="FE6" s="50">
        <f t="shared" si="37"/>
        <v>1</v>
      </c>
      <c r="FF6" s="50">
        <f t="shared" si="38"/>
        <v>1</v>
      </c>
      <c r="FG6" s="50">
        <f t="shared" si="39"/>
        <v>1</v>
      </c>
      <c r="FH6" s="50">
        <f t="shared" si="40"/>
        <v>1</v>
      </c>
      <c r="FI6" s="50">
        <f t="shared" si="41"/>
        <v>1</v>
      </c>
      <c r="FK6" s="54" t="s">
        <v>82</v>
      </c>
      <c r="FL6" s="50">
        <f t="shared" si="42"/>
        <v>1</v>
      </c>
      <c r="FM6" s="50">
        <f t="shared" si="43"/>
        <v>1</v>
      </c>
      <c r="FN6" s="50">
        <f t="shared" si="44"/>
        <v>1</v>
      </c>
      <c r="FO6" s="50">
        <f t="shared" si="45"/>
        <v>1</v>
      </c>
      <c r="FP6" s="50">
        <f t="shared" si="46"/>
        <v>1</v>
      </c>
      <c r="FQ6" s="50">
        <f t="shared" si="47"/>
        <v>1</v>
      </c>
      <c r="FR6" s="50">
        <f t="shared" si="48"/>
        <v>1</v>
      </c>
      <c r="FT6" s="54" t="s">
        <v>82</v>
      </c>
      <c r="FU6" s="50">
        <f t="shared" si="49"/>
        <v>1</v>
      </c>
      <c r="FV6" s="50">
        <f t="shared" si="50"/>
        <v>1</v>
      </c>
      <c r="FW6" s="50">
        <f t="shared" si="51"/>
        <v>1</v>
      </c>
      <c r="FX6" s="50">
        <f t="shared" si="52"/>
        <v>1</v>
      </c>
      <c r="FY6" s="50">
        <f t="shared" si="53"/>
        <v>1</v>
      </c>
      <c r="FZ6" s="50">
        <f t="shared" si="54"/>
        <v>1</v>
      </c>
      <c r="GA6" s="50">
        <f t="shared" si="55"/>
        <v>1</v>
      </c>
      <c r="GC6" s="54" t="s">
        <v>82</v>
      </c>
      <c r="GD6" s="50">
        <f t="shared" si="56"/>
        <v>1</v>
      </c>
      <c r="GE6" s="50">
        <f t="shared" si="57"/>
        <v>1</v>
      </c>
      <c r="GF6" s="50">
        <f t="shared" si="58"/>
        <v>1</v>
      </c>
      <c r="GG6" s="50">
        <f t="shared" si="59"/>
        <v>1</v>
      </c>
      <c r="GH6" s="50">
        <f t="shared" si="60"/>
        <v>1</v>
      </c>
      <c r="GI6" s="50">
        <f t="shared" si="61"/>
        <v>1</v>
      </c>
      <c r="GJ6" s="50">
        <f t="shared" si="62"/>
        <v>1</v>
      </c>
      <c r="GL6" s="54" t="s">
        <v>82</v>
      </c>
      <c r="GM6" s="50">
        <f t="shared" si="63"/>
        <v>1</v>
      </c>
      <c r="GN6" s="50">
        <f t="shared" si="64"/>
        <v>1</v>
      </c>
      <c r="GO6" s="50">
        <f t="shared" si="65"/>
        <v>1</v>
      </c>
      <c r="GP6" s="50">
        <f t="shared" si="66"/>
        <v>1</v>
      </c>
      <c r="GQ6" s="50">
        <f t="shared" si="67"/>
        <v>1</v>
      </c>
      <c r="GR6" s="50">
        <f t="shared" si="68"/>
        <v>1</v>
      </c>
      <c r="GS6" s="50">
        <f t="shared" si="69"/>
        <v>1</v>
      </c>
      <c r="GU6" s="54" t="s">
        <v>82</v>
      </c>
      <c r="GV6" s="50">
        <f t="shared" si="70"/>
        <v>1</v>
      </c>
      <c r="GW6" s="50">
        <f t="shared" si="71"/>
        <v>1</v>
      </c>
      <c r="GX6" s="50">
        <f t="shared" si="72"/>
        <v>1</v>
      </c>
      <c r="GY6" s="50">
        <f t="shared" si="73"/>
        <v>1</v>
      </c>
      <c r="GZ6" s="50">
        <f t="shared" si="74"/>
        <v>1</v>
      </c>
      <c r="HA6" s="50">
        <f t="shared" si="75"/>
        <v>1</v>
      </c>
      <c r="HB6" s="50">
        <f t="shared" si="76"/>
        <v>1</v>
      </c>
      <c r="HD6" s="54" t="s">
        <v>82</v>
      </c>
      <c r="HE6" s="50">
        <f t="shared" si="77"/>
        <v>1</v>
      </c>
      <c r="HF6" s="50">
        <f t="shared" si="78"/>
        <v>1</v>
      </c>
      <c r="HG6" s="50">
        <f t="shared" si="79"/>
        <v>1</v>
      </c>
      <c r="HH6" s="50">
        <f t="shared" si="80"/>
        <v>1</v>
      </c>
      <c r="HI6" s="50">
        <f t="shared" si="81"/>
        <v>1</v>
      </c>
      <c r="HJ6" s="50">
        <f t="shared" si="82"/>
        <v>1</v>
      </c>
      <c r="HK6" s="50">
        <f t="shared" si="83"/>
        <v>1</v>
      </c>
      <c r="HM6" s="54" t="s">
        <v>82</v>
      </c>
      <c r="HN6" s="50">
        <f t="shared" si="84"/>
        <v>1</v>
      </c>
      <c r="HO6" s="50">
        <f t="shared" si="85"/>
        <v>1</v>
      </c>
      <c r="HP6" s="50">
        <f t="shared" si="86"/>
        <v>1</v>
      </c>
      <c r="HQ6" s="50">
        <f t="shared" si="87"/>
        <v>1</v>
      </c>
      <c r="HR6" s="50">
        <f t="shared" si="88"/>
        <v>1</v>
      </c>
      <c r="HS6" s="50">
        <f t="shared" si="89"/>
        <v>1</v>
      </c>
      <c r="HT6" s="50">
        <f t="shared" si="90"/>
        <v>1</v>
      </c>
      <c r="HV6" s="54" t="s">
        <v>82</v>
      </c>
      <c r="HW6" s="50">
        <f t="shared" si="91"/>
        <v>1</v>
      </c>
      <c r="HX6" s="50">
        <f t="shared" si="92"/>
        <v>1</v>
      </c>
      <c r="HY6" s="50">
        <f t="shared" si="93"/>
        <v>1</v>
      </c>
      <c r="HZ6" s="50">
        <f t="shared" si="94"/>
        <v>1</v>
      </c>
      <c r="IA6" s="50">
        <f t="shared" si="95"/>
        <v>1</v>
      </c>
      <c r="IB6" s="50">
        <f t="shared" si="96"/>
        <v>1</v>
      </c>
      <c r="IC6" s="50">
        <f t="shared" si="97"/>
        <v>1</v>
      </c>
      <c r="IE6" s="54" t="s">
        <v>82</v>
      </c>
      <c r="IF6" s="50">
        <f>IF(-$AA6+$AA$5&gt;$AA$14,0,IF(-$AA6+$AA$5&lt;$AA$13,1,($AA$14+$AA6-$AA$5)/($AA$14-$AA$13)))</f>
        <v>1</v>
      </c>
      <c r="IG6" s="50">
        <f t="shared" ref="IG6:IG11" si="166">IF(-$AA6+$AA$6&gt;$AA$14,0,IF(-$AA6+$AA$6&lt;$AA$13,1,($AA$14+$AA6-$AA$6)/($AA$14-$AA$13)))</f>
        <v>1</v>
      </c>
      <c r="IH6" s="50">
        <f t="shared" si="99"/>
        <v>1</v>
      </c>
      <c r="II6" s="50">
        <f t="shared" ref="II6:II10" si="167">IF(-$AA6+$AA$8&gt;$AA$14,0,IF(-$AA6+$AA$8&lt;$AA$13,1,($AA$14+$AA6-$AA$8)/($AA$14-$AA$13)))</f>
        <v>1</v>
      </c>
      <c r="IJ6" s="50">
        <f t="shared" si="100"/>
        <v>1</v>
      </c>
      <c r="IK6" s="50">
        <f t="shared" si="101"/>
        <v>1</v>
      </c>
      <c r="IL6" s="50">
        <f t="shared" si="102"/>
        <v>1</v>
      </c>
      <c r="IN6" s="54" t="s">
        <v>82</v>
      </c>
      <c r="IO6" s="50">
        <f t="shared" ref="IO6:IO11" si="168">IF(-$AB6+$AB$5&gt;$AB$14,0,IF(-$AB6+$AB$5&lt;$AB$13,1,($AB$14+$AB6-$AB$5)/($AB$14-$AB$13)))</f>
        <v>1</v>
      </c>
      <c r="IP6" s="50">
        <f t="shared" ref="IP6:IP11" si="169">IF(-$AB6+$AB$6&gt;$AB$14,0,IF(-$AB6+$AB$6&lt;$AB$13,1,($AB$14+$AB6-$AB$6)/($AB$14-$AB$13)))</f>
        <v>1</v>
      </c>
      <c r="IQ6" s="50">
        <f t="shared" ref="IQ6:IQ11" si="170">IF(-$AB6+$AB$7&gt;$AB$14,0,IF(-$AB6+$AB$7&lt;$AB$13,1,($AB$14+$AB6-$AB$7)/($AB$14-$AB$13)))</f>
        <v>1</v>
      </c>
      <c r="IR6" s="50">
        <f t="shared" ref="IR6:IR11" si="171">IF(-$AB6+$AB$8&gt;$AB$14,0,IF(-$AB6+$AB$8&lt;$AB$13,1,($AB$14+$AB6-$AB$8)/($AB$14-$AB$13)))</f>
        <v>1</v>
      </c>
      <c r="IS6" s="50">
        <f t="shared" ref="IS6:IS9" si="172">IF(-$AB6+$AB$9&gt;$AB$14,0,IF(-$AB6+$AB$9&lt;$AB$13,1,($AB$14+$AB6-$AB$9)/($AB$14-$AB$13)))</f>
        <v>1</v>
      </c>
      <c r="IT6" s="50">
        <f t="shared" ref="IT6:IT11" si="173">IF(-$AB6+$AB$10&gt;$AB$14,0,IF(-$AB6+$AB$10&lt;$AB$13,1,($AB$14+$AB6-$AB$10)/($AB$14-$AB$13)))</f>
        <v>1</v>
      </c>
      <c r="IU6" s="50">
        <f t="shared" ref="IU6:IU10" si="174">IF(-$AB6+$AB$11&gt;$AB$14,0,IF(-$AB6+$AB$11&lt;$AB$13,1,($AB$14+$AB6-$AB$11)/($AB$14-$AB$13)))</f>
        <v>1</v>
      </c>
      <c r="IW6" s="54" t="s">
        <v>82</v>
      </c>
      <c r="IX6" s="50">
        <f t="shared" ref="IX6:IX11" si="175">IF(-$AC6+$AC$5&gt;$AC$14,0,IF(-$AC6+$AC$5&lt;$AC$13,1,($AC$14+$AC6-$AC$5)/($AC$14-$AC$13)))</f>
        <v>1</v>
      </c>
      <c r="IY6" s="50">
        <f t="shared" ref="IY6:IY11" si="176">IF(-$AC6+$AC$6&gt;$AC$14,0,IF(-$AC6+$AC$6&lt;$AC$13,1,($AC$14+$AC6-$AC$6)/($AC$14-$AC$13)))</f>
        <v>1</v>
      </c>
      <c r="IZ6" s="50">
        <f t="shared" ref="IZ6:IZ11" si="177">IF(-$AC6+$AC$7&gt;$AC$14,0,IF(-$AC6+$AC$7&lt;$AC$13,1,($AC$14+$AC6-$AC$7)/($AC$14-$AC$13)))</f>
        <v>1</v>
      </c>
      <c r="JA6" s="50">
        <f t="shared" ref="JA6:JA11" si="178">IF(-$AC6+$AC$8&gt;$AC$14,0,IF(-$AC6+$AC$8&lt;$AC$13,1,($AC$14+$AC6-$AC$8)/($AC$14-$AC$13)))</f>
        <v>1</v>
      </c>
      <c r="JB6" s="50">
        <f t="shared" ref="JB6:JB11" si="179">IF(-$AC6+$AC$9&gt;$AC$14,0,IF(-$AC6+$AC$9&lt;$AC$13,1,($AC$14+$AC6-$AC$9)/($AC$14-$AC$13)))</f>
        <v>1</v>
      </c>
      <c r="JC6" s="50">
        <f t="shared" ref="JC6:JC11" si="180">IF(-$AC6+$AC$10&gt;$AC$14,0,IF(-$AC6+$AC$10&lt;$AC$13,1,($AC$14+$AC6-$AC$10)/($AC$14-$AC$13)))</f>
        <v>1</v>
      </c>
      <c r="JD6" s="50">
        <f t="shared" ref="JD6:JD11" si="181">IF(-$AC6+$AC$11&gt;$AC$14,0,IF(-$AC6+$AC$11&lt;$AC$13,1,($AC$14+$AC6-$AC$11)/($AC$14-$AC$13)))</f>
        <v>1</v>
      </c>
    </row>
    <row r="7" spans="1:264" ht="72.599999999999994">
      <c r="A7" s="164"/>
      <c r="B7" s="54" t="s">
        <v>162</v>
      </c>
      <c r="C7" s="53" t="s">
        <v>85</v>
      </c>
      <c r="D7" s="41">
        <v>-1.5</v>
      </c>
      <c r="E7" s="41">
        <v>0</v>
      </c>
      <c r="F7" s="41">
        <v>541.66</v>
      </c>
      <c r="G7" s="41">
        <v>120</v>
      </c>
      <c r="H7" s="41">
        <v>60</v>
      </c>
      <c r="I7" s="41">
        <v>0.05</v>
      </c>
      <c r="J7" s="42">
        <v>2.2200000000000002</v>
      </c>
      <c r="K7" s="41">
        <v>1.05</v>
      </c>
      <c r="L7" s="41">
        <v>2.3530000000000002</v>
      </c>
      <c r="M7" s="41">
        <v>1</v>
      </c>
      <c r="N7" s="41">
        <v>1</v>
      </c>
      <c r="O7" s="41">
        <v>1</v>
      </c>
      <c r="P7" s="43">
        <v>0.5</v>
      </c>
      <c r="Q7" s="41">
        <v>1</v>
      </c>
      <c r="R7" s="43">
        <v>0.5</v>
      </c>
      <c r="S7" s="43">
        <v>2.9097719679999998</v>
      </c>
      <c r="T7" s="43">
        <v>3.1505149979999998</v>
      </c>
      <c r="U7" s="43">
        <v>0.5</v>
      </c>
      <c r="V7" s="41">
        <v>1</v>
      </c>
      <c r="W7" s="43">
        <v>0.5</v>
      </c>
      <c r="X7" s="41">
        <v>1</v>
      </c>
      <c r="Y7" s="41">
        <v>2.9319661149999998</v>
      </c>
      <c r="Z7" s="41">
        <v>3.278753601</v>
      </c>
      <c r="AA7" s="41">
        <v>2.7126497020000002</v>
      </c>
      <c r="AB7" s="41">
        <v>2.3463529740000002</v>
      </c>
      <c r="AC7" s="41">
        <v>2.7853298350000002</v>
      </c>
      <c r="AE7" s="78"/>
      <c r="AF7" s="54" t="s">
        <v>162</v>
      </c>
      <c r="AG7" s="50">
        <f t="shared" si="103"/>
        <v>0</v>
      </c>
      <c r="AH7" s="50">
        <f t="shared" si="104"/>
        <v>0</v>
      </c>
      <c r="AI7" s="50">
        <f t="shared" si="105"/>
        <v>1</v>
      </c>
      <c r="AJ7" s="50">
        <f t="shared" si="106"/>
        <v>0</v>
      </c>
      <c r="AK7" s="50">
        <f t="shared" si="107"/>
        <v>0</v>
      </c>
      <c r="AL7" s="50">
        <f t="shared" si="108"/>
        <v>0</v>
      </c>
      <c r="AM7" s="50">
        <f t="shared" si="109"/>
        <v>0</v>
      </c>
      <c r="AO7" s="54" t="s">
        <v>162</v>
      </c>
      <c r="AP7" s="50">
        <f t="shared" si="110"/>
        <v>0</v>
      </c>
      <c r="AQ7" s="50">
        <f t="shared" si="111"/>
        <v>1</v>
      </c>
      <c r="AR7" s="50">
        <f t="shared" si="112"/>
        <v>1</v>
      </c>
      <c r="AS7" s="50">
        <f t="shared" si="113"/>
        <v>1</v>
      </c>
      <c r="AT7" s="50">
        <f t="shared" si="114"/>
        <v>1</v>
      </c>
      <c r="AU7" s="50">
        <f t="shared" si="115"/>
        <v>1</v>
      </c>
      <c r="AV7" s="50">
        <f t="shared" si="116"/>
        <v>1</v>
      </c>
      <c r="AX7" s="54" t="s">
        <v>162</v>
      </c>
      <c r="AY7" s="50">
        <f t="shared" si="117"/>
        <v>0.52307510532320711</v>
      </c>
      <c r="AZ7" s="50">
        <f t="shared" si="118"/>
        <v>0</v>
      </c>
      <c r="BA7" s="50">
        <f t="shared" si="119"/>
        <v>1</v>
      </c>
      <c r="BB7" s="50">
        <f t="shared" si="120"/>
        <v>0.49235506751392966</v>
      </c>
      <c r="BC7" s="50">
        <f t="shared" si="121"/>
        <v>1</v>
      </c>
      <c r="BD7" s="50">
        <f t="shared" si="122"/>
        <v>0.49235506751392966</v>
      </c>
      <c r="BE7" s="50">
        <f t="shared" si="123"/>
        <v>4.4307746840935132E-5</v>
      </c>
      <c r="BG7" s="54" t="s">
        <v>162</v>
      </c>
      <c r="BH7" s="50">
        <f>IF($G7-$G$5&gt;$G$14,0,IF($G7-$G$5&lt;$G$13,1,($G$14-$G7+$G$5)/($G$14-$G$13)))</f>
        <v>0.5</v>
      </c>
      <c r="BI7" s="50">
        <f t="shared" si="125"/>
        <v>0</v>
      </c>
      <c r="BJ7" s="50">
        <f t="shared" si="126"/>
        <v>1</v>
      </c>
      <c r="BK7" s="50">
        <f t="shared" si="127"/>
        <v>0.5</v>
      </c>
      <c r="BL7" s="50">
        <f t="shared" si="128"/>
        <v>1</v>
      </c>
      <c r="BM7" s="50">
        <f t="shared" si="129"/>
        <v>0.5</v>
      </c>
      <c r="BN7" s="50">
        <f t="shared" si="130"/>
        <v>0</v>
      </c>
      <c r="BP7" s="54" t="s">
        <v>162</v>
      </c>
      <c r="BQ7" s="50">
        <f t="shared" si="131"/>
        <v>0.5</v>
      </c>
      <c r="BR7" s="50">
        <f t="shared" si="132"/>
        <v>0</v>
      </c>
      <c r="BS7" s="50">
        <f t="shared" si="133"/>
        <v>1</v>
      </c>
      <c r="BT7" s="50">
        <f t="shared" si="134"/>
        <v>0.5</v>
      </c>
      <c r="BU7" s="50">
        <f t="shared" si="135"/>
        <v>1</v>
      </c>
      <c r="BV7" s="50">
        <f t="shared" si="136"/>
        <v>0.5</v>
      </c>
      <c r="BW7" s="50">
        <f t="shared" si="137"/>
        <v>0</v>
      </c>
      <c r="BY7" s="54" t="s">
        <v>162</v>
      </c>
      <c r="BZ7" s="50">
        <f t="shared" si="138"/>
        <v>1</v>
      </c>
      <c r="CA7" s="50">
        <f t="shared" si="139"/>
        <v>1</v>
      </c>
      <c r="CB7" s="50">
        <f t="shared" si="140"/>
        <v>1</v>
      </c>
      <c r="CC7" s="50">
        <f t="shared" si="141"/>
        <v>1</v>
      </c>
      <c r="CD7" s="50">
        <f t="shared" si="142"/>
        <v>1</v>
      </c>
      <c r="CE7" s="50">
        <f t="shared" si="143"/>
        <v>1</v>
      </c>
      <c r="CF7" s="50">
        <f t="shared" si="144"/>
        <v>1</v>
      </c>
      <c r="CH7" s="54" t="s">
        <v>162</v>
      </c>
      <c r="CI7" s="50">
        <f t="shared" si="145"/>
        <v>1</v>
      </c>
      <c r="CJ7" s="50">
        <f t="shared" si="146"/>
        <v>0.92148148148148135</v>
      </c>
      <c r="CK7" s="50">
        <f t="shared" si="147"/>
        <v>1</v>
      </c>
      <c r="CL7" s="50">
        <f t="shared" si="148"/>
        <v>0.63111111111111096</v>
      </c>
      <c r="CM7" s="50">
        <f t="shared" si="149"/>
        <v>1</v>
      </c>
      <c r="CN7" s="50">
        <f t="shared" si="150"/>
        <v>1</v>
      </c>
      <c r="CO7" s="50">
        <f t="shared" si="151"/>
        <v>1</v>
      </c>
      <c r="CQ7" s="54" t="s">
        <v>162</v>
      </c>
      <c r="CR7" s="50">
        <f t="shared" si="152"/>
        <v>1</v>
      </c>
      <c r="CS7" s="50">
        <f t="shared" si="153"/>
        <v>1</v>
      </c>
      <c r="CT7" s="50">
        <f t="shared" si="154"/>
        <v>1</v>
      </c>
      <c r="CU7" s="50">
        <f t="shared" si="155"/>
        <v>0.79831932773109238</v>
      </c>
      <c r="CV7" s="50">
        <f t="shared" si="156"/>
        <v>1</v>
      </c>
      <c r="CW7" s="50">
        <f t="shared" si="157"/>
        <v>1</v>
      </c>
      <c r="CX7" s="50">
        <f t="shared" si="158"/>
        <v>1</v>
      </c>
      <c r="CZ7" s="54" t="s">
        <v>162</v>
      </c>
      <c r="DA7" s="50">
        <f t="shared" si="159"/>
        <v>1</v>
      </c>
      <c r="DB7" s="50">
        <f t="shared" si="160"/>
        <v>1</v>
      </c>
      <c r="DC7" s="50">
        <f t="shared" si="161"/>
        <v>1</v>
      </c>
      <c r="DD7" s="50">
        <f t="shared" si="162"/>
        <v>1</v>
      </c>
      <c r="DE7" s="50">
        <f t="shared" si="163"/>
        <v>0</v>
      </c>
      <c r="DF7" s="50">
        <f t="shared" si="164"/>
        <v>1</v>
      </c>
      <c r="DG7" s="50">
        <f t="shared" si="165"/>
        <v>0.13163315350662078</v>
      </c>
      <c r="DI7" s="54" t="s">
        <v>162</v>
      </c>
      <c r="DJ7" s="50">
        <f t="shared" si="0"/>
        <v>1</v>
      </c>
      <c r="DK7" s="50">
        <f t="shared" si="1"/>
        <v>1</v>
      </c>
      <c r="DL7" s="50">
        <f t="shared" si="2"/>
        <v>1</v>
      </c>
      <c r="DM7" s="50">
        <f t="shared" si="3"/>
        <v>1</v>
      </c>
      <c r="DN7" s="50">
        <f t="shared" si="4"/>
        <v>1</v>
      </c>
      <c r="DO7" s="50">
        <f t="shared" si="5"/>
        <v>1</v>
      </c>
      <c r="DP7" s="50">
        <f t="shared" si="6"/>
        <v>1</v>
      </c>
      <c r="DR7" s="54" t="s">
        <v>162</v>
      </c>
      <c r="DS7" s="50">
        <f t="shared" si="7"/>
        <v>1</v>
      </c>
      <c r="DT7" s="50">
        <f t="shared" si="8"/>
        <v>1</v>
      </c>
      <c r="DU7" s="50">
        <f t="shared" si="9"/>
        <v>1</v>
      </c>
      <c r="DV7" s="50">
        <f t="shared" si="10"/>
        <v>1</v>
      </c>
      <c r="DW7" s="50">
        <f t="shared" si="11"/>
        <v>1</v>
      </c>
      <c r="DX7" s="50">
        <f t="shared" si="12"/>
        <v>1</v>
      </c>
      <c r="DY7" s="50">
        <f t="shared" si="13"/>
        <v>1</v>
      </c>
      <c r="EA7" s="54" t="s">
        <v>162</v>
      </c>
      <c r="EB7" s="50">
        <f t="shared" si="14"/>
        <v>1</v>
      </c>
      <c r="EC7" s="50">
        <f t="shared" si="15"/>
        <v>1</v>
      </c>
      <c r="ED7" s="50">
        <f t="shared" si="16"/>
        <v>1</v>
      </c>
      <c r="EE7" s="50">
        <f t="shared" si="17"/>
        <v>1</v>
      </c>
      <c r="EF7" s="50">
        <f t="shared" si="18"/>
        <v>1</v>
      </c>
      <c r="EG7" s="50">
        <f t="shared" si="19"/>
        <v>1</v>
      </c>
      <c r="EH7" s="50">
        <f t="shared" si="20"/>
        <v>1</v>
      </c>
      <c r="EJ7" s="54" t="s">
        <v>162</v>
      </c>
      <c r="EK7" s="50">
        <f t="shared" si="21"/>
        <v>1</v>
      </c>
      <c r="EL7" s="50">
        <f t="shared" si="22"/>
        <v>0</v>
      </c>
      <c r="EM7" s="50">
        <f t="shared" si="23"/>
        <v>1</v>
      </c>
      <c r="EN7" s="50">
        <f t="shared" si="24"/>
        <v>0</v>
      </c>
      <c r="EO7" s="50">
        <f t="shared" si="25"/>
        <v>0</v>
      </c>
      <c r="EP7" s="50">
        <f t="shared" si="26"/>
        <v>0.79999999999999982</v>
      </c>
      <c r="EQ7" s="50">
        <f t="shared" si="27"/>
        <v>0</v>
      </c>
      <c r="ES7" s="54" t="s">
        <v>162</v>
      </c>
      <c r="ET7" s="50">
        <f t="shared" si="28"/>
        <v>1</v>
      </c>
      <c r="EU7" s="50">
        <f t="shared" si="29"/>
        <v>1</v>
      </c>
      <c r="EV7" s="50">
        <f t="shared" si="30"/>
        <v>1</v>
      </c>
      <c r="EW7" s="50">
        <f t="shared" si="31"/>
        <v>1</v>
      </c>
      <c r="EX7" s="50">
        <f t="shared" si="32"/>
        <v>1</v>
      </c>
      <c r="EY7" s="50">
        <f t="shared" si="33"/>
        <v>1</v>
      </c>
      <c r="EZ7" s="50">
        <f t="shared" si="34"/>
        <v>1</v>
      </c>
      <c r="FB7" s="54" t="s">
        <v>162</v>
      </c>
      <c r="FC7" s="50">
        <f t="shared" si="35"/>
        <v>1</v>
      </c>
      <c r="FD7" s="50">
        <f t="shared" si="36"/>
        <v>0</v>
      </c>
      <c r="FE7" s="50">
        <f t="shared" si="37"/>
        <v>1</v>
      </c>
      <c r="FF7" s="50">
        <f t="shared" si="38"/>
        <v>0</v>
      </c>
      <c r="FG7" s="50">
        <f t="shared" si="39"/>
        <v>0</v>
      </c>
      <c r="FH7" s="50">
        <f t="shared" si="40"/>
        <v>1</v>
      </c>
      <c r="FI7" s="50">
        <f t="shared" si="41"/>
        <v>0</v>
      </c>
      <c r="FK7" s="54" t="s">
        <v>162</v>
      </c>
      <c r="FL7" s="50">
        <f t="shared" si="42"/>
        <v>1</v>
      </c>
      <c r="FM7" s="50">
        <f t="shared" si="43"/>
        <v>1</v>
      </c>
      <c r="FN7" s="50">
        <f t="shared" si="44"/>
        <v>1</v>
      </c>
      <c r="FO7" s="50">
        <f t="shared" si="45"/>
        <v>1</v>
      </c>
      <c r="FP7" s="50">
        <f t="shared" si="46"/>
        <v>1</v>
      </c>
      <c r="FQ7" s="50">
        <f t="shared" si="47"/>
        <v>1</v>
      </c>
      <c r="FR7" s="50">
        <f t="shared" si="48"/>
        <v>1</v>
      </c>
      <c r="FT7" s="54" t="s">
        <v>162</v>
      </c>
      <c r="FU7" s="50">
        <f t="shared" si="49"/>
        <v>1</v>
      </c>
      <c r="FV7" s="50">
        <f t="shared" si="50"/>
        <v>1</v>
      </c>
      <c r="FW7" s="50">
        <f t="shared" si="51"/>
        <v>1</v>
      </c>
      <c r="FX7" s="50">
        <f t="shared" si="52"/>
        <v>0.93000978921794075</v>
      </c>
      <c r="FY7" s="50">
        <f t="shared" si="53"/>
        <v>1</v>
      </c>
      <c r="FZ7" s="50">
        <f t="shared" si="54"/>
        <v>1</v>
      </c>
      <c r="GA7" s="50">
        <f t="shared" si="55"/>
        <v>1</v>
      </c>
      <c r="GC7" s="54" t="s">
        <v>162</v>
      </c>
      <c r="GD7" s="50">
        <f t="shared" si="56"/>
        <v>0</v>
      </c>
      <c r="GE7" s="50">
        <f t="shared" si="57"/>
        <v>0</v>
      </c>
      <c r="GF7" s="50">
        <f t="shared" si="58"/>
        <v>1</v>
      </c>
      <c r="GG7" s="50">
        <f t="shared" si="59"/>
        <v>0</v>
      </c>
      <c r="GH7" s="50">
        <f t="shared" si="60"/>
        <v>0</v>
      </c>
      <c r="GI7" s="50">
        <f t="shared" si="61"/>
        <v>1</v>
      </c>
      <c r="GJ7" s="50">
        <f t="shared" si="62"/>
        <v>0</v>
      </c>
      <c r="GL7" s="54" t="s">
        <v>162</v>
      </c>
      <c r="GM7" s="50">
        <f t="shared" si="63"/>
        <v>1</v>
      </c>
      <c r="GN7" s="50">
        <f t="shared" si="64"/>
        <v>1</v>
      </c>
      <c r="GO7" s="50">
        <f t="shared" si="65"/>
        <v>1</v>
      </c>
      <c r="GP7" s="50">
        <f t="shared" si="66"/>
        <v>1</v>
      </c>
      <c r="GQ7" s="50">
        <f t="shared" si="67"/>
        <v>1</v>
      </c>
      <c r="GR7" s="50">
        <f t="shared" si="68"/>
        <v>1</v>
      </c>
      <c r="GS7" s="50">
        <f t="shared" si="69"/>
        <v>1</v>
      </c>
      <c r="GU7" s="54" t="s">
        <v>162</v>
      </c>
      <c r="GV7" s="50">
        <f t="shared" si="70"/>
        <v>0.44444444400000016</v>
      </c>
      <c r="GW7" s="50">
        <f t="shared" si="71"/>
        <v>0</v>
      </c>
      <c r="GX7" s="50">
        <f t="shared" si="72"/>
        <v>1</v>
      </c>
      <c r="GY7" s="50">
        <f t="shared" si="73"/>
        <v>1</v>
      </c>
      <c r="GZ7" s="50">
        <f t="shared" si="74"/>
        <v>0.79999999999999982</v>
      </c>
      <c r="HA7" s="50">
        <f t="shared" si="75"/>
        <v>0</v>
      </c>
      <c r="HB7" s="50">
        <f t="shared" si="76"/>
        <v>0.66666666799999996</v>
      </c>
      <c r="HD7" s="54" t="s">
        <v>162</v>
      </c>
      <c r="HE7" s="50">
        <f t="shared" si="77"/>
        <v>1</v>
      </c>
      <c r="HF7" s="50">
        <f t="shared" si="78"/>
        <v>1</v>
      </c>
      <c r="HG7" s="50">
        <f t="shared" si="79"/>
        <v>1</v>
      </c>
      <c r="HH7" s="50">
        <f t="shared" si="80"/>
        <v>1</v>
      </c>
      <c r="HI7" s="50">
        <f t="shared" si="81"/>
        <v>1</v>
      </c>
      <c r="HJ7" s="50">
        <f t="shared" si="82"/>
        <v>1</v>
      </c>
      <c r="HK7" s="50">
        <f t="shared" si="83"/>
        <v>1</v>
      </c>
      <c r="HM7" s="54" t="s">
        <v>162</v>
      </c>
      <c r="HN7" s="50">
        <f t="shared" si="84"/>
        <v>1</v>
      </c>
      <c r="HO7" s="50">
        <f t="shared" si="85"/>
        <v>1</v>
      </c>
      <c r="HP7" s="50">
        <f t="shared" si="86"/>
        <v>1</v>
      </c>
      <c r="HQ7" s="50">
        <f t="shared" si="87"/>
        <v>1</v>
      </c>
      <c r="HR7" s="50">
        <f t="shared" si="88"/>
        <v>1</v>
      </c>
      <c r="HS7" s="50">
        <f t="shared" si="89"/>
        <v>1</v>
      </c>
      <c r="HT7" s="50">
        <f t="shared" si="90"/>
        <v>1</v>
      </c>
      <c r="HV7" s="54" t="s">
        <v>162</v>
      </c>
      <c r="HW7" s="50">
        <f t="shared" si="91"/>
        <v>1</v>
      </c>
      <c r="HX7" s="50">
        <f t="shared" si="92"/>
        <v>1</v>
      </c>
      <c r="HY7" s="50">
        <f t="shared" si="93"/>
        <v>1</v>
      </c>
      <c r="HZ7" s="50">
        <f t="shared" si="94"/>
        <v>1</v>
      </c>
      <c r="IA7" s="50">
        <f t="shared" si="95"/>
        <v>1</v>
      </c>
      <c r="IB7" s="50">
        <f t="shared" si="96"/>
        <v>1</v>
      </c>
      <c r="IC7" s="50">
        <f t="shared" si="97"/>
        <v>1</v>
      </c>
      <c r="IE7" s="54" t="s">
        <v>162</v>
      </c>
      <c r="IF7" s="50">
        <f t="shared" si="98"/>
        <v>1</v>
      </c>
      <c r="IG7" s="50">
        <f t="shared" si="166"/>
        <v>1</v>
      </c>
      <c r="IH7" s="50">
        <f t="shared" si="99"/>
        <v>1</v>
      </c>
      <c r="II7" s="50">
        <f t="shared" si="167"/>
        <v>1</v>
      </c>
      <c r="IJ7" s="50">
        <f t="shared" si="100"/>
        <v>1</v>
      </c>
      <c r="IK7" s="50">
        <f t="shared" si="101"/>
        <v>1</v>
      </c>
      <c r="IL7" s="50">
        <f t="shared" si="102"/>
        <v>1</v>
      </c>
      <c r="IN7" s="54" t="s">
        <v>162</v>
      </c>
      <c r="IO7" s="50">
        <f t="shared" si="168"/>
        <v>1</v>
      </c>
      <c r="IP7" s="50">
        <f t="shared" si="169"/>
        <v>1</v>
      </c>
      <c r="IQ7" s="50">
        <f t="shared" si="170"/>
        <v>1</v>
      </c>
      <c r="IR7" s="50">
        <f t="shared" si="171"/>
        <v>1</v>
      </c>
      <c r="IS7" s="50">
        <f t="shared" si="172"/>
        <v>1</v>
      </c>
      <c r="IT7" s="50">
        <f t="shared" si="173"/>
        <v>1</v>
      </c>
      <c r="IU7" s="50">
        <f t="shared" si="174"/>
        <v>1</v>
      </c>
      <c r="IW7" s="54" t="s">
        <v>162</v>
      </c>
      <c r="IX7" s="50">
        <f t="shared" si="175"/>
        <v>1</v>
      </c>
      <c r="IY7" s="50">
        <f t="shared" si="176"/>
        <v>1</v>
      </c>
      <c r="IZ7" s="50">
        <f t="shared" si="177"/>
        <v>1</v>
      </c>
      <c r="JA7" s="50">
        <f t="shared" si="178"/>
        <v>1</v>
      </c>
      <c r="JB7" s="50">
        <f t="shared" si="179"/>
        <v>1</v>
      </c>
      <c r="JC7" s="50">
        <f t="shared" si="180"/>
        <v>1</v>
      </c>
      <c r="JD7" s="50">
        <f t="shared" si="181"/>
        <v>1</v>
      </c>
    </row>
    <row r="8" spans="1:264" ht="43.5">
      <c r="A8" s="164"/>
      <c r="B8" s="54" t="s">
        <v>86</v>
      </c>
      <c r="C8" s="53" t="s">
        <v>87</v>
      </c>
      <c r="D8" s="41">
        <v>-1.43</v>
      </c>
      <c r="E8" s="42">
        <v>0</v>
      </c>
      <c r="F8" s="41">
        <v>337.5</v>
      </c>
      <c r="G8" s="41">
        <v>75</v>
      </c>
      <c r="H8" s="41">
        <v>37.5</v>
      </c>
      <c r="I8" s="41">
        <v>1.6080000000000001</v>
      </c>
      <c r="J8" s="42">
        <v>-2.4</v>
      </c>
      <c r="K8" s="41">
        <v>-0.38</v>
      </c>
      <c r="L8" s="41">
        <v>3.7879999999999998</v>
      </c>
      <c r="M8" s="41">
        <v>1</v>
      </c>
      <c r="N8" s="42">
        <v>1</v>
      </c>
      <c r="O8" s="42">
        <v>1</v>
      </c>
      <c r="P8" s="42">
        <v>1</v>
      </c>
      <c r="Q8" s="42">
        <v>1</v>
      </c>
      <c r="R8" s="42">
        <v>1</v>
      </c>
      <c r="S8" s="42">
        <v>3.301029996</v>
      </c>
      <c r="T8" s="42">
        <v>4.3010299959999996</v>
      </c>
      <c r="U8" s="42">
        <v>1</v>
      </c>
      <c r="V8" s="41">
        <v>1</v>
      </c>
      <c r="W8" s="41">
        <v>0.66666666699999999</v>
      </c>
      <c r="X8" s="41">
        <v>1</v>
      </c>
      <c r="Y8" s="42">
        <v>1.945468585</v>
      </c>
      <c r="Z8" s="42">
        <v>1.984977126</v>
      </c>
      <c r="AA8" s="42">
        <v>1.954242509</v>
      </c>
      <c r="AB8" s="42">
        <v>-0.50031291700000002</v>
      </c>
      <c r="AC8" s="41">
        <v>2.1731862679999998</v>
      </c>
      <c r="AE8" s="78"/>
      <c r="AF8" s="54" t="s">
        <v>86</v>
      </c>
      <c r="AG8" s="50">
        <f t="shared" si="103"/>
        <v>0</v>
      </c>
      <c r="AH8" s="50">
        <f t="shared" si="104"/>
        <v>0</v>
      </c>
      <c r="AI8" s="50">
        <f t="shared" si="105"/>
        <v>1</v>
      </c>
      <c r="AJ8" s="50">
        <f t="shared" si="106"/>
        <v>1</v>
      </c>
      <c r="AK8" s="50">
        <f t="shared" si="107"/>
        <v>0</v>
      </c>
      <c r="AL8" s="50">
        <f t="shared" si="108"/>
        <v>0</v>
      </c>
      <c r="AM8" s="50">
        <f t="shared" si="109"/>
        <v>0</v>
      </c>
      <c r="AO8" s="54" t="s">
        <v>86</v>
      </c>
      <c r="AP8" s="50">
        <f t="shared" si="110"/>
        <v>0</v>
      </c>
      <c r="AQ8" s="50">
        <f t="shared" si="111"/>
        <v>1</v>
      </c>
      <c r="AR8" s="50">
        <f t="shared" si="112"/>
        <v>1</v>
      </c>
      <c r="AS8" s="50">
        <f t="shared" si="113"/>
        <v>1</v>
      </c>
      <c r="AT8" s="50">
        <f t="shared" si="114"/>
        <v>1</v>
      </c>
      <c r="AU8" s="50">
        <f t="shared" si="115"/>
        <v>1</v>
      </c>
      <c r="AV8" s="50">
        <f t="shared" si="116"/>
        <v>1</v>
      </c>
      <c r="AX8" s="54" t="s">
        <v>86</v>
      </c>
      <c r="AY8" s="50">
        <f t="shared" si="117"/>
        <v>1</v>
      </c>
      <c r="AZ8" s="50">
        <f t="shared" si="118"/>
        <v>0.50461354413974679</v>
      </c>
      <c r="BA8" s="50">
        <f t="shared" si="119"/>
        <v>1</v>
      </c>
      <c r="BB8" s="50">
        <f t="shared" si="120"/>
        <v>1</v>
      </c>
      <c r="BC8" s="50">
        <f t="shared" si="121"/>
        <v>1</v>
      </c>
      <c r="BD8" s="50">
        <f t="shared" si="122"/>
        <v>1</v>
      </c>
      <c r="BE8" s="50">
        <f t="shared" si="123"/>
        <v>1</v>
      </c>
      <c r="BG8" s="54" t="s">
        <v>86</v>
      </c>
      <c r="BH8" s="50">
        <f t="shared" si="124"/>
        <v>1</v>
      </c>
      <c r="BI8" s="50">
        <f t="shared" si="125"/>
        <v>0.5</v>
      </c>
      <c r="BJ8" s="50">
        <f t="shared" si="126"/>
        <v>1</v>
      </c>
      <c r="BK8" s="50">
        <f t="shared" si="127"/>
        <v>1</v>
      </c>
      <c r="BL8" s="50">
        <f t="shared" si="128"/>
        <v>1</v>
      </c>
      <c r="BM8" s="50">
        <f t="shared" si="129"/>
        <v>1</v>
      </c>
      <c r="BN8" s="50">
        <f t="shared" si="130"/>
        <v>1</v>
      </c>
      <c r="BP8" s="54" t="s">
        <v>86</v>
      </c>
      <c r="BQ8" s="50">
        <f t="shared" si="131"/>
        <v>1</v>
      </c>
      <c r="BR8" s="50">
        <f t="shared" si="132"/>
        <v>0.5</v>
      </c>
      <c r="BS8" s="50">
        <f t="shared" si="133"/>
        <v>1</v>
      </c>
      <c r="BT8" s="50">
        <f>IF($H8-$H$8&gt;$H$14,0,IF($H8-$H$8&lt;$H$13,1,($H$14-$H8+$H$8)/($H$14-$H$13)))</f>
        <v>1</v>
      </c>
      <c r="BU8" s="50">
        <f t="shared" si="135"/>
        <v>1</v>
      </c>
      <c r="BV8" s="50">
        <f t="shared" si="136"/>
        <v>1</v>
      </c>
      <c r="BW8" s="50">
        <f t="shared" si="137"/>
        <v>1</v>
      </c>
      <c r="BY8" s="54" t="s">
        <v>86</v>
      </c>
      <c r="BZ8" s="50">
        <f t="shared" si="138"/>
        <v>0</v>
      </c>
      <c r="CA8" s="50">
        <f t="shared" si="139"/>
        <v>0.19651741293532327</v>
      </c>
      <c r="CB8" s="50">
        <f t="shared" si="140"/>
        <v>0</v>
      </c>
      <c r="CC8" s="50">
        <f t="shared" si="141"/>
        <v>1</v>
      </c>
      <c r="CD8" s="50">
        <f t="shared" si="142"/>
        <v>0</v>
      </c>
      <c r="CE8" s="50">
        <f t="shared" si="143"/>
        <v>0</v>
      </c>
      <c r="CF8" s="50">
        <f t="shared" si="144"/>
        <v>0</v>
      </c>
      <c r="CH8" s="54" t="s">
        <v>86</v>
      </c>
      <c r="CI8" s="50">
        <f t="shared" si="145"/>
        <v>1</v>
      </c>
      <c r="CJ8" s="50">
        <f t="shared" si="146"/>
        <v>1</v>
      </c>
      <c r="CK8" s="50">
        <f t="shared" si="147"/>
        <v>1</v>
      </c>
      <c r="CL8" s="50">
        <f t="shared" si="148"/>
        <v>1</v>
      </c>
      <c r="CM8" s="50">
        <f t="shared" si="149"/>
        <v>1</v>
      </c>
      <c r="CN8" s="50">
        <f t="shared" si="150"/>
        <v>1</v>
      </c>
      <c r="CO8" s="50">
        <f t="shared" si="151"/>
        <v>1</v>
      </c>
      <c r="CQ8" s="54" t="s">
        <v>86</v>
      </c>
      <c r="CR8" s="50">
        <f t="shared" si="152"/>
        <v>1</v>
      </c>
      <c r="CS8" s="50">
        <f t="shared" si="153"/>
        <v>1</v>
      </c>
      <c r="CT8" s="50">
        <f t="shared" si="154"/>
        <v>1</v>
      </c>
      <c r="CU8" s="50">
        <f t="shared" si="155"/>
        <v>1</v>
      </c>
      <c r="CV8" s="50">
        <f t="shared" si="156"/>
        <v>1</v>
      </c>
      <c r="CW8" s="50">
        <f t="shared" si="157"/>
        <v>1</v>
      </c>
      <c r="CX8" s="50">
        <f t="shared" si="158"/>
        <v>1</v>
      </c>
      <c r="CZ8" s="54" t="s">
        <v>86</v>
      </c>
      <c r="DA8" s="50">
        <f t="shared" si="159"/>
        <v>1</v>
      </c>
      <c r="DB8" s="50">
        <f t="shared" si="160"/>
        <v>1</v>
      </c>
      <c r="DC8" s="50">
        <f t="shared" si="161"/>
        <v>1</v>
      </c>
      <c r="DD8" s="50">
        <f t="shared" si="162"/>
        <v>1</v>
      </c>
      <c r="DE8" s="50">
        <f>IF(-$L8+$L$9&gt;$L$14,0,IF(-$L8+$L$9&lt;$L$13,1,($L$14+$L8-$L$9)/($L$14-$L$13)))</f>
        <v>0.27091711623344783</v>
      </c>
      <c r="DF8" s="50">
        <f t="shared" si="164"/>
        <v>1</v>
      </c>
      <c r="DG8" s="50">
        <f t="shared" si="165"/>
        <v>0.69465424227562533</v>
      </c>
      <c r="DI8" s="54" t="s">
        <v>86</v>
      </c>
      <c r="DJ8" s="50">
        <f t="shared" si="0"/>
        <v>1</v>
      </c>
      <c r="DK8" s="50">
        <f t="shared" si="1"/>
        <v>1</v>
      </c>
      <c r="DL8" s="50">
        <f t="shared" si="2"/>
        <v>1</v>
      </c>
      <c r="DM8" s="50">
        <f t="shared" si="3"/>
        <v>1</v>
      </c>
      <c r="DN8" s="50">
        <f t="shared" si="4"/>
        <v>1</v>
      </c>
      <c r="DO8" s="50">
        <f t="shared" si="5"/>
        <v>1</v>
      </c>
      <c r="DP8" s="50">
        <f t="shared" si="6"/>
        <v>1</v>
      </c>
      <c r="DR8" s="54" t="s">
        <v>86</v>
      </c>
      <c r="DS8" s="50">
        <f t="shared" si="7"/>
        <v>1</v>
      </c>
      <c r="DT8" s="50">
        <f t="shared" si="8"/>
        <v>1</v>
      </c>
      <c r="DU8" s="50">
        <f t="shared" si="9"/>
        <v>1</v>
      </c>
      <c r="DV8" s="50">
        <f t="shared" si="10"/>
        <v>1</v>
      </c>
      <c r="DW8" s="50">
        <f t="shared" si="11"/>
        <v>1</v>
      </c>
      <c r="DX8" s="50">
        <f t="shared" si="12"/>
        <v>1</v>
      </c>
      <c r="DY8" s="50">
        <f t="shared" si="13"/>
        <v>1</v>
      </c>
      <c r="EA8" s="54" t="s">
        <v>86</v>
      </c>
      <c r="EB8" s="50">
        <f t="shared" si="14"/>
        <v>1</v>
      </c>
      <c r="EC8" s="50">
        <f t="shared" si="15"/>
        <v>1</v>
      </c>
      <c r="ED8" s="50">
        <f t="shared" si="16"/>
        <v>1</v>
      </c>
      <c r="EE8" s="50">
        <f t="shared" si="17"/>
        <v>1</v>
      </c>
      <c r="EF8" s="50">
        <f t="shared" si="18"/>
        <v>1</v>
      </c>
      <c r="EG8" s="50">
        <f t="shared" si="19"/>
        <v>1</v>
      </c>
      <c r="EH8" s="50">
        <f t="shared" si="20"/>
        <v>1</v>
      </c>
      <c r="EJ8" s="54" t="s">
        <v>86</v>
      </c>
      <c r="EK8" s="50">
        <f t="shared" si="21"/>
        <v>1</v>
      </c>
      <c r="EL8" s="50">
        <f t="shared" si="22"/>
        <v>1</v>
      </c>
      <c r="EM8" s="50">
        <f t="shared" si="23"/>
        <v>1</v>
      </c>
      <c r="EN8" s="50">
        <f t="shared" si="24"/>
        <v>1</v>
      </c>
      <c r="EO8" s="50">
        <f t="shared" si="25"/>
        <v>1</v>
      </c>
      <c r="EP8" s="50">
        <f t="shared" si="26"/>
        <v>1</v>
      </c>
      <c r="EQ8" s="50">
        <f t="shared" si="27"/>
        <v>1</v>
      </c>
      <c r="ES8" s="54" t="s">
        <v>86</v>
      </c>
      <c r="ET8" s="50">
        <f t="shared" si="28"/>
        <v>1</v>
      </c>
      <c r="EU8" s="50">
        <f t="shared" si="29"/>
        <v>1</v>
      </c>
      <c r="EV8" s="50">
        <f t="shared" si="30"/>
        <v>1</v>
      </c>
      <c r="EW8" s="50">
        <f t="shared" si="31"/>
        <v>1</v>
      </c>
      <c r="EX8" s="50">
        <f t="shared" si="32"/>
        <v>1</v>
      </c>
      <c r="EY8" s="50">
        <f t="shared" si="33"/>
        <v>1</v>
      </c>
      <c r="EZ8" s="50">
        <f t="shared" si="34"/>
        <v>1</v>
      </c>
      <c r="FB8" s="54" t="s">
        <v>86</v>
      </c>
      <c r="FC8" s="50">
        <f t="shared" si="35"/>
        <v>1</v>
      </c>
      <c r="FD8" s="50">
        <f t="shared" si="36"/>
        <v>1</v>
      </c>
      <c r="FE8" s="50">
        <f t="shared" si="37"/>
        <v>1</v>
      </c>
      <c r="FF8" s="50">
        <f t="shared" si="38"/>
        <v>1</v>
      </c>
      <c r="FG8" s="50">
        <f t="shared" si="39"/>
        <v>1</v>
      </c>
      <c r="FH8" s="50">
        <f t="shared" si="40"/>
        <v>1</v>
      </c>
      <c r="FI8" s="50">
        <f t="shared" si="41"/>
        <v>1</v>
      </c>
      <c r="FK8" s="54" t="s">
        <v>86</v>
      </c>
      <c r="FL8" s="50">
        <f t="shared" si="42"/>
        <v>1</v>
      </c>
      <c r="FM8" s="50">
        <f t="shared" si="43"/>
        <v>1</v>
      </c>
      <c r="FN8" s="50">
        <f t="shared" si="44"/>
        <v>1</v>
      </c>
      <c r="FO8" s="50">
        <f t="shared" si="45"/>
        <v>1</v>
      </c>
      <c r="FP8" s="50">
        <f t="shared" si="46"/>
        <v>1</v>
      </c>
      <c r="FQ8" s="50">
        <f t="shared" si="47"/>
        <v>1</v>
      </c>
      <c r="FR8" s="50">
        <f t="shared" si="48"/>
        <v>1</v>
      </c>
      <c r="FT8" s="54" t="s">
        <v>86</v>
      </c>
      <c r="FU8" s="50">
        <f t="shared" si="49"/>
        <v>1</v>
      </c>
      <c r="FV8" s="50">
        <f t="shared" si="50"/>
        <v>1</v>
      </c>
      <c r="FW8" s="50">
        <f t="shared" si="51"/>
        <v>1</v>
      </c>
      <c r="FX8" s="50">
        <f t="shared" si="52"/>
        <v>1</v>
      </c>
      <c r="FY8" s="50">
        <f t="shared" si="53"/>
        <v>1</v>
      </c>
      <c r="FZ8" s="50">
        <f t="shared" si="54"/>
        <v>1</v>
      </c>
      <c r="GA8" s="50">
        <f t="shared" si="55"/>
        <v>1</v>
      </c>
      <c r="GC8" s="54" t="s">
        <v>86</v>
      </c>
      <c r="GD8" s="50">
        <f t="shared" si="56"/>
        <v>1</v>
      </c>
      <c r="GE8" s="50">
        <f t="shared" si="57"/>
        <v>1</v>
      </c>
      <c r="GF8" s="50">
        <f t="shared" si="58"/>
        <v>1</v>
      </c>
      <c r="GG8" s="50">
        <f t="shared" si="59"/>
        <v>1</v>
      </c>
      <c r="GH8" s="50">
        <f t="shared" si="60"/>
        <v>1</v>
      </c>
      <c r="GI8" s="50">
        <f t="shared" si="61"/>
        <v>1</v>
      </c>
      <c r="GJ8" s="50">
        <f t="shared" si="62"/>
        <v>1</v>
      </c>
      <c r="GL8" s="54" t="s">
        <v>86</v>
      </c>
      <c r="GM8" s="50">
        <f t="shared" si="63"/>
        <v>1</v>
      </c>
      <c r="GN8" s="50">
        <f t="shared" si="64"/>
        <v>1</v>
      </c>
      <c r="GO8" s="50">
        <f t="shared" si="65"/>
        <v>1</v>
      </c>
      <c r="GP8" s="50">
        <f t="shared" si="66"/>
        <v>1</v>
      </c>
      <c r="GQ8" s="50">
        <f t="shared" si="67"/>
        <v>1</v>
      </c>
      <c r="GR8" s="50">
        <f t="shared" si="68"/>
        <v>1</v>
      </c>
      <c r="GS8" s="50">
        <f t="shared" si="69"/>
        <v>1</v>
      </c>
      <c r="GU8" s="54" t="s">
        <v>86</v>
      </c>
      <c r="GV8" s="50">
        <f t="shared" si="70"/>
        <v>1</v>
      </c>
      <c r="GW8" s="50">
        <f t="shared" si="71"/>
        <v>0.66666666799999952</v>
      </c>
      <c r="GX8" s="50">
        <f t="shared" si="72"/>
        <v>1</v>
      </c>
      <c r="GY8" s="50">
        <f t="shared" si="73"/>
        <v>1</v>
      </c>
      <c r="GZ8" s="50">
        <f t="shared" si="74"/>
        <v>1</v>
      </c>
      <c r="HA8" s="50">
        <f t="shared" si="75"/>
        <v>0.66666666799999952</v>
      </c>
      <c r="HB8" s="50">
        <f t="shared" si="76"/>
        <v>1</v>
      </c>
      <c r="HD8" s="54" t="s">
        <v>86</v>
      </c>
      <c r="HE8" s="50">
        <f t="shared" si="77"/>
        <v>1</v>
      </c>
      <c r="HF8" s="50">
        <f t="shared" si="78"/>
        <v>1</v>
      </c>
      <c r="HG8" s="50">
        <f t="shared" si="79"/>
        <v>1</v>
      </c>
      <c r="HH8" s="50">
        <f t="shared" si="80"/>
        <v>1</v>
      </c>
      <c r="HI8" s="50">
        <f t="shared" si="81"/>
        <v>1</v>
      </c>
      <c r="HJ8" s="50">
        <f t="shared" si="82"/>
        <v>1</v>
      </c>
      <c r="HK8" s="50">
        <f t="shared" si="83"/>
        <v>1</v>
      </c>
      <c r="HM8" s="54" t="s">
        <v>86</v>
      </c>
      <c r="HN8" s="50">
        <f t="shared" si="84"/>
        <v>1</v>
      </c>
      <c r="HO8" s="50">
        <f t="shared" si="85"/>
        <v>1</v>
      </c>
      <c r="HP8" s="50">
        <f t="shared" si="86"/>
        <v>1</v>
      </c>
      <c r="HQ8" s="50">
        <f t="shared" si="87"/>
        <v>1</v>
      </c>
      <c r="HR8" s="50">
        <f t="shared" si="88"/>
        <v>1</v>
      </c>
      <c r="HS8" s="50">
        <f t="shared" si="89"/>
        <v>1</v>
      </c>
      <c r="HT8" s="50">
        <f t="shared" si="90"/>
        <v>1</v>
      </c>
      <c r="HV8" s="54" t="s">
        <v>86</v>
      </c>
      <c r="HW8" s="50">
        <f t="shared" si="91"/>
        <v>1</v>
      </c>
      <c r="HX8" s="50">
        <f t="shared" si="92"/>
        <v>1</v>
      </c>
      <c r="HY8" s="50">
        <f t="shared" si="93"/>
        <v>1</v>
      </c>
      <c r="HZ8" s="50">
        <f t="shared" si="94"/>
        <v>1</v>
      </c>
      <c r="IA8" s="50">
        <f t="shared" si="95"/>
        <v>1</v>
      </c>
      <c r="IB8" s="50">
        <f t="shared" si="96"/>
        <v>1</v>
      </c>
      <c r="IC8" s="50">
        <f t="shared" si="97"/>
        <v>1</v>
      </c>
      <c r="IE8" s="54" t="s">
        <v>86</v>
      </c>
      <c r="IF8" s="50">
        <f t="shared" si="98"/>
        <v>1</v>
      </c>
      <c r="IG8" s="50">
        <f t="shared" si="166"/>
        <v>1</v>
      </c>
      <c r="IH8" s="50">
        <f t="shared" si="99"/>
        <v>1</v>
      </c>
      <c r="II8" s="50">
        <f>IF(-$AA8+$AA$8&gt;$AA$14,0,IF(-$AA8+$AA$8&lt;$AA$13,1,($AA$14+$AA8-$AA$8)/($AA$14-$AA$13)))</f>
        <v>1</v>
      </c>
      <c r="IJ8" s="50">
        <f t="shared" si="100"/>
        <v>1</v>
      </c>
      <c r="IK8" s="50">
        <f t="shared" si="101"/>
        <v>1</v>
      </c>
      <c r="IL8" s="50">
        <f t="shared" si="102"/>
        <v>1</v>
      </c>
      <c r="IN8" s="54" t="s">
        <v>86</v>
      </c>
      <c r="IO8" s="50">
        <f t="shared" si="168"/>
        <v>0.61475864988566209</v>
      </c>
      <c r="IP8" s="50">
        <f t="shared" si="169"/>
        <v>1</v>
      </c>
      <c r="IQ8" s="50">
        <f t="shared" si="170"/>
        <v>0.64658767862725575</v>
      </c>
      <c r="IR8" s="50">
        <f t="shared" si="171"/>
        <v>1</v>
      </c>
      <c r="IS8" s="50">
        <f t="shared" si="172"/>
        <v>1</v>
      </c>
      <c r="IT8" s="50">
        <f t="shared" si="173"/>
        <v>1</v>
      </c>
      <c r="IU8" s="50">
        <f t="shared" si="174"/>
        <v>1</v>
      </c>
      <c r="IW8" s="54" t="s">
        <v>86</v>
      </c>
      <c r="IX8" s="50">
        <f t="shared" si="175"/>
        <v>1</v>
      </c>
      <c r="IY8" s="50">
        <f t="shared" si="176"/>
        <v>1</v>
      </c>
      <c r="IZ8" s="50">
        <f t="shared" si="177"/>
        <v>1</v>
      </c>
      <c r="JA8" s="50">
        <f t="shared" si="178"/>
        <v>1</v>
      </c>
      <c r="JB8" s="50">
        <f t="shared" si="179"/>
        <v>1</v>
      </c>
      <c r="JC8" s="50">
        <f t="shared" si="180"/>
        <v>1</v>
      </c>
      <c r="JD8" s="50">
        <f t="shared" si="181"/>
        <v>1</v>
      </c>
    </row>
    <row r="9" spans="1:264" ht="29.1">
      <c r="A9" s="164"/>
      <c r="B9" s="54" t="s">
        <v>88</v>
      </c>
      <c r="C9" s="53" t="s">
        <v>89</v>
      </c>
      <c r="D9" s="41">
        <v>-0.61</v>
      </c>
      <c r="E9" s="42">
        <v>0</v>
      </c>
      <c r="F9" s="41">
        <v>541.66600000000005</v>
      </c>
      <c r="G9" s="41">
        <v>120</v>
      </c>
      <c r="H9" s="41">
        <v>60</v>
      </c>
      <c r="I9" s="41">
        <v>4.2999999999999997E-2</v>
      </c>
      <c r="J9" s="42">
        <v>5.7</v>
      </c>
      <c r="K9" s="42">
        <v>0.19</v>
      </c>
      <c r="L9" s="41">
        <v>8.1950000000000003</v>
      </c>
      <c r="M9" s="41">
        <v>0.64705882400000003</v>
      </c>
      <c r="N9" s="42">
        <v>1</v>
      </c>
      <c r="O9" s="42">
        <v>1</v>
      </c>
      <c r="P9" s="42">
        <v>1</v>
      </c>
      <c r="Q9" s="42">
        <v>1</v>
      </c>
      <c r="R9" s="42">
        <v>1</v>
      </c>
      <c r="S9" s="42">
        <v>3.301029996</v>
      </c>
      <c r="T9" s="42">
        <v>3.301029996</v>
      </c>
      <c r="U9" s="42">
        <v>1</v>
      </c>
      <c r="V9" s="41">
        <v>1</v>
      </c>
      <c r="W9" s="41">
        <v>0.8</v>
      </c>
      <c r="X9" s="41">
        <v>1</v>
      </c>
      <c r="Y9" s="42">
        <v>-1.769551079</v>
      </c>
      <c r="Z9" s="42">
        <v>2.5797835980000001</v>
      </c>
      <c r="AA9" s="42">
        <v>2.301029996</v>
      </c>
      <c r="AB9" s="42">
        <v>-0.15490196000000001</v>
      </c>
      <c r="AC9" s="42">
        <v>2.301029996</v>
      </c>
      <c r="AE9" s="78"/>
      <c r="AF9" s="54" t="s">
        <v>88</v>
      </c>
      <c r="AG9" s="50">
        <f t="shared" si="103"/>
        <v>0</v>
      </c>
      <c r="AH9" s="50">
        <f t="shared" si="104"/>
        <v>0</v>
      </c>
      <c r="AI9" s="50">
        <f t="shared" si="105"/>
        <v>1</v>
      </c>
      <c r="AJ9" s="50">
        <f t="shared" si="106"/>
        <v>1</v>
      </c>
      <c r="AK9" s="50">
        <f t="shared" si="107"/>
        <v>1</v>
      </c>
      <c r="AL9" s="50">
        <f t="shared" si="108"/>
        <v>1</v>
      </c>
      <c r="AM9" s="50">
        <f t="shared" si="109"/>
        <v>0.6666666666666673</v>
      </c>
      <c r="AO9" s="54" t="s">
        <v>88</v>
      </c>
      <c r="AP9" s="50">
        <f t="shared" si="110"/>
        <v>0</v>
      </c>
      <c r="AQ9" s="50">
        <f t="shared" si="111"/>
        <v>1</v>
      </c>
      <c r="AR9" s="50">
        <f t="shared" si="112"/>
        <v>1</v>
      </c>
      <c r="AS9" s="50">
        <f t="shared" si="113"/>
        <v>1</v>
      </c>
      <c r="AT9" s="50">
        <f t="shared" si="114"/>
        <v>1</v>
      </c>
      <c r="AU9" s="50">
        <f t="shared" si="115"/>
        <v>1</v>
      </c>
      <c r="AV9" s="50">
        <f t="shared" si="116"/>
        <v>1</v>
      </c>
      <c r="AX9" s="54" t="s">
        <v>88</v>
      </c>
      <c r="AY9" s="50">
        <f t="shared" si="117"/>
        <v>0.52303079757636617</v>
      </c>
      <c r="AZ9" s="50">
        <f t="shared" si="118"/>
        <v>0</v>
      </c>
      <c r="BA9" s="50">
        <f t="shared" si="119"/>
        <v>1</v>
      </c>
      <c r="BB9" s="50">
        <f>IF($F9-$F$8&gt;$F$14,0,IF($F9-$F$8&lt;$F$13,1,($F$14-$F9+$F$8)/($F$14-$F$13)))</f>
        <v>0.49231075976708871</v>
      </c>
      <c r="BC9" s="50">
        <f t="shared" si="121"/>
        <v>1</v>
      </c>
      <c r="BD9" s="50">
        <f t="shared" si="122"/>
        <v>0.49231075976708871</v>
      </c>
      <c r="BE9" s="50">
        <f t="shared" si="123"/>
        <v>0</v>
      </c>
      <c r="BG9" s="54" t="s">
        <v>88</v>
      </c>
      <c r="BH9" s="50">
        <f t="shared" si="124"/>
        <v>0.5</v>
      </c>
      <c r="BI9" s="50">
        <f t="shared" si="125"/>
        <v>0</v>
      </c>
      <c r="BJ9" s="50">
        <f t="shared" si="126"/>
        <v>1</v>
      </c>
      <c r="BK9" s="50">
        <f t="shared" si="127"/>
        <v>0.5</v>
      </c>
      <c r="BL9" s="50">
        <f t="shared" si="128"/>
        <v>1</v>
      </c>
      <c r="BM9" s="50">
        <f t="shared" si="129"/>
        <v>0.5</v>
      </c>
      <c r="BN9" s="50">
        <f t="shared" si="130"/>
        <v>0</v>
      </c>
      <c r="BP9" s="54" t="s">
        <v>88</v>
      </c>
      <c r="BQ9" s="50">
        <f t="shared" si="131"/>
        <v>0.5</v>
      </c>
      <c r="BR9" s="50">
        <f t="shared" si="132"/>
        <v>0</v>
      </c>
      <c r="BS9" s="50">
        <f t="shared" si="133"/>
        <v>1</v>
      </c>
      <c r="BT9" s="50">
        <f t="shared" si="134"/>
        <v>0.5</v>
      </c>
      <c r="BU9" s="50">
        <f t="shared" si="135"/>
        <v>1</v>
      </c>
      <c r="BV9" s="50">
        <f t="shared" si="136"/>
        <v>0.5</v>
      </c>
      <c r="BW9" s="50">
        <f t="shared" si="137"/>
        <v>0</v>
      </c>
      <c r="BY9" s="54" t="s">
        <v>88</v>
      </c>
      <c r="BZ9" s="50">
        <f t="shared" si="138"/>
        <v>1</v>
      </c>
      <c r="CA9" s="50">
        <f t="shared" si="139"/>
        <v>1</v>
      </c>
      <c r="CB9" s="50">
        <f t="shared" si="140"/>
        <v>1</v>
      </c>
      <c r="CC9" s="50">
        <f t="shared" si="141"/>
        <v>1</v>
      </c>
      <c r="CD9" s="50">
        <f t="shared" si="142"/>
        <v>1</v>
      </c>
      <c r="CE9" s="50">
        <f t="shared" si="143"/>
        <v>1</v>
      </c>
      <c r="CF9" s="50">
        <f t="shared" si="144"/>
        <v>1</v>
      </c>
      <c r="CH9" s="54" t="s">
        <v>88</v>
      </c>
      <c r="CI9" s="50">
        <f>IF($J9-$J$5&gt;$J$14,0,IF($J9-$J$5&lt;$J$13,1,($J$14-$J9+$J$5)/($J$14-$J$13)))</f>
        <v>0.46370370370370367</v>
      </c>
      <c r="CJ9" s="50">
        <f t="shared" si="146"/>
        <v>0</v>
      </c>
      <c r="CK9" s="50">
        <f t="shared" si="147"/>
        <v>0.96888888888888891</v>
      </c>
      <c r="CL9" s="50">
        <f t="shared" si="148"/>
        <v>0</v>
      </c>
      <c r="CM9" s="50">
        <f t="shared" si="149"/>
        <v>1</v>
      </c>
      <c r="CN9" s="50">
        <f t="shared" si="150"/>
        <v>1</v>
      </c>
      <c r="CO9" s="50">
        <f t="shared" si="151"/>
        <v>1</v>
      </c>
      <c r="CQ9" s="54" t="s">
        <v>88</v>
      </c>
      <c r="CR9" s="50">
        <f t="shared" si="152"/>
        <v>1</v>
      </c>
      <c r="CS9" s="50">
        <f t="shared" si="153"/>
        <v>1</v>
      </c>
      <c r="CT9" s="50">
        <f t="shared" si="154"/>
        <v>1</v>
      </c>
      <c r="CU9" s="50">
        <f t="shared" si="155"/>
        <v>1</v>
      </c>
      <c r="CV9" s="50">
        <f t="shared" si="156"/>
        <v>1</v>
      </c>
      <c r="CW9" s="50">
        <f t="shared" si="157"/>
        <v>1</v>
      </c>
      <c r="CX9" s="50">
        <f t="shared" si="158"/>
        <v>1</v>
      </c>
      <c r="CZ9" s="54" t="s">
        <v>88</v>
      </c>
      <c r="DA9" s="50">
        <f t="shared" si="159"/>
        <v>1</v>
      </c>
      <c r="DB9" s="50">
        <f t="shared" si="160"/>
        <v>1</v>
      </c>
      <c r="DC9" s="50">
        <f t="shared" si="161"/>
        <v>1</v>
      </c>
      <c r="DD9" s="50">
        <f t="shared" si="162"/>
        <v>1</v>
      </c>
      <c r="DE9" s="50">
        <f t="shared" si="163"/>
        <v>1</v>
      </c>
      <c r="DF9" s="50">
        <f t="shared" si="164"/>
        <v>1</v>
      </c>
      <c r="DG9" s="50">
        <f t="shared" si="165"/>
        <v>1</v>
      </c>
      <c r="DI9" s="54" t="s">
        <v>88</v>
      </c>
      <c r="DJ9" s="50">
        <f t="shared" si="0"/>
        <v>0.87394958000000056</v>
      </c>
      <c r="DK9" s="50">
        <f t="shared" si="1"/>
        <v>0.82352941200000052</v>
      </c>
      <c r="DL9" s="50">
        <f t="shared" si="2"/>
        <v>0.58823529600000057</v>
      </c>
      <c r="DM9" s="50">
        <f t="shared" si="3"/>
        <v>0.58823529600000057</v>
      </c>
      <c r="DN9" s="50">
        <f t="shared" si="4"/>
        <v>1</v>
      </c>
      <c r="DO9" s="50">
        <f t="shared" si="5"/>
        <v>1</v>
      </c>
      <c r="DP9" s="50">
        <f t="shared" si="6"/>
        <v>1</v>
      </c>
      <c r="DR9" s="54" t="s">
        <v>88</v>
      </c>
      <c r="DS9" s="50">
        <f t="shared" si="7"/>
        <v>1</v>
      </c>
      <c r="DT9" s="50">
        <f t="shared" si="8"/>
        <v>1</v>
      </c>
      <c r="DU9" s="50">
        <f t="shared" si="9"/>
        <v>1</v>
      </c>
      <c r="DV9" s="50">
        <f t="shared" si="10"/>
        <v>1</v>
      </c>
      <c r="DW9" s="50">
        <f t="shared" si="11"/>
        <v>1</v>
      </c>
      <c r="DX9" s="50">
        <f t="shared" si="12"/>
        <v>1</v>
      </c>
      <c r="DY9" s="50">
        <f t="shared" si="13"/>
        <v>1</v>
      </c>
      <c r="EA9" s="54" t="s">
        <v>88</v>
      </c>
      <c r="EB9" s="50">
        <f t="shared" si="14"/>
        <v>1</v>
      </c>
      <c r="EC9" s="50">
        <f t="shared" si="15"/>
        <v>1</v>
      </c>
      <c r="ED9" s="50">
        <f t="shared" si="16"/>
        <v>1</v>
      </c>
      <c r="EE9" s="50">
        <f t="shared" si="17"/>
        <v>1</v>
      </c>
      <c r="EF9" s="50">
        <f t="shared" si="18"/>
        <v>1</v>
      </c>
      <c r="EG9" s="50">
        <f t="shared" si="19"/>
        <v>1</v>
      </c>
      <c r="EH9" s="50">
        <f t="shared" si="20"/>
        <v>1</v>
      </c>
      <c r="EJ9" s="54" t="s">
        <v>88</v>
      </c>
      <c r="EK9" s="50">
        <f t="shared" si="21"/>
        <v>1</v>
      </c>
      <c r="EL9" s="50">
        <f t="shared" si="22"/>
        <v>1</v>
      </c>
      <c r="EM9" s="50">
        <f t="shared" si="23"/>
        <v>1</v>
      </c>
      <c r="EN9" s="50">
        <f t="shared" si="24"/>
        <v>1</v>
      </c>
      <c r="EO9" s="50">
        <f t="shared" si="25"/>
        <v>1</v>
      </c>
      <c r="EP9" s="50">
        <f t="shared" si="26"/>
        <v>1</v>
      </c>
      <c r="EQ9" s="50">
        <f t="shared" si="27"/>
        <v>1</v>
      </c>
      <c r="ES9" s="54" t="s">
        <v>88</v>
      </c>
      <c r="ET9" s="50">
        <f t="shared" si="28"/>
        <v>1</v>
      </c>
      <c r="EU9" s="50">
        <f t="shared" si="29"/>
        <v>1</v>
      </c>
      <c r="EV9" s="50">
        <f t="shared" si="30"/>
        <v>1</v>
      </c>
      <c r="EW9" s="50">
        <f t="shared" si="31"/>
        <v>1</v>
      </c>
      <c r="EX9" s="50">
        <f t="shared" si="32"/>
        <v>1</v>
      </c>
      <c r="EY9" s="50">
        <f t="shared" si="33"/>
        <v>1</v>
      </c>
      <c r="EZ9" s="50">
        <f t="shared" si="34"/>
        <v>1</v>
      </c>
      <c r="FB9" s="54" t="s">
        <v>88</v>
      </c>
      <c r="FC9" s="50">
        <f t="shared" si="35"/>
        <v>1</v>
      </c>
      <c r="FD9" s="50">
        <f t="shared" si="36"/>
        <v>1</v>
      </c>
      <c r="FE9" s="50">
        <f t="shared" si="37"/>
        <v>1</v>
      </c>
      <c r="FF9" s="50">
        <f t="shared" si="38"/>
        <v>1</v>
      </c>
      <c r="FG9" s="50">
        <f t="shared" si="39"/>
        <v>1</v>
      </c>
      <c r="FH9" s="50">
        <f t="shared" si="40"/>
        <v>1</v>
      </c>
      <c r="FI9" s="50">
        <f t="shared" si="41"/>
        <v>1</v>
      </c>
      <c r="FK9" s="54" t="s">
        <v>88</v>
      </c>
      <c r="FL9" s="50">
        <f t="shared" si="42"/>
        <v>1</v>
      </c>
      <c r="FM9" s="50">
        <f t="shared" si="43"/>
        <v>1</v>
      </c>
      <c r="FN9" s="50">
        <f t="shared" si="44"/>
        <v>1</v>
      </c>
      <c r="FO9" s="50">
        <f t="shared" si="45"/>
        <v>1</v>
      </c>
      <c r="FP9" s="50">
        <f t="shared" si="46"/>
        <v>1</v>
      </c>
      <c r="FQ9" s="50">
        <f t="shared" si="47"/>
        <v>1</v>
      </c>
      <c r="FR9" s="50">
        <f t="shared" si="48"/>
        <v>1</v>
      </c>
      <c r="FT9" s="54" t="s">
        <v>88</v>
      </c>
      <c r="FU9" s="50">
        <f t="shared" si="49"/>
        <v>1</v>
      </c>
      <c r="FV9" s="50">
        <f t="shared" si="50"/>
        <v>1</v>
      </c>
      <c r="FW9" s="50">
        <f t="shared" si="51"/>
        <v>1</v>
      </c>
      <c r="FX9" s="50">
        <f t="shared" si="52"/>
        <v>1</v>
      </c>
      <c r="FY9" s="50">
        <f t="shared" si="53"/>
        <v>1</v>
      </c>
      <c r="FZ9" s="50">
        <f t="shared" si="54"/>
        <v>1</v>
      </c>
      <c r="GA9" s="50">
        <f t="shared" si="55"/>
        <v>1</v>
      </c>
      <c r="GC9" s="54" t="s">
        <v>88</v>
      </c>
      <c r="GD9" s="50">
        <f t="shared" si="56"/>
        <v>1</v>
      </c>
      <c r="GE9" s="50">
        <f t="shared" si="57"/>
        <v>1</v>
      </c>
      <c r="GF9" s="50">
        <f t="shared" si="58"/>
        <v>1</v>
      </c>
      <c r="GG9" s="50">
        <f t="shared" si="59"/>
        <v>1</v>
      </c>
      <c r="GH9" s="50">
        <f t="shared" si="60"/>
        <v>1</v>
      </c>
      <c r="GI9" s="50">
        <f t="shared" si="61"/>
        <v>1</v>
      </c>
      <c r="GJ9" s="50">
        <f t="shared" si="62"/>
        <v>1</v>
      </c>
      <c r="GL9" s="54" t="s">
        <v>88</v>
      </c>
      <c r="GM9" s="50">
        <f t="shared" si="63"/>
        <v>1</v>
      </c>
      <c r="GN9" s="50">
        <f t="shared" si="64"/>
        <v>1</v>
      </c>
      <c r="GO9" s="50">
        <f t="shared" si="65"/>
        <v>1</v>
      </c>
      <c r="GP9" s="50">
        <f t="shared" si="66"/>
        <v>1</v>
      </c>
      <c r="GQ9" s="50">
        <f t="shared" si="67"/>
        <v>1</v>
      </c>
      <c r="GR9" s="50">
        <f t="shared" si="68"/>
        <v>1</v>
      </c>
      <c r="GS9" s="50">
        <f t="shared" si="69"/>
        <v>1</v>
      </c>
      <c r="GU9" s="54" t="s">
        <v>88</v>
      </c>
      <c r="GV9" s="50">
        <f t="shared" si="70"/>
        <v>1</v>
      </c>
      <c r="GW9" s="50">
        <f t="shared" si="71"/>
        <v>1</v>
      </c>
      <c r="GX9" s="50">
        <f t="shared" si="72"/>
        <v>1</v>
      </c>
      <c r="GY9" s="50">
        <f t="shared" si="73"/>
        <v>1</v>
      </c>
      <c r="GZ9" s="50">
        <f t="shared" si="74"/>
        <v>1</v>
      </c>
      <c r="HA9" s="50">
        <f t="shared" si="75"/>
        <v>1</v>
      </c>
      <c r="HB9" s="50">
        <f t="shared" si="76"/>
        <v>1</v>
      </c>
      <c r="HD9" s="54" t="s">
        <v>88</v>
      </c>
      <c r="HE9" s="50">
        <f t="shared" si="77"/>
        <v>1</v>
      </c>
      <c r="HF9" s="50">
        <f t="shared" si="78"/>
        <v>1</v>
      </c>
      <c r="HG9" s="50">
        <f t="shared" si="79"/>
        <v>1</v>
      </c>
      <c r="HH9" s="50">
        <f t="shared" si="80"/>
        <v>1</v>
      </c>
      <c r="HI9" s="50">
        <f t="shared" si="81"/>
        <v>1</v>
      </c>
      <c r="HJ9" s="50">
        <f t="shared" si="82"/>
        <v>1</v>
      </c>
      <c r="HK9" s="50">
        <f t="shared" si="83"/>
        <v>1</v>
      </c>
      <c r="HM9" s="54" t="s">
        <v>88</v>
      </c>
      <c r="HN9" s="50">
        <f t="shared" si="84"/>
        <v>0.29414334449700258</v>
      </c>
      <c r="HO9" s="50">
        <f t="shared" si="85"/>
        <v>0.31188294694958085</v>
      </c>
      <c r="HP9" s="50">
        <f t="shared" si="86"/>
        <v>0</v>
      </c>
      <c r="HQ9" s="50">
        <f t="shared" si="87"/>
        <v>0.33630373596642321</v>
      </c>
      <c r="HR9" s="50">
        <f t="shared" si="88"/>
        <v>1</v>
      </c>
      <c r="HS9" s="50">
        <f t="shared" si="89"/>
        <v>0.28360781639619981</v>
      </c>
      <c r="HT9" s="50">
        <f t="shared" si="90"/>
        <v>1</v>
      </c>
      <c r="HV9" s="54" t="s">
        <v>88</v>
      </c>
      <c r="HW9" s="50">
        <f t="shared" si="91"/>
        <v>1</v>
      </c>
      <c r="HX9" s="50">
        <f t="shared" si="92"/>
        <v>1</v>
      </c>
      <c r="HY9" s="50">
        <f t="shared" si="93"/>
        <v>1</v>
      </c>
      <c r="HZ9" s="50">
        <f t="shared" si="94"/>
        <v>1</v>
      </c>
      <c r="IA9" s="50">
        <f t="shared" si="95"/>
        <v>1</v>
      </c>
      <c r="IB9" s="50">
        <f t="shared" si="96"/>
        <v>1</v>
      </c>
      <c r="IC9" s="50">
        <f t="shared" si="97"/>
        <v>1</v>
      </c>
      <c r="IE9" s="54" t="s">
        <v>88</v>
      </c>
      <c r="IF9" s="50">
        <f t="shared" si="98"/>
        <v>1</v>
      </c>
      <c r="IG9" s="50">
        <f t="shared" si="166"/>
        <v>1</v>
      </c>
      <c r="IH9" s="50">
        <f t="shared" si="99"/>
        <v>1</v>
      </c>
      <c r="II9" s="50">
        <f t="shared" si="167"/>
        <v>1</v>
      </c>
      <c r="IJ9" s="50">
        <f t="shared" si="100"/>
        <v>1</v>
      </c>
      <c r="IK9" s="50">
        <f t="shared" si="101"/>
        <v>1</v>
      </c>
      <c r="IL9" s="50">
        <f t="shared" si="102"/>
        <v>1</v>
      </c>
      <c r="IN9" s="54" t="s">
        <v>88</v>
      </c>
      <c r="IO9" s="50">
        <f t="shared" si="168"/>
        <v>0.77898004538519838</v>
      </c>
      <c r="IP9" s="50">
        <f t="shared" si="169"/>
        <v>1</v>
      </c>
      <c r="IQ9" s="50">
        <f t="shared" si="170"/>
        <v>0.81080907412679204</v>
      </c>
      <c r="IR9" s="50">
        <f t="shared" si="171"/>
        <v>1</v>
      </c>
      <c r="IS9" s="50">
        <f t="shared" si="172"/>
        <v>1</v>
      </c>
      <c r="IT9" s="50">
        <f t="shared" si="173"/>
        <v>1</v>
      </c>
      <c r="IU9" s="50">
        <f t="shared" si="174"/>
        <v>1</v>
      </c>
      <c r="IW9" s="54" t="s">
        <v>88</v>
      </c>
      <c r="IX9" s="50">
        <f t="shared" si="175"/>
        <v>1</v>
      </c>
      <c r="IY9" s="50">
        <f t="shared" si="176"/>
        <v>1</v>
      </c>
      <c r="IZ9" s="50">
        <f t="shared" si="177"/>
        <v>1</v>
      </c>
      <c r="JA9" s="50">
        <f t="shared" si="178"/>
        <v>1</v>
      </c>
      <c r="JB9" s="50">
        <f t="shared" si="179"/>
        <v>1</v>
      </c>
      <c r="JC9" s="50">
        <f t="shared" si="180"/>
        <v>1</v>
      </c>
      <c r="JD9" s="50">
        <f t="shared" si="181"/>
        <v>1</v>
      </c>
    </row>
    <row r="10" spans="1:264" ht="29.1">
      <c r="A10" s="164"/>
      <c r="B10" s="54" t="s">
        <v>90</v>
      </c>
      <c r="C10" s="53" t="s">
        <v>163</v>
      </c>
      <c r="D10" s="41">
        <v>-0.63</v>
      </c>
      <c r="E10" s="41">
        <v>0</v>
      </c>
      <c r="F10" s="41">
        <v>337.5</v>
      </c>
      <c r="G10" s="41">
        <v>75</v>
      </c>
      <c r="H10" s="41">
        <v>37.5</v>
      </c>
      <c r="I10" s="41">
        <v>3.4500000000000003E-2</v>
      </c>
      <c r="J10" s="42">
        <v>4.26</v>
      </c>
      <c r="K10" s="41">
        <v>2.95</v>
      </c>
      <c r="L10" s="41">
        <v>3.3050000000000002</v>
      </c>
      <c r="M10" s="41">
        <v>0.73684210500000002</v>
      </c>
      <c r="N10" s="41">
        <v>0.94827586200000002</v>
      </c>
      <c r="O10" s="41">
        <v>0.75</v>
      </c>
      <c r="P10" s="41">
        <v>0.8</v>
      </c>
      <c r="Q10" s="41">
        <v>1</v>
      </c>
      <c r="R10" s="43">
        <v>0.5</v>
      </c>
      <c r="S10" s="42">
        <v>3.3556248580000001</v>
      </c>
      <c r="T10" s="42">
        <v>2.72427587</v>
      </c>
      <c r="U10" s="41">
        <v>0</v>
      </c>
      <c r="V10" s="41">
        <v>1</v>
      </c>
      <c r="W10" s="41">
        <v>1</v>
      </c>
      <c r="X10" s="41">
        <v>1</v>
      </c>
      <c r="Y10" s="41">
        <v>2.0631381270000002</v>
      </c>
      <c r="Z10" s="41">
        <v>1.4317657029999999</v>
      </c>
      <c r="AA10" s="41">
        <v>0.71516735799999998</v>
      </c>
      <c r="AB10" s="41">
        <v>-0.494850022</v>
      </c>
      <c r="AC10" s="41">
        <v>-0.34390179799999998</v>
      </c>
      <c r="AE10" s="78"/>
      <c r="AF10" s="54" t="s">
        <v>90</v>
      </c>
      <c r="AG10" s="50">
        <f t="shared" si="103"/>
        <v>0</v>
      </c>
      <c r="AH10" s="50">
        <f t="shared" si="104"/>
        <v>0</v>
      </c>
      <c r="AI10" s="50">
        <f t="shared" si="105"/>
        <v>1</v>
      </c>
      <c r="AJ10" s="50">
        <f t="shared" si="106"/>
        <v>1</v>
      </c>
      <c r="AK10" s="50">
        <f t="shared" si="107"/>
        <v>1</v>
      </c>
      <c r="AL10" s="50">
        <f t="shared" si="108"/>
        <v>1</v>
      </c>
      <c r="AM10" s="50">
        <f t="shared" si="109"/>
        <v>0</v>
      </c>
      <c r="AO10" s="54" t="s">
        <v>90</v>
      </c>
      <c r="AP10" s="50">
        <f t="shared" si="110"/>
        <v>0</v>
      </c>
      <c r="AQ10" s="50">
        <f t="shared" si="111"/>
        <v>1</v>
      </c>
      <c r="AR10" s="50">
        <f t="shared" si="112"/>
        <v>1</v>
      </c>
      <c r="AS10" s="50">
        <f t="shared" si="113"/>
        <v>1</v>
      </c>
      <c r="AT10" s="50">
        <f t="shared" si="114"/>
        <v>1</v>
      </c>
      <c r="AU10" s="50">
        <f t="shared" si="115"/>
        <v>1</v>
      </c>
      <c r="AV10" s="50">
        <f t="shared" si="116"/>
        <v>1</v>
      </c>
      <c r="AX10" s="54" t="s">
        <v>90</v>
      </c>
      <c r="AY10" s="50">
        <f t="shared" si="117"/>
        <v>1</v>
      </c>
      <c r="AZ10" s="50">
        <f t="shared" si="118"/>
        <v>0.50461354413974679</v>
      </c>
      <c r="BA10" s="50">
        <f t="shared" si="119"/>
        <v>1</v>
      </c>
      <c r="BB10" s="50">
        <f t="shared" si="120"/>
        <v>1</v>
      </c>
      <c r="BC10" s="50">
        <f t="shared" si="121"/>
        <v>1</v>
      </c>
      <c r="BD10" s="50">
        <f t="shared" si="122"/>
        <v>1</v>
      </c>
      <c r="BE10" s="50">
        <f t="shared" si="123"/>
        <v>1</v>
      </c>
      <c r="BG10" s="54" t="s">
        <v>90</v>
      </c>
      <c r="BH10" s="50">
        <f t="shared" si="124"/>
        <v>1</v>
      </c>
      <c r="BI10" s="50">
        <f t="shared" si="125"/>
        <v>0.5</v>
      </c>
      <c r="BJ10" s="50">
        <f t="shared" si="126"/>
        <v>1</v>
      </c>
      <c r="BK10" s="50">
        <f t="shared" si="127"/>
        <v>1</v>
      </c>
      <c r="BL10" s="50">
        <f t="shared" si="128"/>
        <v>1</v>
      </c>
      <c r="BM10" s="50">
        <f t="shared" si="129"/>
        <v>1</v>
      </c>
      <c r="BN10" s="50">
        <f t="shared" si="130"/>
        <v>1</v>
      </c>
      <c r="BP10" s="54" t="s">
        <v>90</v>
      </c>
      <c r="BQ10" s="50">
        <f t="shared" si="131"/>
        <v>1</v>
      </c>
      <c r="BR10" s="50">
        <f t="shared" si="132"/>
        <v>0.5</v>
      </c>
      <c r="BS10" s="50">
        <f t="shared" si="133"/>
        <v>1</v>
      </c>
      <c r="BT10" s="50">
        <f t="shared" si="134"/>
        <v>1</v>
      </c>
      <c r="BU10" s="50">
        <f t="shared" si="135"/>
        <v>1</v>
      </c>
      <c r="BV10" s="50">
        <f t="shared" si="136"/>
        <v>1</v>
      </c>
      <c r="BW10" s="50">
        <f t="shared" si="137"/>
        <v>1</v>
      </c>
      <c r="BY10" s="54" t="s">
        <v>90</v>
      </c>
      <c r="BZ10" s="50">
        <f t="shared" si="138"/>
        <v>1</v>
      </c>
      <c r="CA10" s="50">
        <f t="shared" si="139"/>
        <v>1</v>
      </c>
      <c r="CB10" s="50">
        <f t="shared" si="140"/>
        <v>1</v>
      </c>
      <c r="CC10" s="50">
        <f t="shared" si="141"/>
        <v>1</v>
      </c>
      <c r="CD10" s="50">
        <f t="shared" si="142"/>
        <v>1</v>
      </c>
      <c r="CE10" s="50">
        <f t="shared" si="143"/>
        <v>1</v>
      </c>
      <c r="CF10" s="50">
        <f t="shared" si="144"/>
        <v>1</v>
      </c>
      <c r="CH10" s="54" t="s">
        <v>90</v>
      </c>
      <c r="CI10" s="50">
        <f t="shared" si="145"/>
        <v>0.89037037037037048</v>
      </c>
      <c r="CJ10" s="50">
        <f t="shared" si="146"/>
        <v>0.31703703703703712</v>
      </c>
      <c r="CK10" s="50">
        <f t="shared" si="147"/>
        <v>1</v>
      </c>
      <c r="CL10" s="50">
        <f t="shared" si="148"/>
        <v>2.6666666666666755E-2</v>
      </c>
      <c r="CM10" s="50">
        <f t="shared" si="149"/>
        <v>1</v>
      </c>
      <c r="CN10" s="50">
        <f t="shared" si="150"/>
        <v>1</v>
      </c>
      <c r="CO10" s="50">
        <f t="shared" si="151"/>
        <v>1</v>
      </c>
      <c r="CQ10" s="54" t="s">
        <v>90</v>
      </c>
      <c r="CR10" s="50">
        <f t="shared" si="152"/>
        <v>0</v>
      </c>
      <c r="CS10" s="50">
        <f t="shared" si="153"/>
        <v>0</v>
      </c>
      <c r="CT10" s="50">
        <f t="shared" si="154"/>
        <v>0.40336134453781497</v>
      </c>
      <c r="CU10" s="50">
        <f t="shared" si="155"/>
        <v>0</v>
      </c>
      <c r="CV10" s="50">
        <f t="shared" si="156"/>
        <v>0</v>
      </c>
      <c r="CW10" s="50">
        <f t="shared" si="157"/>
        <v>1</v>
      </c>
      <c r="CX10" s="50">
        <f t="shared" si="158"/>
        <v>1</v>
      </c>
      <c r="CZ10" s="54" t="s">
        <v>90</v>
      </c>
      <c r="DA10" s="50">
        <f t="shared" si="159"/>
        <v>1</v>
      </c>
      <c r="DB10" s="50">
        <f t="shared" si="160"/>
        <v>1</v>
      </c>
      <c r="DC10" s="50">
        <f t="shared" si="161"/>
        <v>1</v>
      </c>
      <c r="DD10" s="50">
        <f t="shared" si="162"/>
        <v>1</v>
      </c>
      <c r="DE10" s="50">
        <f t="shared" si="163"/>
        <v>8.1412457086807083E-2</v>
      </c>
      <c r="DF10" s="50">
        <f t="shared" si="164"/>
        <v>1</v>
      </c>
      <c r="DG10" s="50">
        <f t="shared" si="165"/>
        <v>0.50514958312898461</v>
      </c>
      <c r="DI10" s="54" t="s">
        <v>90</v>
      </c>
      <c r="DJ10" s="50">
        <f t="shared" si="0"/>
        <v>1</v>
      </c>
      <c r="DK10" s="50">
        <f t="shared" si="1"/>
        <v>1</v>
      </c>
      <c r="DL10" s="50">
        <f t="shared" si="2"/>
        <v>0.9473684200000001</v>
      </c>
      <c r="DM10" s="50">
        <f t="shared" si="3"/>
        <v>0.9473684200000001</v>
      </c>
      <c r="DN10" s="50">
        <f t="shared" si="4"/>
        <v>1</v>
      </c>
      <c r="DO10" s="50">
        <f t="shared" si="5"/>
        <v>1</v>
      </c>
      <c r="DP10" s="50">
        <f t="shared" si="6"/>
        <v>1</v>
      </c>
      <c r="DR10" s="54" t="s">
        <v>90</v>
      </c>
      <c r="DS10" s="50">
        <f t="shared" si="7"/>
        <v>1</v>
      </c>
      <c r="DT10" s="50">
        <f t="shared" si="8"/>
        <v>1</v>
      </c>
      <c r="DU10" s="50">
        <f t="shared" si="9"/>
        <v>1</v>
      </c>
      <c r="DV10" s="50">
        <f t="shared" si="10"/>
        <v>1</v>
      </c>
      <c r="DW10" s="50">
        <f t="shared" si="11"/>
        <v>1</v>
      </c>
      <c r="DX10" s="50">
        <f t="shared" si="12"/>
        <v>1</v>
      </c>
      <c r="DY10" s="50">
        <f t="shared" si="13"/>
        <v>1</v>
      </c>
      <c r="EA10" s="54" t="s">
        <v>90</v>
      </c>
      <c r="EB10" s="50">
        <f t="shared" si="14"/>
        <v>1</v>
      </c>
      <c r="EC10" s="50">
        <f t="shared" si="15"/>
        <v>1</v>
      </c>
      <c r="ED10" s="50">
        <f t="shared" si="16"/>
        <v>1</v>
      </c>
      <c r="EE10" s="50">
        <f t="shared" si="17"/>
        <v>1</v>
      </c>
      <c r="EF10" s="50">
        <f t="shared" si="18"/>
        <v>1</v>
      </c>
      <c r="EG10" s="50">
        <f t="shared" si="19"/>
        <v>1</v>
      </c>
      <c r="EH10" s="50">
        <f t="shared" si="20"/>
        <v>1</v>
      </c>
      <c r="EJ10" s="54" t="s">
        <v>90</v>
      </c>
      <c r="EK10" s="50">
        <f t="shared" si="21"/>
        <v>1</v>
      </c>
      <c r="EL10" s="50">
        <f t="shared" si="22"/>
        <v>1</v>
      </c>
      <c r="EM10" s="50">
        <f t="shared" si="23"/>
        <v>1</v>
      </c>
      <c r="EN10" s="50">
        <f t="shared" si="24"/>
        <v>1</v>
      </c>
      <c r="EO10" s="50">
        <f t="shared" si="25"/>
        <v>1</v>
      </c>
      <c r="EP10" s="50">
        <f t="shared" si="26"/>
        <v>1</v>
      </c>
      <c r="EQ10" s="50">
        <f t="shared" si="27"/>
        <v>1</v>
      </c>
      <c r="ES10" s="54" t="s">
        <v>90</v>
      </c>
      <c r="ET10" s="50">
        <f t="shared" si="28"/>
        <v>1</v>
      </c>
      <c r="EU10" s="50">
        <f t="shared" si="29"/>
        <v>1</v>
      </c>
      <c r="EV10" s="50">
        <f t="shared" si="30"/>
        <v>1</v>
      </c>
      <c r="EW10" s="50">
        <f t="shared" si="31"/>
        <v>1</v>
      </c>
      <c r="EX10" s="50">
        <f t="shared" si="32"/>
        <v>1</v>
      </c>
      <c r="EY10" s="50">
        <f t="shared" si="33"/>
        <v>1</v>
      </c>
      <c r="EZ10" s="50">
        <f t="shared" si="34"/>
        <v>1</v>
      </c>
      <c r="FB10" s="54" t="s">
        <v>90</v>
      </c>
      <c r="FC10" s="50">
        <f t="shared" si="35"/>
        <v>1</v>
      </c>
      <c r="FD10" s="50">
        <f t="shared" si="36"/>
        <v>0</v>
      </c>
      <c r="FE10" s="50">
        <f t="shared" si="37"/>
        <v>1</v>
      </c>
      <c r="FF10" s="50">
        <f t="shared" si="38"/>
        <v>0</v>
      </c>
      <c r="FG10" s="50">
        <f t="shared" si="39"/>
        <v>0</v>
      </c>
      <c r="FH10" s="50">
        <f t="shared" si="40"/>
        <v>1</v>
      </c>
      <c r="FI10" s="50">
        <f t="shared" si="41"/>
        <v>0</v>
      </c>
      <c r="FK10" s="54" t="s">
        <v>90</v>
      </c>
      <c r="FL10" s="50">
        <f t="shared" si="42"/>
        <v>1</v>
      </c>
      <c r="FM10" s="50">
        <f t="shared" si="43"/>
        <v>1</v>
      </c>
      <c r="FN10" s="50">
        <f t="shared" si="44"/>
        <v>1</v>
      </c>
      <c r="FO10" s="50">
        <f t="shared" si="45"/>
        <v>1</v>
      </c>
      <c r="FP10" s="50">
        <f t="shared" si="46"/>
        <v>1</v>
      </c>
      <c r="FQ10" s="50">
        <f t="shared" si="47"/>
        <v>1</v>
      </c>
      <c r="FR10" s="50">
        <f t="shared" si="48"/>
        <v>1</v>
      </c>
      <c r="FT10" s="54" t="s">
        <v>90</v>
      </c>
      <c r="FU10" s="50">
        <f t="shared" si="49"/>
        <v>1</v>
      </c>
      <c r="FV10" s="50">
        <f t="shared" si="50"/>
        <v>1</v>
      </c>
      <c r="FW10" s="50">
        <f t="shared" si="51"/>
        <v>1</v>
      </c>
      <c r="FX10" s="50">
        <f t="shared" si="52"/>
        <v>0.53360322763022205</v>
      </c>
      <c r="FY10" s="50">
        <f t="shared" si="53"/>
        <v>1</v>
      </c>
      <c r="FZ10" s="50">
        <f t="shared" si="54"/>
        <v>1</v>
      </c>
      <c r="GA10" s="50">
        <f t="shared" si="55"/>
        <v>1</v>
      </c>
      <c r="GC10" s="54" t="s">
        <v>90</v>
      </c>
      <c r="GD10" s="50">
        <f t="shared" si="56"/>
        <v>0</v>
      </c>
      <c r="GE10" s="50">
        <f t="shared" si="57"/>
        <v>0</v>
      </c>
      <c r="GF10" s="50">
        <f t="shared" si="58"/>
        <v>0</v>
      </c>
      <c r="GG10" s="50">
        <f t="shared" si="59"/>
        <v>0</v>
      </c>
      <c r="GH10" s="50">
        <f t="shared" si="60"/>
        <v>0</v>
      </c>
      <c r="GI10" s="50">
        <f t="shared" si="61"/>
        <v>1</v>
      </c>
      <c r="GJ10" s="50">
        <f t="shared" si="62"/>
        <v>0</v>
      </c>
      <c r="GL10" s="54" t="s">
        <v>90</v>
      </c>
      <c r="GM10" s="50">
        <f t="shared" si="63"/>
        <v>1</v>
      </c>
      <c r="GN10" s="50">
        <f t="shared" si="64"/>
        <v>1</v>
      </c>
      <c r="GO10" s="50">
        <f t="shared" si="65"/>
        <v>1</v>
      </c>
      <c r="GP10" s="50">
        <f t="shared" si="66"/>
        <v>1</v>
      </c>
      <c r="GQ10" s="50">
        <f t="shared" si="67"/>
        <v>1</v>
      </c>
      <c r="GR10" s="50">
        <f t="shared" si="68"/>
        <v>1</v>
      </c>
      <c r="GS10" s="50">
        <f t="shared" si="69"/>
        <v>1</v>
      </c>
      <c r="GU10" s="54" t="s">
        <v>90</v>
      </c>
      <c r="GV10" s="50">
        <f t="shared" si="70"/>
        <v>1</v>
      </c>
      <c r="GW10" s="50">
        <f t="shared" si="71"/>
        <v>1</v>
      </c>
      <c r="GX10" s="50">
        <f t="shared" si="72"/>
        <v>1</v>
      </c>
      <c r="GY10" s="50">
        <f t="shared" si="73"/>
        <v>1</v>
      </c>
      <c r="GZ10" s="50">
        <f t="shared" si="74"/>
        <v>1</v>
      </c>
      <c r="HA10" s="50">
        <f t="shared" si="75"/>
        <v>1</v>
      </c>
      <c r="HB10" s="50">
        <f t="shared" si="76"/>
        <v>1</v>
      </c>
      <c r="HD10" s="54" t="s">
        <v>90</v>
      </c>
      <c r="HE10" s="50">
        <f t="shared" si="77"/>
        <v>1</v>
      </c>
      <c r="HF10" s="50">
        <f t="shared" si="78"/>
        <v>1</v>
      </c>
      <c r="HG10" s="50">
        <f t="shared" si="79"/>
        <v>1</v>
      </c>
      <c r="HH10" s="50">
        <f t="shared" si="80"/>
        <v>1</v>
      </c>
      <c r="HI10" s="50">
        <f t="shared" si="81"/>
        <v>1</v>
      </c>
      <c r="HJ10" s="50">
        <f t="shared" si="82"/>
        <v>1</v>
      </c>
      <c r="HK10" s="50">
        <f t="shared" si="83"/>
        <v>1</v>
      </c>
      <c r="HM10" s="54" t="s">
        <v>90</v>
      </c>
      <c r="HN10" s="50">
        <f t="shared" si="84"/>
        <v>1</v>
      </c>
      <c r="HO10" s="50">
        <f t="shared" si="85"/>
        <v>1</v>
      </c>
      <c r="HP10" s="50">
        <f t="shared" si="86"/>
        <v>1</v>
      </c>
      <c r="HQ10" s="50">
        <f t="shared" si="87"/>
        <v>1</v>
      </c>
      <c r="HR10" s="50">
        <f t="shared" si="88"/>
        <v>1</v>
      </c>
      <c r="HS10" s="50">
        <f t="shared" si="89"/>
        <v>1</v>
      </c>
      <c r="HT10" s="50">
        <f t="shared" si="90"/>
        <v>1</v>
      </c>
      <c r="HV10" s="54" t="s">
        <v>90</v>
      </c>
      <c r="HW10" s="50">
        <f t="shared" si="91"/>
        <v>1</v>
      </c>
      <c r="HX10" s="50">
        <f t="shared" si="92"/>
        <v>1</v>
      </c>
      <c r="HY10" s="50">
        <f t="shared" si="93"/>
        <v>1</v>
      </c>
      <c r="HZ10" s="50">
        <f t="shared" si="94"/>
        <v>1</v>
      </c>
      <c r="IA10" s="50">
        <f t="shared" si="95"/>
        <v>1</v>
      </c>
      <c r="IB10" s="50">
        <f t="shared" si="96"/>
        <v>1</v>
      </c>
      <c r="IC10" s="50">
        <f t="shared" si="97"/>
        <v>1</v>
      </c>
      <c r="IE10" s="54" t="s">
        <v>90</v>
      </c>
      <c r="IF10" s="50">
        <f t="shared" si="98"/>
        <v>1</v>
      </c>
      <c r="IG10" s="50">
        <f t="shared" si="166"/>
        <v>0.68606694320000017</v>
      </c>
      <c r="IH10" s="50">
        <f t="shared" si="99"/>
        <v>1</v>
      </c>
      <c r="II10" s="50">
        <f t="shared" si="167"/>
        <v>1</v>
      </c>
      <c r="IJ10" s="50">
        <f t="shared" si="100"/>
        <v>1</v>
      </c>
      <c r="IK10" s="50">
        <f t="shared" si="101"/>
        <v>1</v>
      </c>
      <c r="IL10" s="50">
        <f t="shared" si="102"/>
        <v>1</v>
      </c>
      <c r="IN10" s="54" t="s">
        <v>90</v>
      </c>
      <c r="IO10" s="50">
        <f t="shared" si="168"/>
        <v>0.61735591619174346</v>
      </c>
      <c r="IP10" s="50">
        <f t="shared" si="169"/>
        <v>1</v>
      </c>
      <c r="IQ10" s="50">
        <f t="shared" si="170"/>
        <v>0.64918494493333712</v>
      </c>
      <c r="IR10" s="50">
        <f t="shared" si="171"/>
        <v>1</v>
      </c>
      <c r="IS10" s="50">
        <f>IF(-$AB10+$AB$9&gt;$AB$14,0,IF(-$AB10+$AB$9&lt;$AB$13,1,($AB$14+$AB10-$AB$9)/($AB$14-$AB$13)))</f>
        <v>1</v>
      </c>
      <c r="IT10" s="50">
        <f t="shared" si="173"/>
        <v>1</v>
      </c>
      <c r="IU10" s="50">
        <f t="shared" si="174"/>
        <v>1</v>
      </c>
      <c r="IW10" s="54" t="s">
        <v>90</v>
      </c>
      <c r="IX10" s="50">
        <f t="shared" si="175"/>
        <v>1</v>
      </c>
      <c r="IY10" s="50">
        <f t="shared" si="176"/>
        <v>1</v>
      </c>
      <c r="IZ10" s="50">
        <f t="shared" si="177"/>
        <v>0.57524682998996357</v>
      </c>
      <c r="JA10" s="50">
        <f t="shared" si="178"/>
        <v>0.85395853620787832</v>
      </c>
      <c r="JB10" s="50">
        <f t="shared" si="179"/>
        <v>0.79575071457746815</v>
      </c>
      <c r="JC10" s="50">
        <f t="shared" si="180"/>
        <v>1</v>
      </c>
      <c r="JD10" s="50">
        <f t="shared" si="181"/>
        <v>1</v>
      </c>
    </row>
    <row r="11" spans="1:264" ht="57.95">
      <c r="A11" s="164"/>
      <c r="B11" s="54" t="s">
        <v>164</v>
      </c>
      <c r="C11" s="53" t="s">
        <v>93</v>
      </c>
      <c r="D11" s="41">
        <v>-0.57999999999999996</v>
      </c>
      <c r="E11" s="42">
        <v>0</v>
      </c>
      <c r="F11" s="43">
        <v>270.83300000000003</v>
      </c>
      <c r="G11" s="43">
        <v>60</v>
      </c>
      <c r="H11" s="43">
        <v>30</v>
      </c>
      <c r="I11" s="43">
        <v>0.80400000000000005</v>
      </c>
      <c r="J11" s="42">
        <v>10.5</v>
      </c>
      <c r="K11" s="41">
        <v>3.76</v>
      </c>
      <c r="L11" s="41">
        <v>7.1150000000000002</v>
      </c>
      <c r="M11" s="41">
        <v>0.75</v>
      </c>
      <c r="N11" s="42">
        <v>1</v>
      </c>
      <c r="O11" s="42">
        <v>1</v>
      </c>
      <c r="P11" s="42">
        <v>1</v>
      </c>
      <c r="Q11" s="42">
        <v>1</v>
      </c>
      <c r="R11" s="42">
        <v>1</v>
      </c>
      <c r="S11" s="42">
        <v>3.301029996</v>
      </c>
      <c r="T11" s="42">
        <v>3.301029996</v>
      </c>
      <c r="U11" s="42">
        <v>1</v>
      </c>
      <c r="V11" s="41">
        <v>1</v>
      </c>
      <c r="W11" s="41">
        <v>0.83333333300000001</v>
      </c>
      <c r="X11" s="41">
        <v>1</v>
      </c>
      <c r="Y11" s="43">
        <v>-1.5340169429999999</v>
      </c>
      <c r="Z11" s="43">
        <v>-1.3606232</v>
      </c>
      <c r="AA11" s="41">
        <v>-1.1307682800000001</v>
      </c>
      <c r="AB11" s="43">
        <v>-1.793350118</v>
      </c>
      <c r="AC11" s="43">
        <v>-1.6073350820000001</v>
      </c>
      <c r="AE11" s="78"/>
      <c r="AF11" s="54" t="s">
        <v>164</v>
      </c>
      <c r="AG11" s="50">
        <f t="shared" si="103"/>
        <v>0</v>
      </c>
      <c r="AH11" s="50">
        <f t="shared" si="104"/>
        <v>0</v>
      </c>
      <c r="AI11" s="50">
        <f t="shared" si="105"/>
        <v>1</v>
      </c>
      <c r="AJ11" s="50">
        <f t="shared" si="106"/>
        <v>1</v>
      </c>
      <c r="AK11" s="50">
        <f t="shared" si="107"/>
        <v>1</v>
      </c>
      <c r="AL11" s="50">
        <f t="shared" si="108"/>
        <v>1</v>
      </c>
      <c r="AM11" s="50">
        <f t="shared" si="109"/>
        <v>1</v>
      </c>
      <c r="AO11" s="54" t="s">
        <v>164</v>
      </c>
      <c r="AP11" s="50">
        <f t="shared" si="110"/>
        <v>0</v>
      </c>
      <c r="AQ11" s="50">
        <f t="shared" si="111"/>
        <v>1</v>
      </c>
      <c r="AR11" s="50">
        <f t="shared" si="112"/>
        <v>1</v>
      </c>
      <c r="AS11" s="50">
        <f t="shared" si="113"/>
        <v>1</v>
      </c>
      <c r="AT11" s="50">
        <f t="shared" si="114"/>
        <v>1</v>
      </c>
      <c r="AU11" s="50">
        <f t="shared" si="115"/>
        <v>1</v>
      </c>
      <c r="AV11" s="50">
        <f t="shared" si="116"/>
        <v>1</v>
      </c>
      <c r="AX11" s="54" t="s">
        <v>164</v>
      </c>
      <c r="AY11" s="50">
        <f t="shared" si="117"/>
        <v>1</v>
      </c>
      <c r="AZ11" s="50">
        <f t="shared" si="118"/>
        <v>0.99692430390683551</v>
      </c>
      <c r="BA11" s="50">
        <f t="shared" si="119"/>
        <v>1</v>
      </c>
      <c r="BB11" s="50">
        <f t="shared" si="120"/>
        <v>1</v>
      </c>
      <c r="BC11" s="50">
        <f t="shared" si="121"/>
        <v>1</v>
      </c>
      <c r="BD11" s="50">
        <f t="shared" si="122"/>
        <v>1</v>
      </c>
      <c r="BE11" s="50">
        <f t="shared" si="123"/>
        <v>1</v>
      </c>
      <c r="BG11" s="54" t="s">
        <v>164</v>
      </c>
      <c r="BH11" s="50">
        <f t="shared" si="124"/>
        <v>1</v>
      </c>
      <c r="BI11" s="50">
        <f t="shared" si="125"/>
        <v>1</v>
      </c>
      <c r="BJ11" s="50">
        <f t="shared" si="126"/>
        <v>1</v>
      </c>
      <c r="BK11" s="50">
        <f t="shared" si="127"/>
        <v>1</v>
      </c>
      <c r="BL11" s="50">
        <f t="shared" si="128"/>
        <v>1</v>
      </c>
      <c r="BM11" s="50">
        <f t="shared" si="129"/>
        <v>1</v>
      </c>
      <c r="BN11" s="50">
        <f t="shared" si="130"/>
        <v>1</v>
      </c>
      <c r="BP11" s="54" t="s">
        <v>164</v>
      </c>
      <c r="BQ11" s="50">
        <f t="shared" si="131"/>
        <v>1</v>
      </c>
      <c r="BR11" s="50">
        <f t="shared" si="132"/>
        <v>1</v>
      </c>
      <c r="BS11" s="50">
        <f t="shared" si="133"/>
        <v>1</v>
      </c>
      <c r="BT11" s="50">
        <f t="shared" si="134"/>
        <v>1</v>
      </c>
      <c r="BU11" s="50">
        <f t="shared" si="135"/>
        <v>1</v>
      </c>
      <c r="BV11" s="50">
        <f t="shared" si="136"/>
        <v>1</v>
      </c>
      <c r="BW11" s="50">
        <f t="shared" si="137"/>
        <v>1</v>
      </c>
      <c r="BY11" s="54" t="s">
        <v>164</v>
      </c>
      <c r="BZ11" s="50">
        <f t="shared" si="138"/>
        <v>0.35572139303482581</v>
      </c>
      <c r="CA11" s="50">
        <f t="shared" si="139"/>
        <v>1</v>
      </c>
      <c r="CB11" s="50">
        <f t="shared" si="140"/>
        <v>0.12437810945273632</v>
      </c>
      <c r="CC11" s="50">
        <f t="shared" si="141"/>
        <v>1</v>
      </c>
      <c r="CD11" s="50">
        <f t="shared" si="142"/>
        <v>0.10696517412935322</v>
      </c>
      <c r="CE11" s="50">
        <f t="shared" si="143"/>
        <v>8.5820895522388058E-2</v>
      </c>
      <c r="CF11" s="50">
        <f t="shared" si="144"/>
        <v>1</v>
      </c>
      <c r="CH11" s="54" t="s">
        <v>164</v>
      </c>
      <c r="CI11" s="50">
        <f t="shared" si="145"/>
        <v>0</v>
      </c>
      <c r="CJ11" s="50">
        <f t="shared" si="146"/>
        <v>0</v>
      </c>
      <c r="CK11" s="50">
        <f t="shared" si="147"/>
        <v>0</v>
      </c>
      <c r="CL11" s="50">
        <f t="shared" si="148"/>
        <v>0</v>
      </c>
      <c r="CM11" s="50">
        <f>IF($J11-$J$9&gt;$J$14,0,IF($J11-$J$9&lt;$J$13,1,($J$14-$J11+$J$9)/($J$14-$J$13)))</f>
        <v>0.57777777777777783</v>
      </c>
      <c r="CN11" s="50">
        <f t="shared" si="150"/>
        <v>0.15111111111111106</v>
      </c>
      <c r="CO11" s="50">
        <f t="shared" si="151"/>
        <v>1</v>
      </c>
      <c r="CQ11" s="54" t="s">
        <v>164</v>
      </c>
      <c r="CR11" s="50">
        <f t="shared" si="152"/>
        <v>0</v>
      </c>
      <c r="CS11" s="50">
        <f t="shared" si="153"/>
        <v>0</v>
      </c>
      <c r="CT11" s="50">
        <f t="shared" si="154"/>
        <v>0</v>
      </c>
      <c r="CU11" s="50">
        <f t="shared" si="155"/>
        <v>0</v>
      </c>
      <c r="CV11" s="50">
        <f t="shared" si="156"/>
        <v>0</v>
      </c>
      <c r="CW11" s="50">
        <f t="shared" si="157"/>
        <v>1</v>
      </c>
      <c r="CX11" s="50">
        <f t="shared" si="158"/>
        <v>1</v>
      </c>
      <c r="CZ11" s="54" t="s">
        <v>164</v>
      </c>
      <c r="DA11" s="50">
        <f t="shared" si="159"/>
        <v>1</v>
      </c>
      <c r="DB11" s="50">
        <f t="shared" si="160"/>
        <v>1</v>
      </c>
      <c r="DC11" s="50">
        <f t="shared" si="161"/>
        <v>1</v>
      </c>
      <c r="DD11" s="50">
        <f t="shared" si="162"/>
        <v>1</v>
      </c>
      <c r="DE11" s="50">
        <f t="shared" si="163"/>
        <v>1</v>
      </c>
      <c r="DF11" s="50">
        <f t="shared" si="164"/>
        <v>1</v>
      </c>
      <c r="DG11" s="50">
        <f t="shared" si="165"/>
        <v>1</v>
      </c>
      <c r="DI11" s="54" t="s">
        <v>164</v>
      </c>
      <c r="DJ11" s="50">
        <f t="shared" si="0"/>
        <v>1</v>
      </c>
      <c r="DK11" s="50">
        <f t="shared" si="1"/>
        <v>1</v>
      </c>
      <c r="DL11" s="50">
        <f t="shared" si="2"/>
        <v>1</v>
      </c>
      <c r="DM11" s="50">
        <f t="shared" si="3"/>
        <v>1</v>
      </c>
      <c r="DN11" s="50">
        <f t="shared" si="4"/>
        <v>1</v>
      </c>
      <c r="DO11" s="50">
        <f t="shared" si="5"/>
        <v>1</v>
      </c>
      <c r="DP11" s="50">
        <f t="shared" si="6"/>
        <v>1</v>
      </c>
      <c r="DR11" s="54" t="s">
        <v>164</v>
      </c>
      <c r="DS11" s="50">
        <f t="shared" si="7"/>
        <v>1</v>
      </c>
      <c r="DT11" s="50">
        <f t="shared" si="8"/>
        <v>1</v>
      </c>
      <c r="DU11" s="50">
        <f t="shared" si="9"/>
        <v>1</v>
      </c>
      <c r="DV11" s="50">
        <f t="shared" si="10"/>
        <v>1</v>
      </c>
      <c r="DW11" s="50">
        <f t="shared" si="11"/>
        <v>1</v>
      </c>
      <c r="DX11" s="50">
        <f t="shared" si="12"/>
        <v>1</v>
      </c>
      <c r="DY11" s="50">
        <f t="shared" si="13"/>
        <v>1</v>
      </c>
      <c r="EA11" s="54" t="s">
        <v>164</v>
      </c>
      <c r="EB11" s="50">
        <f t="shared" si="14"/>
        <v>1</v>
      </c>
      <c r="EC11" s="50">
        <f t="shared" si="15"/>
        <v>1</v>
      </c>
      <c r="ED11" s="50">
        <f t="shared" si="16"/>
        <v>1</v>
      </c>
      <c r="EE11" s="50">
        <f t="shared" si="17"/>
        <v>1</v>
      </c>
      <c r="EF11" s="50">
        <f t="shared" si="18"/>
        <v>1</v>
      </c>
      <c r="EG11" s="50">
        <f t="shared" si="19"/>
        <v>1</v>
      </c>
      <c r="EH11" s="50">
        <f t="shared" si="20"/>
        <v>1</v>
      </c>
      <c r="EJ11" s="54" t="s">
        <v>164</v>
      </c>
      <c r="EK11" s="50">
        <f t="shared" si="21"/>
        <v>1</v>
      </c>
      <c r="EL11" s="50">
        <f t="shared" si="22"/>
        <v>1</v>
      </c>
      <c r="EM11" s="50">
        <f t="shared" si="23"/>
        <v>1</v>
      </c>
      <c r="EN11" s="50">
        <f t="shared" si="24"/>
        <v>1</v>
      </c>
      <c r="EO11" s="50">
        <f t="shared" si="25"/>
        <v>1</v>
      </c>
      <c r="EP11" s="50">
        <f t="shared" si="26"/>
        <v>1</v>
      </c>
      <c r="EQ11" s="50">
        <f t="shared" si="27"/>
        <v>1</v>
      </c>
      <c r="ES11" s="54" t="s">
        <v>164</v>
      </c>
      <c r="ET11" s="50">
        <f t="shared" si="28"/>
        <v>1</v>
      </c>
      <c r="EU11" s="50">
        <f t="shared" si="29"/>
        <v>1</v>
      </c>
      <c r="EV11" s="50">
        <f t="shared" si="30"/>
        <v>1</v>
      </c>
      <c r="EW11" s="50">
        <f t="shared" si="31"/>
        <v>1</v>
      </c>
      <c r="EX11" s="50">
        <f t="shared" si="32"/>
        <v>1</v>
      </c>
      <c r="EY11" s="50">
        <f t="shared" si="33"/>
        <v>1</v>
      </c>
      <c r="EZ11" s="50">
        <f t="shared" si="34"/>
        <v>1</v>
      </c>
      <c r="FB11" s="54" t="s">
        <v>164</v>
      </c>
      <c r="FC11" s="50">
        <f t="shared" si="35"/>
        <v>1</v>
      </c>
      <c r="FD11" s="50">
        <f t="shared" si="36"/>
        <v>1</v>
      </c>
      <c r="FE11" s="50">
        <f t="shared" si="37"/>
        <v>1</v>
      </c>
      <c r="FF11" s="50">
        <f t="shared" si="38"/>
        <v>1</v>
      </c>
      <c r="FG11" s="50">
        <f t="shared" si="39"/>
        <v>1</v>
      </c>
      <c r="FH11" s="50">
        <f t="shared" si="40"/>
        <v>1</v>
      </c>
      <c r="FI11" s="50">
        <f t="shared" si="41"/>
        <v>1</v>
      </c>
      <c r="FK11" s="54" t="s">
        <v>164</v>
      </c>
      <c r="FL11" s="50">
        <f t="shared" si="42"/>
        <v>1</v>
      </c>
      <c r="FM11" s="50">
        <f t="shared" si="43"/>
        <v>1</v>
      </c>
      <c r="FN11" s="50">
        <f t="shared" si="44"/>
        <v>1</v>
      </c>
      <c r="FO11" s="50">
        <f t="shared" si="45"/>
        <v>1</v>
      </c>
      <c r="FP11" s="50">
        <f t="shared" si="46"/>
        <v>1</v>
      </c>
      <c r="FQ11" s="50">
        <f t="shared" si="47"/>
        <v>1</v>
      </c>
      <c r="FR11" s="50">
        <f t="shared" si="48"/>
        <v>1</v>
      </c>
      <c r="FT11" s="54" t="s">
        <v>164</v>
      </c>
      <c r="FU11" s="50">
        <f t="shared" si="49"/>
        <v>1</v>
      </c>
      <c r="FV11" s="50">
        <f t="shared" si="50"/>
        <v>1</v>
      </c>
      <c r="FW11" s="50">
        <f t="shared" si="51"/>
        <v>1</v>
      </c>
      <c r="FX11" s="50">
        <f t="shared" si="52"/>
        <v>1</v>
      </c>
      <c r="FY11" s="50">
        <f t="shared" si="53"/>
        <v>1</v>
      </c>
      <c r="FZ11" s="50">
        <f t="shared" si="54"/>
        <v>1</v>
      </c>
      <c r="GA11" s="50">
        <f t="shared" si="55"/>
        <v>1</v>
      </c>
      <c r="GC11" s="54" t="s">
        <v>164</v>
      </c>
      <c r="GD11" s="50">
        <f t="shared" si="56"/>
        <v>1</v>
      </c>
      <c r="GE11" s="50">
        <f t="shared" si="57"/>
        <v>1</v>
      </c>
      <c r="GF11" s="50">
        <f t="shared" si="58"/>
        <v>1</v>
      </c>
      <c r="GG11" s="50">
        <f t="shared" si="59"/>
        <v>1</v>
      </c>
      <c r="GH11" s="50">
        <f t="shared" si="60"/>
        <v>1</v>
      </c>
      <c r="GI11" s="50">
        <f t="shared" si="61"/>
        <v>1</v>
      </c>
      <c r="GJ11" s="50">
        <f t="shared" si="62"/>
        <v>1</v>
      </c>
      <c r="GL11" s="54" t="s">
        <v>164</v>
      </c>
      <c r="GM11" s="50">
        <f t="shared" si="63"/>
        <v>1</v>
      </c>
      <c r="GN11" s="50">
        <f t="shared" si="64"/>
        <v>1</v>
      </c>
      <c r="GO11" s="50">
        <f t="shared" si="65"/>
        <v>1</v>
      </c>
      <c r="GP11" s="50">
        <f t="shared" si="66"/>
        <v>1</v>
      </c>
      <c r="GQ11" s="50">
        <f t="shared" si="67"/>
        <v>1</v>
      </c>
      <c r="GR11" s="50">
        <f t="shared" si="68"/>
        <v>1</v>
      </c>
      <c r="GS11" s="50">
        <f t="shared" si="69"/>
        <v>1</v>
      </c>
      <c r="GU11" s="54" t="s">
        <v>164</v>
      </c>
      <c r="GV11" s="50">
        <f t="shared" si="70"/>
        <v>1</v>
      </c>
      <c r="GW11" s="50">
        <f t="shared" si="71"/>
        <v>1</v>
      </c>
      <c r="GX11" s="50">
        <f t="shared" si="72"/>
        <v>1</v>
      </c>
      <c r="GY11" s="50">
        <f t="shared" si="73"/>
        <v>1</v>
      </c>
      <c r="GZ11" s="50">
        <f t="shared" si="74"/>
        <v>1</v>
      </c>
      <c r="HA11" s="50">
        <f t="shared" si="75"/>
        <v>1</v>
      </c>
      <c r="HB11" s="50">
        <f t="shared" si="76"/>
        <v>1</v>
      </c>
      <c r="HD11" s="54" t="s">
        <v>164</v>
      </c>
      <c r="HE11" s="50">
        <f t="shared" si="77"/>
        <v>1</v>
      </c>
      <c r="HF11" s="50">
        <f t="shared" si="78"/>
        <v>1</v>
      </c>
      <c r="HG11" s="50">
        <f t="shared" si="79"/>
        <v>1</v>
      </c>
      <c r="HH11" s="50">
        <f t="shared" si="80"/>
        <v>1</v>
      </c>
      <c r="HI11" s="50">
        <f t="shared" si="81"/>
        <v>1</v>
      </c>
      <c r="HJ11" s="50">
        <f t="shared" si="82"/>
        <v>1</v>
      </c>
      <c r="HK11" s="50">
        <f t="shared" si="83"/>
        <v>1</v>
      </c>
      <c r="HM11" s="54" t="s">
        <v>164</v>
      </c>
      <c r="HN11" s="50">
        <f t="shared" si="84"/>
        <v>0.3996225337225206</v>
      </c>
      <c r="HO11" s="50">
        <f t="shared" si="85"/>
        <v>0.41736213617509893</v>
      </c>
      <c r="HP11" s="50">
        <f t="shared" si="86"/>
        <v>0</v>
      </c>
      <c r="HQ11" s="50">
        <f t="shared" si="87"/>
        <v>0.44178292519194129</v>
      </c>
      <c r="HR11" s="50">
        <f t="shared" si="88"/>
        <v>1</v>
      </c>
      <c r="HS11" s="50">
        <f t="shared" si="89"/>
        <v>0.38908700562171783</v>
      </c>
      <c r="HT11" s="50">
        <f t="shared" si="90"/>
        <v>1</v>
      </c>
      <c r="HV11" s="54" t="s">
        <v>164</v>
      </c>
      <c r="HW11" s="50">
        <f t="shared" si="91"/>
        <v>0.98235331963310746</v>
      </c>
      <c r="HX11" s="50">
        <f t="shared" si="92"/>
        <v>0.12016855387557994</v>
      </c>
      <c r="HY11" s="50">
        <f t="shared" si="93"/>
        <v>0</v>
      </c>
      <c r="HZ11" s="50">
        <f t="shared" si="94"/>
        <v>0.55773718330469113</v>
      </c>
      <c r="IA11" s="50">
        <f t="shared" si="95"/>
        <v>0.30132064393850039</v>
      </c>
      <c r="IB11" s="50">
        <f t="shared" si="96"/>
        <v>0.79622241388151294</v>
      </c>
      <c r="IC11" s="50">
        <f t="shared" si="97"/>
        <v>1</v>
      </c>
      <c r="IE11" s="54" t="s">
        <v>164</v>
      </c>
      <c r="IF11" s="50">
        <f t="shared" si="98"/>
        <v>0.50005535560000003</v>
      </c>
      <c r="IG11" s="50">
        <f t="shared" si="166"/>
        <v>0</v>
      </c>
      <c r="IH11" s="50">
        <f t="shared" si="99"/>
        <v>0.4626328072</v>
      </c>
      <c r="II11" s="50">
        <f>IF(-$AA11+$AA$8&gt;$AA$14,0,IF(-$AA11+$AA$8&lt;$AA$13,1,($AA$14+$AA11-$AA$8)/($AA$14-$AA$13)))</f>
        <v>0.7659956844000001</v>
      </c>
      <c r="IJ11" s="50">
        <f t="shared" si="100"/>
        <v>0.62728068960000005</v>
      </c>
      <c r="IK11" s="50">
        <f t="shared" si="101"/>
        <v>1</v>
      </c>
      <c r="IL11" s="50">
        <f t="shared" si="102"/>
        <v>1</v>
      </c>
      <c r="IN11" s="54" t="s">
        <v>164</v>
      </c>
      <c r="IO11" s="50">
        <f t="shared" si="168"/>
        <v>-2.1113675837406553E-16</v>
      </c>
      <c r="IP11" s="50">
        <f t="shared" si="169"/>
        <v>0.76931297797034004</v>
      </c>
      <c r="IQ11" s="50">
        <f t="shared" si="170"/>
        <v>3.1829028741593463E-2</v>
      </c>
      <c r="IR11" s="50">
        <f t="shared" si="171"/>
        <v>1</v>
      </c>
      <c r="IS11" s="50">
        <f>IF(-$AB11+$AB$9&gt;$AB$14,0,IF(-$AB11+$AB$9&lt;$AB$13,1,($AB$14+$AB11-$AB$9)/($AB$14-$AB$13)))</f>
        <v>1</v>
      </c>
      <c r="IT11" s="50">
        <f t="shared" si="173"/>
        <v>1</v>
      </c>
      <c r="IU11" s="50">
        <f>IF(-$AB11+$AB$11&gt;$AB$14,0,IF(-$AB11+$AB$11&lt;$AB$13,1,($AB$14+$AB11-$AB$11)/($AB$14-$AB$13)))</f>
        <v>1</v>
      </c>
      <c r="IW11" s="54" t="s">
        <v>164</v>
      </c>
      <c r="IX11" s="50">
        <f t="shared" si="175"/>
        <v>0.95404487747385758</v>
      </c>
      <c r="IY11" s="50">
        <f t="shared" si="176"/>
        <v>0.8217662750962611</v>
      </c>
      <c r="IZ11" s="50">
        <f t="shared" si="177"/>
        <v>2.2765225700609587E-10</v>
      </c>
      <c r="JA11" s="50">
        <f t="shared" si="178"/>
        <v>0.27871170644556698</v>
      </c>
      <c r="JB11" s="50">
        <f t="shared" si="179"/>
        <v>0.22050388481515681</v>
      </c>
      <c r="JC11" s="50">
        <f t="shared" si="180"/>
        <v>1</v>
      </c>
      <c r="JD11" s="50">
        <f t="shared" si="181"/>
        <v>1</v>
      </c>
    </row>
    <row r="12" spans="1:264">
      <c r="AE12" s="78"/>
    </row>
    <row r="13" spans="1:264">
      <c r="B13" s="165" t="s">
        <v>184</v>
      </c>
      <c r="C13" s="165"/>
      <c r="D13" s="82">
        <f>0.25*D15</f>
        <v>2.2499999999999999E-2</v>
      </c>
      <c r="E13" s="82">
        <f t="shared" ref="E13:AC13" si="182">0.25*E15</f>
        <v>0.25</v>
      </c>
      <c r="F13" s="82">
        <f t="shared" si="182"/>
        <v>135.41650000000001</v>
      </c>
      <c r="G13" s="82">
        <f t="shared" si="182"/>
        <v>30</v>
      </c>
      <c r="H13" s="82">
        <f t="shared" si="182"/>
        <v>15</v>
      </c>
      <c r="I13" s="82">
        <f t="shared" si="182"/>
        <v>0.40200000000000002</v>
      </c>
      <c r="J13" s="82">
        <f t="shared" si="182"/>
        <v>3.375</v>
      </c>
      <c r="K13" s="82">
        <f t="shared" si="182"/>
        <v>1.19</v>
      </c>
      <c r="L13" s="82">
        <f t="shared" si="182"/>
        <v>2.5487500000000001</v>
      </c>
      <c r="M13" s="82">
        <f t="shared" si="182"/>
        <v>0.25</v>
      </c>
      <c r="N13" s="82">
        <f t="shared" si="182"/>
        <v>0.25</v>
      </c>
      <c r="O13" s="82">
        <f t="shared" si="182"/>
        <v>0.25</v>
      </c>
      <c r="P13" s="82">
        <f t="shared" si="182"/>
        <v>0.25</v>
      </c>
      <c r="Q13" s="82">
        <f t="shared" si="182"/>
        <v>0.25</v>
      </c>
      <c r="R13" s="82">
        <f t="shared" si="182"/>
        <v>0.25</v>
      </c>
      <c r="S13" s="82">
        <f t="shared" si="182"/>
        <v>0.95488598400000002</v>
      </c>
      <c r="T13" s="82">
        <f t="shared" si="182"/>
        <v>1.0752574989999999</v>
      </c>
      <c r="U13" s="82">
        <f t="shared" si="182"/>
        <v>0.25</v>
      </c>
      <c r="V13" s="82">
        <f t="shared" si="182"/>
        <v>0.25</v>
      </c>
      <c r="W13" s="82">
        <f t="shared" si="182"/>
        <v>0.25</v>
      </c>
      <c r="X13" s="82">
        <f t="shared" si="182"/>
        <v>0.25</v>
      </c>
      <c r="Y13" s="82">
        <f t="shared" si="182"/>
        <v>2.23299152875</v>
      </c>
      <c r="Z13" s="82">
        <f t="shared" si="182"/>
        <v>2.31968840025</v>
      </c>
      <c r="AA13" s="82">
        <f t="shared" si="182"/>
        <v>2.5</v>
      </c>
      <c r="AB13" s="82">
        <f t="shared" si="182"/>
        <v>2.1033249409999999</v>
      </c>
      <c r="AC13" s="82">
        <f t="shared" si="182"/>
        <v>2.1963324587500002</v>
      </c>
      <c r="AE13" s="78"/>
    </row>
    <row r="14" spans="1:264">
      <c r="B14" s="165" t="s">
        <v>185</v>
      </c>
      <c r="C14" s="165"/>
      <c r="D14" s="82">
        <f>0.5*D15</f>
        <v>4.4999999999999998E-2</v>
      </c>
      <c r="E14" s="82">
        <f t="shared" ref="E14:AC14" si="183">0.5*E15</f>
        <v>0.5</v>
      </c>
      <c r="F14" s="82">
        <f t="shared" si="183"/>
        <v>270.83300000000003</v>
      </c>
      <c r="G14" s="82">
        <f t="shared" si="183"/>
        <v>60</v>
      </c>
      <c r="H14" s="82">
        <f t="shared" si="183"/>
        <v>30</v>
      </c>
      <c r="I14" s="82">
        <f t="shared" si="183"/>
        <v>0.80400000000000005</v>
      </c>
      <c r="J14" s="82">
        <f t="shared" si="183"/>
        <v>6.75</v>
      </c>
      <c r="K14" s="82">
        <f t="shared" si="183"/>
        <v>2.38</v>
      </c>
      <c r="L14" s="82">
        <f t="shared" si="183"/>
        <v>5.0975000000000001</v>
      </c>
      <c r="M14" s="82">
        <f t="shared" si="183"/>
        <v>0.5</v>
      </c>
      <c r="N14" s="82">
        <f t="shared" si="183"/>
        <v>0.5</v>
      </c>
      <c r="O14" s="82">
        <f t="shared" si="183"/>
        <v>0.5</v>
      </c>
      <c r="P14" s="82">
        <f t="shared" si="183"/>
        <v>0.5</v>
      </c>
      <c r="Q14" s="82">
        <f t="shared" si="183"/>
        <v>0.5</v>
      </c>
      <c r="R14" s="82">
        <f t="shared" si="183"/>
        <v>0.5</v>
      </c>
      <c r="S14" s="82">
        <f t="shared" si="183"/>
        <v>1.909771968</v>
      </c>
      <c r="T14" s="82">
        <f t="shared" si="183"/>
        <v>2.1505149979999998</v>
      </c>
      <c r="U14" s="82">
        <f t="shared" si="183"/>
        <v>0.5</v>
      </c>
      <c r="V14" s="82">
        <f t="shared" si="183"/>
        <v>0.5</v>
      </c>
      <c r="W14" s="82">
        <f t="shared" si="183"/>
        <v>0.5</v>
      </c>
      <c r="X14" s="82">
        <f t="shared" si="183"/>
        <v>0.5</v>
      </c>
      <c r="Y14" s="82">
        <f t="shared" si="183"/>
        <v>4.4659830574999999</v>
      </c>
      <c r="Z14" s="82">
        <f t="shared" si="183"/>
        <v>4.6393768005</v>
      </c>
      <c r="AA14" s="82">
        <f t="shared" si="183"/>
        <v>5</v>
      </c>
      <c r="AB14" s="82">
        <f t="shared" si="183"/>
        <v>4.2066498819999998</v>
      </c>
      <c r="AC14" s="82">
        <f t="shared" si="183"/>
        <v>4.3926649175000003</v>
      </c>
      <c r="AE14" s="78"/>
    </row>
    <row r="15" spans="1:264">
      <c r="B15" s="166" t="s">
        <v>186</v>
      </c>
      <c r="C15" s="166"/>
      <c r="D15" s="83">
        <f>ABS(MAX(D5:D11))</f>
        <v>0.09</v>
      </c>
      <c r="E15" s="83">
        <v>1</v>
      </c>
      <c r="F15" s="83">
        <f>MAX(F5:F11)</f>
        <v>541.66600000000005</v>
      </c>
      <c r="G15" s="83">
        <f t="shared" ref="G15:I15" si="184">MAX(G5:G11)</f>
        <v>120</v>
      </c>
      <c r="H15" s="83">
        <f t="shared" si="184"/>
        <v>60</v>
      </c>
      <c r="I15" s="83">
        <f t="shared" si="184"/>
        <v>1.6080000000000001</v>
      </c>
      <c r="J15" s="83">
        <f>MAX(J5:J11)+3</f>
        <v>13.5</v>
      </c>
      <c r="K15" s="83">
        <f>MAX(K5:K11)+1</f>
        <v>4.76</v>
      </c>
      <c r="L15" s="83">
        <f>MAX(L5:L11)+2</f>
        <v>10.195</v>
      </c>
      <c r="M15" s="83">
        <v>1</v>
      </c>
      <c r="N15" s="83">
        <v>1</v>
      </c>
      <c r="O15" s="83">
        <v>1</v>
      </c>
      <c r="P15" s="83">
        <v>1</v>
      </c>
      <c r="Q15" s="83">
        <v>1</v>
      </c>
      <c r="R15" s="83">
        <v>1</v>
      </c>
      <c r="S15" s="83">
        <f>MAX(S5:S11)</f>
        <v>3.8195439360000001</v>
      </c>
      <c r="T15" s="83">
        <f>MAX(T5:T11)</f>
        <v>4.3010299959999996</v>
      </c>
      <c r="U15" s="83">
        <f>MAX(U5:U11)</f>
        <v>1</v>
      </c>
      <c r="V15" s="83">
        <v>1</v>
      </c>
      <c r="W15" s="83">
        <v>1</v>
      </c>
      <c r="X15" s="83">
        <v>1</v>
      </c>
      <c r="Y15" s="83">
        <f t="shared" ref="Y15:AA15" si="185">MAX(Y5:Y11)+6</f>
        <v>8.9319661149999998</v>
      </c>
      <c r="Z15" s="83">
        <f t="shared" si="185"/>
        <v>9.278753601</v>
      </c>
      <c r="AA15" s="83">
        <f t="shared" si="185"/>
        <v>10</v>
      </c>
      <c r="AB15" s="83">
        <f>MAX(AB5:AB11)+6</f>
        <v>8.4132997639999996</v>
      </c>
      <c r="AC15" s="83">
        <f>MAX(AC5:AC11)+6</f>
        <v>8.7853298350000006</v>
      </c>
      <c r="AE15" s="78"/>
    </row>
    <row r="16" spans="1:264" ht="15" thickBot="1">
      <c r="B16" s="165" t="s">
        <v>187</v>
      </c>
      <c r="C16" s="165"/>
      <c r="D16" s="82">
        <f>0.75*D15</f>
        <v>6.7500000000000004E-2</v>
      </c>
      <c r="E16" s="82">
        <f t="shared" ref="E16:AC16" si="186">0.75*E15</f>
        <v>0.75</v>
      </c>
      <c r="F16" s="82">
        <f t="shared" si="186"/>
        <v>406.24950000000001</v>
      </c>
      <c r="G16" s="82">
        <f t="shared" si="186"/>
        <v>90</v>
      </c>
      <c r="H16" s="82">
        <f t="shared" si="186"/>
        <v>45</v>
      </c>
      <c r="I16" s="82">
        <f t="shared" si="186"/>
        <v>1.206</v>
      </c>
      <c r="J16" s="82">
        <f t="shared" si="186"/>
        <v>10.125</v>
      </c>
      <c r="K16" s="82">
        <f t="shared" si="186"/>
        <v>3.57</v>
      </c>
      <c r="L16" s="82">
        <f t="shared" si="186"/>
        <v>7.6462500000000002</v>
      </c>
      <c r="M16" s="82">
        <f t="shared" si="186"/>
        <v>0.75</v>
      </c>
      <c r="N16" s="82">
        <f t="shared" si="186"/>
        <v>0.75</v>
      </c>
      <c r="O16" s="82">
        <f t="shared" si="186"/>
        <v>0.75</v>
      </c>
      <c r="P16" s="82">
        <f t="shared" si="186"/>
        <v>0.75</v>
      </c>
      <c r="Q16" s="82">
        <f t="shared" si="186"/>
        <v>0.75</v>
      </c>
      <c r="R16" s="82">
        <f t="shared" si="186"/>
        <v>0.75</v>
      </c>
      <c r="S16" s="82">
        <f t="shared" si="186"/>
        <v>2.864657952</v>
      </c>
      <c r="T16" s="82">
        <f t="shared" si="186"/>
        <v>3.2257724969999995</v>
      </c>
      <c r="U16" s="82">
        <f t="shared" si="186"/>
        <v>0.75</v>
      </c>
      <c r="V16" s="82">
        <f t="shared" si="186"/>
        <v>0.75</v>
      </c>
      <c r="W16" s="82">
        <f t="shared" si="186"/>
        <v>0.75</v>
      </c>
      <c r="X16" s="82">
        <f t="shared" si="186"/>
        <v>0.75</v>
      </c>
      <c r="Y16" s="82">
        <f t="shared" si="186"/>
        <v>6.6989745862499994</v>
      </c>
      <c r="Z16" s="82">
        <f t="shared" si="186"/>
        <v>6.9590652007500005</v>
      </c>
      <c r="AA16" s="82">
        <f t="shared" si="186"/>
        <v>7.5</v>
      </c>
      <c r="AB16" s="82">
        <f t="shared" si="186"/>
        <v>6.3099748229999992</v>
      </c>
      <c r="AC16" s="82">
        <f t="shared" si="186"/>
        <v>6.5889973762500009</v>
      </c>
      <c r="AE16" s="78"/>
    </row>
    <row r="17" spans="31:264">
      <c r="AE17" s="78"/>
      <c r="AF17" s="157" t="s">
        <v>188</v>
      </c>
      <c r="AG17" s="158"/>
      <c r="AH17" s="158"/>
      <c r="AI17" s="158"/>
      <c r="AJ17" s="159"/>
    </row>
    <row r="18" spans="31:264" ht="15" thickBot="1">
      <c r="AE18" s="78"/>
      <c r="AF18" s="160"/>
      <c r="AG18" s="161"/>
      <c r="AH18" s="161"/>
      <c r="AI18" s="161"/>
      <c r="AJ18" s="162"/>
    </row>
    <row r="19" spans="31:264">
      <c r="AE19" s="78"/>
    </row>
    <row r="20" spans="31:264" ht="107.1">
      <c r="AE20" s="78"/>
      <c r="AG20" s="56" t="s">
        <v>80</v>
      </c>
      <c r="AH20" s="57" t="s">
        <v>82</v>
      </c>
      <c r="AI20" s="57" t="s">
        <v>162</v>
      </c>
      <c r="AJ20" s="57" t="s">
        <v>86</v>
      </c>
      <c r="AK20" s="57" t="s">
        <v>88</v>
      </c>
      <c r="AL20" s="57" t="s">
        <v>90</v>
      </c>
      <c r="AM20" s="57" t="s">
        <v>164</v>
      </c>
    </row>
    <row r="21" spans="31:264">
      <c r="AE21" s="78"/>
      <c r="AF21" s="53" t="s">
        <v>80</v>
      </c>
      <c r="AG21" s="84">
        <f>(((AG5+AP5+AY5+BH5+BQ5+BZ5)/6)/4)+(((CI5+CR5)/2)/4)+(DA5/4)+(((DJ5+DS5+EB5+EK5+ET5+FC5+FL5+FU5+GD5+GM5+GV5+HE5+HN5+HW5+IF5+IO5+IX5)/17)/4)</f>
        <v>1</v>
      </c>
      <c r="AH21" s="84">
        <f t="shared" ref="AH21:AM27" si="187">(((AH5+AQ5+AZ5+BI5+BR5+CA5)/6)/4)+(((CJ5+CS5)/2)/4)+(DB5/4)+(((DK5+DT5+EC5+EL5+EU5+FD5+FM5+FV5+GE5+GN5+GW5+HF5+HO5+HX5+IG5+IP5+IY5)/17)/4)</f>
        <v>0.85062791570494611</v>
      </c>
      <c r="AI21" s="84">
        <f t="shared" si="187"/>
        <v>0.97058823529411764</v>
      </c>
      <c r="AJ21" s="84">
        <f t="shared" si="187"/>
        <v>0.93163026858610043</v>
      </c>
      <c r="AK21" s="84">
        <f t="shared" si="187"/>
        <v>0.70588235294117641</v>
      </c>
      <c r="AL21" s="84">
        <f t="shared" si="187"/>
        <v>0.97058823529411764</v>
      </c>
      <c r="AM21" s="84">
        <f t="shared" si="187"/>
        <v>0.70588235294117641</v>
      </c>
    </row>
    <row r="22" spans="31:264">
      <c r="AE22" s="78"/>
      <c r="AF22" s="54" t="s">
        <v>82</v>
      </c>
      <c r="AG22" s="84">
        <f t="shared" ref="AG22:AG27" si="188">(((AG6+AP6+AY6+BH6+BQ6+BZ6)/6)/4)+(((CI6+CR6)/2)/4)+(DA6/4)+(((DJ6+DS6+EB6+EK6+ET6+FC6+FL6+FU6+GD6+GM6+GV6+HE6+HN6+HW6+IF6+IO6+IX6)/17)/4)</f>
        <v>0.92330016583747931</v>
      </c>
      <c r="AH22" s="84">
        <f t="shared" si="187"/>
        <v>1</v>
      </c>
      <c r="AI22" s="84">
        <f t="shared" si="187"/>
        <v>0.95833333333333337</v>
      </c>
      <c r="AJ22" s="84">
        <f t="shared" si="187"/>
        <v>1</v>
      </c>
      <c r="AK22" s="84">
        <f t="shared" si="187"/>
        <v>0.70833333333333337</v>
      </c>
      <c r="AL22" s="84">
        <f t="shared" si="187"/>
        <v>0.95833333333333337</v>
      </c>
      <c r="AM22" s="84">
        <f t="shared" si="187"/>
        <v>0.75</v>
      </c>
    </row>
    <row r="23" spans="31:264" ht="29.1">
      <c r="AE23" s="78"/>
      <c r="AF23" s="54" t="s">
        <v>162</v>
      </c>
      <c r="AG23" s="84">
        <f t="shared" si="188"/>
        <v>0.83225231238846697</v>
      </c>
      <c r="AH23" s="84">
        <f t="shared" si="187"/>
        <v>0.76469498910675382</v>
      </c>
      <c r="AI23" s="84">
        <f t="shared" si="187"/>
        <v>1</v>
      </c>
      <c r="AJ23" s="84">
        <f t="shared" si="187"/>
        <v>0.77904668447058034</v>
      </c>
      <c r="AK23" s="84">
        <f>(((AK7+AT7+BC7+BL7+BU7+CD7)/6)/4)+(((CM7+CV7)/2)/4)+(DE7/4)+(((DN7+DW7+EF7+EO7+EX7+FG7+FP7+FY7+GH7+GQ7+GZ7+HI7+HR7+IA7+IJ7+IS7+JB7)/17)/4)</f>
        <v>0.66127450980392166</v>
      </c>
      <c r="AL23" s="84">
        <f t="shared" si="187"/>
        <v>0.87786773565621767</v>
      </c>
      <c r="AM23" s="84">
        <f t="shared" si="187"/>
        <v>0.56722386004257741</v>
      </c>
    </row>
    <row r="24" spans="31:264">
      <c r="AE24" s="78"/>
      <c r="AF24" s="54" t="s">
        <v>86</v>
      </c>
      <c r="AG24" s="84">
        <f t="shared" si="188"/>
        <v>0.86933468602773034</v>
      </c>
      <c r="AH24" s="84">
        <f t="shared" si="187"/>
        <v>0.85764516244675526</v>
      </c>
      <c r="AI24" s="84">
        <f t="shared" si="187"/>
        <v>0.95313609331314597</v>
      </c>
      <c r="AJ24" s="84">
        <f t="shared" si="187"/>
        <v>1</v>
      </c>
      <c r="AK24" s="84">
        <f t="shared" si="187"/>
        <v>0.73439594572502864</v>
      </c>
      <c r="AL24" s="84">
        <f t="shared" si="187"/>
        <v>0.91176470590196068</v>
      </c>
      <c r="AM24" s="84">
        <f t="shared" si="187"/>
        <v>0.84033022723557294</v>
      </c>
    </row>
    <row r="25" spans="31:264">
      <c r="AE25" s="78"/>
      <c r="AF25" s="54" t="s">
        <v>88</v>
      </c>
      <c r="AG25" s="84">
        <f t="shared" si="188"/>
        <v>0.7726050251641674</v>
      </c>
      <c r="AH25" s="84">
        <f t="shared" si="187"/>
        <v>0.69561880920023889</v>
      </c>
      <c r="AI25" s="84">
        <f t="shared" si="187"/>
        <v>0.97256764596591694</v>
      </c>
      <c r="AJ25" s="84">
        <f t="shared" si="187"/>
        <v>0.79636401251921329</v>
      </c>
      <c r="AK25" s="84">
        <f t="shared" si="187"/>
        <v>1</v>
      </c>
      <c r="AL25" s="84">
        <f t="shared" si="187"/>
        <v>0.92664443581965117</v>
      </c>
      <c r="AM25" s="84">
        <f t="shared" si="187"/>
        <v>0.86111111111111116</v>
      </c>
    </row>
    <row r="26" spans="31:264">
      <c r="AE26" s="78"/>
      <c r="AF26" s="54" t="s">
        <v>90</v>
      </c>
      <c r="AG26" s="84">
        <f t="shared" si="188"/>
        <v>0.75762996173048858</v>
      </c>
      <c r="AH26" s="84">
        <f t="shared" si="187"/>
        <v>0.65162676666290342</v>
      </c>
      <c r="AI26" s="84">
        <f t="shared" si="187"/>
        <v>0.898534876816099</v>
      </c>
      <c r="AJ26" s="84">
        <f t="shared" si="187"/>
        <v>0.714141130154482</v>
      </c>
      <c r="AK26" s="84">
        <f t="shared" si="187"/>
        <v>0.61293768360372336</v>
      </c>
      <c r="AL26" s="84">
        <f t="shared" si="187"/>
        <v>1</v>
      </c>
      <c r="AM26" s="84">
        <f t="shared" si="187"/>
        <v>0.80520896440969714</v>
      </c>
    </row>
    <row r="27" spans="31:264" ht="29.1">
      <c r="AE27" s="78"/>
      <c r="AF27" s="54" t="s">
        <v>164</v>
      </c>
      <c r="AG27" s="84">
        <f t="shared" si="188"/>
        <v>0.60799931421610032</v>
      </c>
      <c r="AH27" s="84">
        <f t="shared" si="187"/>
        <v>0.66597885496352915</v>
      </c>
      <c r="AI27" s="84">
        <f t="shared" si="187"/>
        <v>0.6472578403865491</v>
      </c>
      <c r="AJ27" s="84">
        <f t="shared" si="187"/>
        <v>0.72123863969620883</v>
      </c>
      <c r="AK27" s="84">
        <f t="shared" si="187"/>
        <v>0.75779339690438152</v>
      </c>
      <c r="AL27" s="84">
        <f t="shared" si="187"/>
        <v>0.84381734903815353</v>
      </c>
      <c r="AM27" s="84">
        <f t="shared" si="187"/>
        <v>1</v>
      </c>
    </row>
    <row r="28" spans="31:264" ht="15" thickBot="1">
      <c r="AE28" s="78"/>
    </row>
    <row r="29" spans="31:264">
      <c r="AE29" s="78"/>
      <c r="AF29" s="157" t="s">
        <v>189</v>
      </c>
      <c r="AG29" s="158"/>
      <c r="AH29" s="158"/>
      <c r="AI29" s="158"/>
      <c r="AJ29" s="159"/>
    </row>
    <row r="30" spans="31:264" ht="15" thickBot="1">
      <c r="AE30" s="78"/>
      <c r="AF30" s="160"/>
      <c r="AG30" s="161"/>
      <c r="AH30" s="161"/>
      <c r="AI30" s="161"/>
      <c r="AJ30" s="162"/>
    </row>
    <row r="31" spans="31:264">
      <c r="AE31" s="78"/>
    </row>
    <row r="32" spans="31:264" ht="150">
      <c r="AE32" s="78"/>
      <c r="AF32" s="32" t="s">
        <v>118</v>
      </c>
      <c r="AG32" s="56" t="s">
        <v>80</v>
      </c>
      <c r="AH32" s="57" t="s">
        <v>82</v>
      </c>
      <c r="AI32" s="57" t="s">
        <v>162</v>
      </c>
      <c r="AJ32" s="57" t="s">
        <v>86</v>
      </c>
      <c r="AK32" s="57" t="s">
        <v>88</v>
      </c>
      <c r="AL32" s="57" t="s">
        <v>90</v>
      </c>
      <c r="AM32" s="57" t="s">
        <v>164</v>
      </c>
      <c r="AO32" s="33" t="s">
        <v>119</v>
      </c>
      <c r="AP32" s="56" t="s">
        <v>80</v>
      </c>
      <c r="AQ32" s="57" t="s">
        <v>82</v>
      </c>
      <c r="AR32" s="57" t="s">
        <v>162</v>
      </c>
      <c r="AS32" s="57" t="s">
        <v>86</v>
      </c>
      <c r="AT32" s="57" t="s">
        <v>88</v>
      </c>
      <c r="AU32" s="57" t="s">
        <v>90</v>
      </c>
      <c r="AV32" s="57" t="s">
        <v>164</v>
      </c>
      <c r="AX32" s="33" t="s">
        <v>171</v>
      </c>
      <c r="AY32" s="56" t="s">
        <v>80</v>
      </c>
      <c r="AZ32" s="57" t="s">
        <v>82</v>
      </c>
      <c r="BA32" s="57" t="s">
        <v>162</v>
      </c>
      <c r="BB32" s="57" t="s">
        <v>86</v>
      </c>
      <c r="BC32" s="57" t="s">
        <v>88</v>
      </c>
      <c r="BD32" s="57" t="s">
        <v>90</v>
      </c>
      <c r="BE32" s="57" t="s">
        <v>164</v>
      </c>
      <c r="BG32" s="33" t="s">
        <v>172</v>
      </c>
      <c r="BH32" s="56" t="s">
        <v>80</v>
      </c>
      <c r="BI32" s="57" t="s">
        <v>82</v>
      </c>
      <c r="BJ32" s="57" t="s">
        <v>162</v>
      </c>
      <c r="BK32" s="57" t="s">
        <v>86</v>
      </c>
      <c r="BL32" s="57" t="s">
        <v>88</v>
      </c>
      <c r="BM32" s="57" t="s">
        <v>90</v>
      </c>
      <c r="BN32" s="57" t="s">
        <v>164</v>
      </c>
      <c r="BP32" s="33" t="s">
        <v>173</v>
      </c>
      <c r="BQ32" s="56" t="s">
        <v>80</v>
      </c>
      <c r="BR32" s="57" t="s">
        <v>82</v>
      </c>
      <c r="BS32" s="57" t="s">
        <v>162</v>
      </c>
      <c r="BT32" s="57" t="s">
        <v>86</v>
      </c>
      <c r="BU32" s="57" t="s">
        <v>88</v>
      </c>
      <c r="BV32" s="57" t="s">
        <v>90</v>
      </c>
      <c r="BW32" s="57" t="s">
        <v>164</v>
      </c>
      <c r="BY32" s="33" t="s">
        <v>174</v>
      </c>
      <c r="BZ32" s="56" t="s">
        <v>80</v>
      </c>
      <c r="CA32" s="57" t="s">
        <v>82</v>
      </c>
      <c r="CB32" s="57" t="s">
        <v>162</v>
      </c>
      <c r="CC32" s="57" t="s">
        <v>86</v>
      </c>
      <c r="CD32" s="57" t="s">
        <v>88</v>
      </c>
      <c r="CE32" s="57" t="s">
        <v>90</v>
      </c>
      <c r="CF32" s="57" t="s">
        <v>164</v>
      </c>
      <c r="CG32" s="32"/>
      <c r="CH32" s="32" t="s">
        <v>175</v>
      </c>
      <c r="CI32" s="56" t="s">
        <v>80</v>
      </c>
      <c r="CJ32" s="57" t="s">
        <v>82</v>
      </c>
      <c r="CK32" s="57" t="s">
        <v>162</v>
      </c>
      <c r="CL32" s="57" t="s">
        <v>86</v>
      </c>
      <c r="CM32" s="57" t="s">
        <v>88</v>
      </c>
      <c r="CN32" s="57" t="s">
        <v>90</v>
      </c>
      <c r="CO32" s="57" t="s">
        <v>164</v>
      </c>
      <c r="CQ32" s="33" t="s">
        <v>176</v>
      </c>
      <c r="CR32" s="56" t="s">
        <v>80</v>
      </c>
      <c r="CS32" s="57" t="s">
        <v>82</v>
      </c>
      <c r="CT32" s="57" t="s">
        <v>162</v>
      </c>
      <c r="CU32" s="57" t="s">
        <v>86</v>
      </c>
      <c r="CV32" s="57" t="s">
        <v>88</v>
      </c>
      <c r="CW32" s="57" t="s">
        <v>90</v>
      </c>
      <c r="CX32" s="57" t="s">
        <v>164</v>
      </c>
      <c r="CY32" s="32"/>
      <c r="CZ32" s="32" t="s">
        <v>177</v>
      </c>
      <c r="DA32" s="56" t="s">
        <v>80</v>
      </c>
      <c r="DB32" s="57" t="s">
        <v>82</v>
      </c>
      <c r="DC32" s="57" t="s">
        <v>162</v>
      </c>
      <c r="DD32" s="57" t="s">
        <v>86</v>
      </c>
      <c r="DE32" s="57" t="s">
        <v>88</v>
      </c>
      <c r="DF32" s="57" t="s">
        <v>90</v>
      </c>
      <c r="DG32" s="57" t="s">
        <v>164</v>
      </c>
      <c r="DI32" s="32" t="s">
        <v>47</v>
      </c>
      <c r="DJ32" s="56" t="s">
        <v>80</v>
      </c>
      <c r="DK32" s="57" t="s">
        <v>82</v>
      </c>
      <c r="DL32" s="57" t="s">
        <v>162</v>
      </c>
      <c r="DM32" s="57" t="s">
        <v>86</v>
      </c>
      <c r="DN32" s="57" t="s">
        <v>88</v>
      </c>
      <c r="DO32" s="57" t="s">
        <v>90</v>
      </c>
      <c r="DP32" s="57" t="s">
        <v>164</v>
      </c>
      <c r="DQ32" s="32"/>
      <c r="DR32" s="32" t="s">
        <v>48</v>
      </c>
      <c r="DS32" s="56" t="s">
        <v>80</v>
      </c>
      <c r="DT32" s="57" t="s">
        <v>82</v>
      </c>
      <c r="DU32" s="57" t="s">
        <v>162</v>
      </c>
      <c r="DV32" s="57" t="s">
        <v>86</v>
      </c>
      <c r="DW32" s="57" t="s">
        <v>88</v>
      </c>
      <c r="DX32" s="57" t="s">
        <v>90</v>
      </c>
      <c r="DY32" s="57" t="s">
        <v>164</v>
      </c>
      <c r="DZ32" s="32"/>
      <c r="EA32" s="32" t="s">
        <v>49</v>
      </c>
      <c r="EB32" s="56" t="s">
        <v>80</v>
      </c>
      <c r="EC32" s="57" t="s">
        <v>82</v>
      </c>
      <c r="ED32" s="57" t="s">
        <v>162</v>
      </c>
      <c r="EE32" s="57" t="s">
        <v>86</v>
      </c>
      <c r="EF32" s="57" t="s">
        <v>88</v>
      </c>
      <c r="EG32" s="57" t="s">
        <v>90</v>
      </c>
      <c r="EH32" s="57" t="s">
        <v>164</v>
      </c>
      <c r="EI32" s="32"/>
      <c r="EJ32" s="32" t="s">
        <v>178</v>
      </c>
      <c r="EK32" s="56" t="s">
        <v>80</v>
      </c>
      <c r="EL32" s="57" t="s">
        <v>82</v>
      </c>
      <c r="EM32" s="57" t="s">
        <v>162</v>
      </c>
      <c r="EN32" s="57" t="s">
        <v>86</v>
      </c>
      <c r="EO32" s="57" t="s">
        <v>88</v>
      </c>
      <c r="EP32" s="57" t="s">
        <v>90</v>
      </c>
      <c r="EQ32" s="57" t="s">
        <v>164</v>
      </c>
      <c r="ER32" s="32"/>
      <c r="ES32" s="32" t="s">
        <v>179</v>
      </c>
      <c r="ET32" s="56" t="s">
        <v>80</v>
      </c>
      <c r="EU32" s="57" t="s">
        <v>82</v>
      </c>
      <c r="EV32" s="57" t="s">
        <v>162</v>
      </c>
      <c r="EW32" s="57" t="s">
        <v>86</v>
      </c>
      <c r="EX32" s="57" t="s">
        <v>88</v>
      </c>
      <c r="EY32" s="57" t="s">
        <v>90</v>
      </c>
      <c r="EZ32" s="57" t="s">
        <v>164</v>
      </c>
      <c r="FA32" s="32"/>
      <c r="FB32" s="32" t="s">
        <v>180</v>
      </c>
      <c r="FC32" s="56" t="s">
        <v>80</v>
      </c>
      <c r="FD32" s="57" t="s">
        <v>82</v>
      </c>
      <c r="FE32" s="57" t="s">
        <v>162</v>
      </c>
      <c r="FF32" s="57" t="s">
        <v>86</v>
      </c>
      <c r="FG32" s="57" t="s">
        <v>88</v>
      </c>
      <c r="FH32" s="57" t="s">
        <v>90</v>
      </c>
      <c r="FI32" s="57" t="s">
        <v>164</v>
      </c>
      <c r="FJ32" s="32"/>
      <c r="FK32" s="34" t="s">
        <v>181</v>
      </c>
      <c r="FL32" s="56" t="s">
        <v>80</v>
      </c>
      <c r="FM32" s="57" t="s">
        <v>82</v>
      </c>
      <c r="FN32" s="57" t="s">
        <v>162</v>
      </c>
      <c r="FO32" s="57" t="s">
        <v>86</v>
      </c>
      <c r="FP32" s="57" t="s">
        <v>88</v>
      </c>
      <c r="FQ32" s="57" t="s">
        <v>90</v>
      </c>
      <c r="FR32" s="57" t="s">
        <v>164</v>
      </c>
      <c r="FS32" s="32"/>
      <c r="FT32" s="34" t="s">
        <v>191</v>
      </c>
      <c r="FU32" s="56" t="s">
        <v>80</v>
      </c>
      <c r="FV32" s="57" t="s">
        <v>82</v>
      </c>
      <c r="FW32" s="57" t="s">
        <v>162</v>
      </c>
      <c r="FX32" s="57" t="s">
        <v>86</v>
      </c>
      <c r="FY32" s="57" t="s">
        <v>88</v>
      </c>
      <c r="FZ32" s="57" t="s">
        <v>90</v>
      </c>
      <c r="GA32" s="57" t="s">
        <v>164</v>
      </c>
      <c r="GB32" s="32"/>
      <c r="GC32" s="34" t="s">
        <v>182</v>
      </c>
      <c r="GD32" s="56" t="s">
        <v>80</v>
      </c>
      <c r="GE32" s="57" t="s">
        <v>82</v>
      </c>
      <c r="GF32" s="57" t="s">
        <v>162</v>
      </c>
      <c r="GG32" s="57" t="s">
        <v>86</v>
      </c>
      <c r="GH32" s="57" t="s">
        <v>88</v>
      </c>
      <c r="GI32" s="57" t="s">
        <v>90</v>
      </c>
      <c r="GJ32" s="57" t="s">
        <v>164</v>
      </c>
      <c r="GK32" s="32"/>
      <c r="GL32" s="34" t="s">
        <v>56</v>
      </c>
      <c r="GM32" s="56" t="s">
        <v>80</v>
      </c>
      <c r="GN32" s="57" t="s">
        <v>82</v>
      </c>
      <c r="GO32" s="57" t="s">
        <v>162</v>
      </c>
      <c r="GP32" s="57" t="s">
        <v>86</v>
      </c>
      <c r="GQ32" s="57" t="s">
        <v>88</v>
      </c>
      <c r="GR32" s="57" t="s">
        <v>90</v>
      </c>
      <c r="GS32" s="57" t="s">
        <v>164</v>
      </c>
      <c r="GT32" s="32"/>
      <c r="GU32" s="34" t="s">
        <v>183</v>
      </c>
      <c r="GV32" s="56" t="s">
        <v>80</v>
      </c>
      <c r="GW32" s="57" t="s">
        <v>82</v>
      </c>
      <c r="GX32" s="57" t="s">
        <v>162</v>
      </c>
      <c r="GY32" s="57" t="s">
        <v>86</v>
      </c>
      <c r="GZ32" s="57" t="s">
        <v>88</v>
      </c>
      <c r="HA32" s="57" t="s">
        <v>90</v>
      </c>
      <c r="HB32" s="57" t="s">
        <v>164</v>
      </c>
      <c r="HC32" s="32"/>
      <c r="HD32" s="34" t="s">
        <v>58</v>
      </c>
      <c r="HE32" s="56" t="s">
        <v>80</v>
      </c>
      <c r="HF32" s="57" t="s">
        <v>82</v>
      </c>
      <c r="HG32" s="57" t="s">
        <v>162</v>
      </c>
      <c r="HH32" s="57" t="s">
        <v>86</v>
      </c>
      <c r="HI32" s="57" t="s">
        <v>88</v>
      </c>
      <c r="HJ32" s="57" t="s">
        <v>90</v>
      </c>
      <c r="HK32" s="57" t="s">
        <v>164</v>
      </c>
      <c r="HL32" s="32"/>
      <c r="HM32" s="34" t="s">
        <v>59</v>
      </c>
      <c r="HN32" s="56" t="s">
        <v>80</v>
      </c>
      <c r="HO32" s="57" t="s">
        <v>82</v>
      </c>
      <c r="HP32" s="57" t="s">
        <v>162</v>
      </c>
      <c r="HQ32" s="57" t="s">
        <v>86</v>
      </c>
      <c r="HR32" s="57" t="s">
        <v>88</v>
      </c>
      <c r="HS32" s="57" t="s">
        <v>90</v>
      </c>
      <c r="HT32" s="57" t="s">
        <v>164</v>
      </c>
      <c r="HU32" s="32"/>
      <c r="HV32" s="34" t="s">
        <v>60</v>
      </c>
      <c r="HW32" s="56" t="s">
        <v>80</v>
      </c>
      <c r="HX32" s="57" t="s">
        <v>82</v>
      </c>
      <c r="HY32" s="57" t="s">
        <v>162</v>
      </c>
      <c r="HZ32" s="57" t="s">
        <v>86</v>
      </c>
      <c r="IA32" s="57" t="s">
        <v>88</v>
      </c>
      <c r="IB32" s="57" t="s">
        <v>90</v>
      </c>
      <c r="IC32" s="57" t="s">
        <v>164</v>
      </c>
      <c r="ID32" s="32"/>
      <c r="IE32" s="34" t="s">
        <v>61</v>
      </c>
      <c r="IF32" s="56" t="s">
        <v>80</v>
      </c>
      <c r="IG32" s="57" t="s">
        <v>82</v>
      </c>
      <c r="IH32" s="57" t="s">
        <v>162</v>
      </c>
      <c r="II32" s="57" t="s">
        <v>86</v>
      </c>
      <c r="IJ32" s="57" t="s">
        <v>88</v>
      </c>
      <c r="IK32" s="57" t="s">
        <v>90</v>
      </c>
      <c r="IL32" s="57" t="s">
        <v>164</v>
      </c>
      <c r="IN32" s="34" t="s">
        <v>62</v>
      </c>
      <c r="IO32" s="56" t="s">
        <v>80</v>
      </c>
      <c r="IP32" s="57" t="s">
        <v>82</v>
      </c>
      <c r="IQ32" s="57" t="s">
        <v>162</v>
      </c>
      <c r="IR32" s="57" t="s">
        <v>86</v>
      </c>
      <c r="IS32" s="57" t="s">
        <v>88</v>
      </c>
      <c r="IT32" s="57" t="s">
        <v>90</v>
      </c>
      <c r="IU32" s="57" t="s">
        <v>164</v>
      </c>
      <c r="IW32" s="34" t="s">
        <v>63</v>
      </c>
      <c r="IX32" s="56" t="s">
        <v>80</v>
      </c>
      <c r="IY32" s="57" t="s">
        <v>82</v>
      </c>
      <c r="IZ32" s="57" t="s">
        <v>162</v>
      </c>
      <c r="JA32" s="57" t="s">
        <v>86</v>
      </c>
      <c r="JB32" s="57" t="s">
        <v>88</v>
      </c>
      <c r="JC32" s="57" t="s">
        <v>90</v>
      </c>
      <c r="JD32" s="57" t="s">
        <v>164</v>
      </c>
    </row>
    <row r="33" spans="31:264">
      <c r="AE33" s="78"/>
      <c r="AF33" s="53" t="s">
        <v>80</v>
      </c>
      <c r="AG33" s="50">
        <f>IF(-$D5+$D$5&lt;$D$14,0,IF(-$D5+$D$5&gt;$D$16,1,($D$14+$D5-$D$5)/($D$14-$D$16)))</f>
        <v>0</v>
      </c>
      <c r="AH33" s="50">
        <f>IF(-$D5+$D$6&lt;$D$14,0,IF(-$D5+$D$6&gt;$D$16,1,($D$14+$D5-$D$6)/($D$14-$D$16)))</f>
        <v>1</v>
      </c>
      <c r="AI33" s="50">
        <f>IF(-$D5+$D$7&lt;$D$14,0,IF(-$D5+$D$7&gt;$D$16,1,($D$14+$D5-$D$7)/($D$14-$D$16)))</f>
        <v>0</v>
      </c>
      <c r="AJ33" s="50">
        <f>IF(-$D5+$D$8&lt;$D$14,0,IF(-$D5+$D$8&gt;$D$16,1,($D$14+$D5-$D$8)/($D$14-$D$16)))</f>
        <v>0</v>
      </c>
      <c r="AK33" s="50">
        <f>IF(-$D5+$D$9&lt;$D$14,0,IF(-$D5+$D$9&gt;$D$16,1,($D$14+$D5-$D$9)/($D$14-$D$16)))</f>
        <v>0</v>
      </c>
      <c r="AL33" s="50">
        <f>IF(-$D5+$D$10&lt;$D$14,0,IF(-$D5+$D$10&gt;$D$16,1,($D$14+$D5-$D$10)/($D$14-$D$16)))</f>
        <v>0</v>
      </c>
      <c r="AM33" s="50">
        <f>IF(-$D5+$D$11&lt;$D$14,0,IF(-$D5+$D$11&gt;$D$16,1,($D$14+$D5-$D$11)/($D$14-$D$16)))</f>
        <v>0</v>
      </c>
      <c r="AO33" s="53" t="s">
        <v>80</v>
      </c>
      <c r="AP33" s="50">
        <f>IF(-$E5+$E$5&lt;$E$14,0,IF(-$E5+$E$5&gt;$E$16,1,($E$14+$E5-$E$5)/($E$14-$E$16)))</f>
        <v>0</v>
      </c>
      <c r="AQ33" s="50">
        <f>IF(-$E5+$E$6&lt;$E$14,0,IF(-$E5+$E$6&gt;$E$16,1,($E$14+$E5-$E$6)/($E$14-$E$16)))</f>
        <v>0</v>
      </c>
      <c r="AR33" s="50">
        <f>IF(-$E5+$E$7&lt;$E$14,0,IF(-$E5+$E$7&gt;$E$16,1,($E$14+$E5-$E$7)/($E$14-$E$16)))</f>
        <v>0</v>
      </c>
      <c r="AS33" s="50">
        <f>IF(-$E5+$E$8&lt;$E$14,0,IF(-$E5+$E$8&gt;$E$16,1,($E$14+$E5-$E$8)/($E$14-$E$16)))</f>
        <v>0</v>
      </c>
      <c r="AT33" s="50">
        <f>IF(-$E5+$E$9&lt;$E$14,0,IF(-$E5+$E$9&gt;$E$16,1,($E$14+$E5-$E$9)/($E$14-$E$16)))</f>
        <v>0</v>
      </c>
      <c r="AU33" s="50">
        <f>IF(-$E5+$E$10&lt;$E$14,0,IF(-$E5+$E$10&gt;$E$16,1,($E$14+$E5-$E$10)/($E$14-$E$16)))</f>
        <v>0</v>
      </c>
      <c r="AV33" s="50">
        <f>IF(-$E5+$E$11&lt;$E$14,0,IF(-$E5+$E$11&gt;$E$16,1,($E$14+$E5-$E$11)/($E$14-$E$16)))</f>
        <v>0</v>
      </c>
      <c r="AX33" s="53" t="s">
        <v>80</v>
      </c>
      <c r="AY33" s="50">
        <f t="shared" ref="AY33:AY39" si="189">IF($F5-$F$5&lt;$F$14,0,IF($F5-$F$5&gt;$F$16,1,($F$14-$F5+$F$5)/($F$14-$F$16)))</f>
        <v>0</v>
      </c>
      <c r="AZ33" s="50">
        <f t="shared" ref="AZ33:AZ39" si="190">IF($F5-$F$6&lt;$F$14,0,IF($F5-$F$6&gt;$F$16,1,($F$14-$F5+$F$6)/($F$14-$F$16)))</f>
        <v>0</v>
      </c>
      <c r="BA33" s="50">
        <f t="shared" ref="BA33:BA39" si="191">IF($F5-$F$7&lt;$F$14,0,IF($F5-$F$7&gt;$F$16,1,($F$14-$F5+$F$7)/($F$14-$F$16)))</f>
        <v>0</v>
      </c>
      <c r="BB33" s="50">
        <f t="shared" ref="BB33:BB39" si="192">IF($F5-$F$8&lt;$F$14,0,IF($F5-$F$8&gt;$F$16,1,($F$14-$F5+$F$8)/($F$14-$F$16)))</f>
        <v>0</v>
      </c>
      <c r="BC33" s="50">
        <f t="shared" ref="BC33:BC39" si="193">IF($F5-$F$9&lt;$F$14,0,IF($F5-$F$9&gt;$F$16,1,($F$14-$F5+$F$9)/($F$14-$F$16)))</f>
        <v>0</v>
      </c>
      <c r="BD33" s="50">
        <f t="shared" ref="BD33:BD39" si="194">IF($F5-$F$10&lt;$F$14,0,IF($F5-$F$10&gt;$F$16,1,($F$14-$F5+$F$10)/($F$14-$F$16)))</f>
        <v>0</v>
      </c>
      <c r="BE33" s="50">
        <f t="shared" ref="BE33:BE39" si="195">IF($F5-$F$11&lt;$F$14,0,IF($F5-$F$11&gt;$F$16,1,($F$14-$F5+$F$11)/($F$14-$F$16)))</f>
        <v>0</v>
      </c>
      <c r="BG33" s="53" t="s">
        <v>80</v>
      </c>
      <c r="BH33" s="50">
        <f t="shared" ref="BH33:BH39" si="196">IF($G5-$G$5&lt;$G$14,0,IF($G5-$G$5&gt;$G$16,1,($G$14-$G5+$G$5)/($G$14-$G$16)))</f>
        <v>0</v>
      </c>
      <c r="BI33" s="50">
        <f t="shared" ref="BI33:BI39" si="197">IF($G5-$G$6&lt;$G$14,0,IF($G5-$G$6&gt;$G$16,1,($G$14-$G5+$G$6)/($G$14-$G$16)))</f>
        <v>0</v>
      </c>
      <c r="BJ33" s="50">
        <f t="shared" ref="BJ33:BJ39" si="198">IF($G5-$G$7&lt;$G$14,0,IF($G5-$G$7&gt;$G$16,1,($G$14-$G5+$G$7)/($G$14-$G$16)))</f>
        <v>0</v>
      </c>
      <c r="BK33" s="50">
        <f t="shared" ref="BK33:BK39" si="199">IF($G5-$G$8&lt;$G$14,0,IF($G5-$G$8&gt;$G$16,1,($G$14-$G5+$G$8)/($G$14-$G$16)))</f>
        <v>0</v>
      </c>
      <c r="BL33" s="50">
        <f t="shared" ref="BL33:BL39" si="200">IF($G5-$G$9&lt;$G$14,0,IF($G5-$G$9&gt;$G$16,1,($G$14-$G5+$G$9)/($G$14-$G$16)))</f>
        <v>0</v>
      </c>
      <c r="BM33" s="50">
        <f t="shared" ref="BM33:BM39" si="201">IF($G5-$G$10&lt;$G$14,0,IF($G5-$G$10&gt;$G$16,1,($G$14-$G5+$G$10)/($G$14-$G$16)))</f>
        <v>0</v>
      </c>
      <c r="BN33" s="50">
        <f t="shared" ref="BN33:BN39" si="202">IF($G5-$G$11&lt;$G$14,0,IF($G5-$G$11&gt;$G$16,1,($G$14-$G5+$G$11)/($G$14-$G$16)))</f>
        <v>0</v>
      </c>
      <c r="BP33" s="53" t="s">
        <v>80</v>
      </c>
      <c r="BQ33" s="50">
        <f t="shared" ref="BQ33:BQ39" si="203">IF($H5-$H$5&lt;$H$14,0,IF($H5-$H$5&gt;$H$16,1,($H$14-$H5+$H$5)/($H$14-$H$16)))</f>
        <v>0</v>
      </c>
      <c r="BR33" s="50">
        <f t="shared" ref="BR33:BR39" si="204">IF($H5-$H$6&lt;$H$14,0,IF($H5-$H$6&gt;$H$16,1,($H$14-$H5+$H$6)/($H$14-$H$16)))</f>
        <v>0</v>
      </c>
      <c r="BS33" s="50">
        <f t="shared" ref="BS33:BS39" si="205">IF($H5-$H$7&lt;$H$14,0,IF($H5-$H$7&gt;$H$16,1,($H$14-$H5+$H$7)/($H$14-$H$16)))</f>
        <v>0</v>
      </c>
      <c r="BT33" s="50">
        <f t="shared" ref="BT33:BT39" si="206">IF($H5-$H$8&lt;$H$14,0,IF($H5-$H$8&gt;$H$16,1,($H$14-$H5+$H$8)/($H$14-$H$16)))</f>
        <v>0</v>
      </c>
      <c r="BU33" s="50">
        <f t="shared" ref="BU33:BU39" si="207">IF($H5-$H$9&lt;$H$14,0,IF($H5-$H$9&gt;$H$16,1,($H$14-$H5+$H$9)/($H$14-$H$16)))</f>
        <v>0</v>
      </c>
      <c r="BV33" s="50">
        <f t="shared" ref="BV33:BV39" si="208">IF($H5-$H$10&lt;$H$14,0,IF($H5-$H$10&gt;$H$16,1,($H$14-$H5+$H$10)/($H$14-$H$16)))</f>
        <v>0</v>
      </c>
      <c r="BW33" s="50">
        <f t="shared" ref="BW33:BW39" si="209">IF($H5-$H$11&lt;$H$14,0,IF($H5-$H$11&gt;$H$16,1,($H$14-$H5+$H$11)/($H$14-$H$16)))</f>
        <v>0</v>
      </c>
      <c r="BY33" s="53" t="s">
        <v>80</v>
      </c>
      <c r="BZ33" s="50">
        <f t="shared" ref="BZ33:BZ39" si="210">IF($I5-$I$5&lt;$I$14,0,IF($I5-$I$5&gt;$I$16,1,($I$14-$I5+$I$5)/($I$14-$I$16)))</f>
        <v>0</v>
      </c>
      <c r="CA33" s="50">
        <f t="shared" ref="CA33:CA39" si="211">IF($I5-$I$6&lt;$I$14,0,IF($I5-$I$6&gt;$I$16,1,($I$14-$I5+$I$6)/($I$14-$I$16)))</f>
        <v>0</v>
      </c>
      <c r="CB33" s="50">
        <f t="shared" ref="CB33:CB39" si="212">IF($I5-$I$7&lt;$I$14,0,IF($I5-$I$7&gt;$I$16,1,($I$14-$I5+$I$7)/($I$14-$I$16)))</f>
        <v>0</v>
      </c>
      <c r="CC33" s="50">
        <f t="shared" ref="CC33:CC39" si="213">IF($I5-$I$8&lt;$I$14,0,IF($I5-$I$8&gt;$I$16,1,($I$14-$I5+$I$8)/($I$14-$I$16)))</f>
        <v>0</v>
      </c>
      <c r="CD33" s="50">
        <f t="shared" ref="CD33:CD39" si="214">IF($I5-$I$9&lt;$I$14,0,IF($I5-$I$9&gt;$I$16,1,($I$14-$I5+$I$9)/($I$14-$I$16)))</f>
        <v>0</v>
      </c>
      <c r="CE33" s="50">
        <f t="shared" ref="CE33:CE39" si="215">IF($I5-$I$10&lt;$I$14,0,IF($I5-$I$10&gt;$I$16,1,($I$14-$I5+$I$10)/($I$14-$I$16)))</f>
        <v>0</v>
      </c>
      <c r="CF33" s="50">
        <f t="shared" ref="CF33:CF39" si="216">IF($I5-$I$11&lt;$I$14,0,IF($I5-$I$11&gt;$I$16,1,($I$14-$I5+$I$11)/($I$14-$I$16)))</f>
        <v>0</v>
      </c>
      <c r="CH33" s="53" t="s">
        <v>80</v>
      </c>
      <c r="CI33" s="50">
        <f>IF($J5-$J$5&lt;$J$14,0,IF($J5-$J$5&gt;$J$16,1,($J$14-$J5+$J$5)/($J$14-$J$16)))</f>
        <v>0</v>
      </c>
      <c r="CJ33" s="50">
        <f>IF($J5-$J$6&lt;$J$14,0,IF($J5-$J$6&gt;$J$16,1,($J$14-$J5+$J$6)/($J$14-$J$16)))</f>
        <v>0</v>
      </c>
      <c r="CK33" s="50">
        <f>IF($J5-$J$7&lt;$J$14,0,IF($J5-$J$7&gt;$J$16,1,($J$14-$J5+$J$7)/($J$14-$J$16)))</f>
        <v>0</v>
      </c>
      <c r="CL33" s="50">
        <f>IF($J5-$J$8&lt;$J$14,0,IF($J5-$J$8&gt;$J$16,1,($J$14-$J5+$J$8)/($J$14-$J$16)))</f>
        <v>0</v>
      </c>
      <c r="CM33" s="50">
        <f>IF($J5-$J$9&lt;$J$14,0,IF($J5-$J$9&gt;$J$16,1,($J$14-$J5+$J$9)/($J$14-$J$16)))</f>
        <v>0</v>
      </c>
      <c r="CN33" s="50">
        <f>IF($J5-$J$10&lt;$J$14,0,IF($J5-$J$10&gt;$J$16,1,($J$14-$J5+$J$10)/($J$14-$J$16)))</f>
        <v>0</v>
      </c>
      <c r="CO33" s="50">
        <f>IF($J5-$J$11&lt;$J$14,0,IF($J5-$J$11&gt;$J$16,1,($J$14-$J5+$J$11)/($J$14-$J$16)))</f>
        <v>0</v>
      </c>
      <c r="CQ33" s="53" t="s">
        <v>80</v>
      </c>
      <c r="CR33" s="50">
        <f>IF($K5-$K$5&lt;$K$14,0,IF($K5-$K$5&gt;$K$16,1,($K$14-$K5+$K$5)/($K$14-$K$16)))</f>
        <v>0</v>
      </c>
      <c r="CS33" s="50">
        <f>IF($K5-$K$6&lt;$K$14,0,IF($K5-$K$6&gt;$K$16,1,($K$14-$K5+$K$6)/($K$14-$K$16)))</f>
        <v>0</v>
      </c>
      <c r="CT33" s="50">
        <f>IF($K5-$K$7&lt;$K$14,0,IF($K5-$K$7&gt;$K$16,1,($K$14-$K5+$K$7)/($K$14-$K$16)))</f>
        <v>0</v>
      </c>
      <c r="CU33" s="50">
        <f>IF($K5-$K$8&lt;$K$14,0,IF($K5-$K$8&gt;$K$16,1,($K$14-$K5+$K$8)/($K$14-$K$16)))</f>
        <v>0</v>
      </c>
      <c r="CV33" s="50">
        <f>IF($K5-$K$9&lt;$K$14,0,IF($K5-$K$9&gt;$K$16,1,($K$14-$K5+$K$9)/($K$14-$K$16)))</f>
        <v>0</v>
      </c>
      <c r="CW33" s="50">
        <f>IF($K5-$K$10&lt;$K$14,0,IF($K5-$K$10&gt;$K$16,1,($K$14-$K5+$K$10)/($K$14-$K$16)))</f>
        <v>0</v>
      </c>
      <c r="CX33" s="50">
        <f>IF($K5-$K$11&lt;$K$14,0,IF($K5-$K$11&gt;$K$16,1,($K$14-$K5+$K$11)/($K$14-$K$16)))</f>
        <v>0</v>
      </c>
      <c r="CZ33" s="53" t="s">
        <v>80</v>
      </c>
      <c r="DA33" s="50">
        <f>IF(-$L5+$L$5&lt;$L$14,0,IF(-$L5+$L$5&gt;$L$16,1,($L$14+$L5-$L$5)/($L$14-$L$16)))</f>
        <v>0</v>
      </c>
      <c r="DB33" s="50">
        <f>IF(-$L5+$L$6&lt;$L$14,0,IF(-$L5+$L$6&gt;$L$16,1,($L$14+$L5-$L$6)/($L$14-$L$16)))</f>
        <v>0</v>
      </c>
      <c r="DC33" s="50">
        <f>IF(-$L5+$L$7&lt;$L$14,0,IF(-$L5+$L$7&gt;$L$16,1,($L$14+$L5-$L$7)/($L$14-$L$16)))</f>
        <v>0</v>
      </c>
      <c r="DD33" s="50">
        <f>IF(-$L5+$L$8&lt;$L$14,0,IF(-$L5+$L$8&gt;$L$16,1,($L$14+$L5-$L$8)/($L$14-$L$16)))</f>
        <v>0</v>
      </c>
      <c r="DE33" s="50">
        <f>IF(-$L5+$L$9&lt;$L$14,0,IF(-$L5+$L$9&gt;$L$16,1,($L$14+$L5-$L$9)/($L$14-$L$16)))</f>
        <v>0.82609122118685629</v>
      </c>
      <c r="DF33" s="50">
        <f>IF(-$L5+$L$10&lt;$L$14,0,IF(-$L5+$L$10&gt;$L$16,1,($L$14+$L5-$L$10)/($L$14-$L$16)))</f>
        <v>0</v>
      </c>
      <c r="DG33" s="50">
        <f>IF(-$L5+$L$11&lt;$L$14,0,IF(-$L5+$L$11&gt;$L$16,1,($L$14+$L5-$L$11)/($L$14-$L$16)))</f>
        <v>0.40235409514467879</v>
      </c>
      <c r="DI33" s="53" t="s">
        <v>80</v>
      </c>
      <c r="DJ33" s="50">
        <f>IF(-$M5+$M$5&lt;$M$14,0,IF(-$M5+$M$5&gt;$M$16,1,($M$14+$M5-$M$5)/($M$14-$M$16)))</f>
        <v>0</v>
      </c>
      <c r="DK33" s="50">
        <f>IF(-$M5+$M$6&lt;$M$14,0,IF(-$M5+$M$6&gt;$M$16,1,($M$14+$M5-$M$6)/($M$14-$M$16)))</f>
        <v>0</v>
      </c>
      <c r="DL33" s="50">
        <f>IF(-$M5+$M$7&lt;$M$14,0,IF(-$M5+$M$7&gt;$M$16,1,($M$14+$M5-$M$7)/($M$14-$M$16)))</f>
        <v>0</v>
      </c>
      <c r="DM33" s="50">
        <f>IF(-$M5+$M$8&lt;$M$14,0,IF(-$M5+$M$8&gt;$M$16,1,($M$14+$M5-$M$8)/($M$14-$M$16)))</f>
        <v>0</v>
      </c>
      <c r="DN33" s="50">
        <f>IF(-$M5+$M$9&lt;$M$14,0,IF(-$M5+$M$9&gt;$M$16,1,($M$14+$M5-$M$9)/($M$14-$M$16)))</f>
        <v>0</v>
      </c>
      <c r="DO33" s="50">
        <f>IF(-$M5+$M$10&lt;$M$14,0,IF(-$M5+$M$10&gt;$M$16,1,($M$14+$M5-$M$10)/($M$14-$M$16)))</f>
        <v>0</v>
      </c>
      <c r="DP33" s="50">
        <f>IF(-$M5+$M$11&lt;$M$14,0,IF(-$M5+$M$11&gt;$M$16,1,($M$14+$M5-$M$11)/($M$14-$M$16)))</f>
        <v>0</v>
      </c>
      <c r="DR33" s="53" t="s">
        <v>80</v>
      </c>
      <c r="DS33" s="50">
        <f>IF(-$N5+$N$5&lt;$N$14,0,IF(-$N5+$N$5&gt;$N$16,1,($N$14+$N5-$N$5)/($N$14-$N$16)))</f>
        <v>0</v>
      </c>
      <c r="DT33" s="50">
        <f>IF(-$N5+$N$6&lt;$N$14,0,IF(-$N5+$N$6&gt;$N$16,1,($N$14+$N5-$N$6)/($N$14-$N$16)))</f>
        <v>0</v>
      </c>
      <c r="DU33" s="50">
        <f>IF(-$N5+$N$7&lt;$N$14,0,IF(-$N5+$N$7&gt;$N$16,1,($N$14+$N5-$N$7)/($N$14-$N$16)))</f>
        <v>0</v>
      </c>
      <c r="DV33" s="50">
        <f>IF(-$N5+$N$8&lt;$N$14,0,IF(-$N5+$N$8&gt;$N$16,1,($N$14+$N5-$N$8)/($N$14-$N$16)))</f>
        <v>0</v>
      </c>
      <c r="DW33" s="50">
        <f>IF(-$N5+$N$9&lt;$N$14,0,IF(-$N5+$N$9&gt;$N$16,1,($N$14+$N5-$N$9)/($N$14-$N$16)))</f>
        <v>0</v>
      </c>
      <c r="DX33" s="50">
        <f>IF(-$N5+$N$10&lt;$N$14,0,IF(-$N5+$N$10&gt;$N$16,1,($N$14+$N5-$N$10)/($N$14-$N$16)))</f>
        <v>0</v>
      </c>
      <c r="DY33" s="50">
        <f>IF(-$N5+$N$11&lt;$N$14,0,IF(-$N5+$N$11&gt;$N$16,1,($N$14+$N5-$N$11)/($N$14-$N$16)))</f>
        <v>0</v>
      </c>
      <c r="EA33" s="53" t="s">
        <v>80</v>
      </c>
      <c r="EB33" s="50">
        <f>IF(-$O5+$O$5&lt;$O$14,0,IF(-$O5+$O$5&gt;$O$16,1,($O$14+$O5-$O$5)/($O$14-$O$16)))</f>
        <v>0</v>
      </c>
      <c r="EC33" s="50">
        <f>IF(-$O5+$O$6&lt;$O$14,0,IF(-$O5+$O$6&gt;$O$16,1,($O$14+$O5-$O$6)/($O$14-$O$16)))</f>
        <v>0</v>
      </c>
      <c r="ED33" s="50">
        <f>IF(-$O5+$O$7&lt;$O$14,0,IF(-$O5+$O$7&gt;$O$16,1,($O$14+$O5-$O$7)/($O$14-$O$16)))</f>
        <v>0</v>
      </c>
      <c r="EE33" s="50">
        <f>IF(-$O5+$O$8&lt;$O$14,0,IF(-$O5+$O$8&gt;$O$16,1,($O$14+$O5-$O$8)/($O$14-$O$16)))</f>
        <v>0</v>
      </c>
      <c r="EF33" s="50">
        <f>IF(-$O5+$O$9&lt;$O$14,0,IF(-$O5+$O$9&gt;$O$16,1,($O$14+$O5-$O$9)/($O$14-$O$16)))</f>
        <v>0</v>
      </c>
      <c r="EG33" s="50">
        <f>IF(-$O5+$O$10&lt;$O$14,0,IF(-$O5+$O$10&gt;$O$16,1,($O$14+$O5-$O$10)/($O$14-$O$16)))</f>
        <v>0</v>
      </c>
      <c r="EH33" s="50">
        <f>IF(-$O5+$O$11&lt;$O$14,0,IF(-$O5+$O$11&gt;$O$16,1,($O$14+$O5-$O$11)/($O$14-$O$16)))</f>
        <v>0</v>
      </c>
      <c r="EJ33" s="53" t="s">
        <v>80</v>
      </c>
      <c r="EK33" s="50">
        <f>IF(-$P5+$P$5&lt;$P$14,0,IF(-$P5+$P$5&gt;$P$16,1,($P$14+$P5-$P$5)/($P$14-$P$16)))</f>
        <v>0</v>
      </c>
      <c r="EL33" s="50">
        <f>IF(-$P5+$P$6&lt;$P$14,0,IF(-$P5+$P$6&gt;$P$16,1,($P$14+$P5-$P$6)/($P$14-$P$16)))</f>
        <v>1</v>
      </c>
      <c r="EM33" s="50">
        <f>IF(-$P5+$P$7&lt;$P$14,0,IF(-$P5+$P$7&gt;$P$16,1,($P$14+$P5-$P$7)/($P$14-$P$16)))</f>
        <v>0</v>
      </c>
      <c r="EN33" s="50">
        <f>IF(-$P5+$P$8&lt;$P$14,0,IF(-$P5+$P$8&gt;$P$16,1,($P$14+$P5-$P$8)/($P$14-$P$16)))</f>
        <v>1</v>
      </c>
      <c r="EO33" s="50">
        <f>IF(-$P5+$P$9&lt;$P$14,0,IF(-$P5+$P$9&gt;$P$16,1,($P$14+$P5-$P$9)/($P$14-$P$16)))</f>
        <v>1</v>
      </c>
      <c r="EP33" s="50">
        <f>IF(-$P5+$P$10&lt;$P$14,0,IF(-$P5+$P$10&gt;$P$16,1,($P$14+$P5-$P$10)/($P$14-$P$16)))</f>
        <v>1</v>
      </c>
      <c r="EQ33" s="50">
        <f>IF(-$P5+$P$11&lt;$P$14,0,IF(-$P5+$P$11&gt;$P$16,1,($P$14+$P5-$P$11)/($P$14-$P$16)))</f>
        <v>1</v>
      </c>
      <c r="ES33" s="53" t="s">
        <v>80</v>
      </c>
      <c r="ET33" s="50">
        <f>IF(-$Q5+$Q$5&lt;$Q$14,0,IF(-$Q5+$Q$5&gt;$Q$16,1,($Q$14+$Q5-$Q$5)/($Q$14-$Q$16)))</f>
        <v>0</v>
      </c>
      <c r="EU33" s="50">
        <f>IF(-$Q5+$Q$6&lt;$Q$14,0,IF(-$Q5+$Q$6&gt;$Q$16,1,($Q$14+$Q5-$Q$6)/($Q$14-$Q$16)))</f>
        <v>1</v>
      </c>
      <c r="EV33" s="50">
        <f>IF(-$Q5+$Q$7&lt;$Q$14,0,IF(-$Q5+$Q$7&gt;$Q$16,1,($Q$14+$Q5-$Q$7)/($Q$14-$Q$16)))</f>
        <v>1</v>
      </c>
      <c r="EW33" s="50">
        <f>IF(-$Q5+$Q$8&lt;$Q$14,0,IF(-$Q5+$Q$8&gt;$Q$16,1,($Q$14+$Q5-$Q$8)/($Q$14-$Q$16)))</f>
        <v>1</v>
      </c>
      <c r="EX33" s="50">
        <f>IF(-$Q5+$Q$9&lt;$Q$14,0,IF(-$Q5+$Q$9&gt;$Q$16,1,($Q$14+$Q5-$Q$9)/($Q$14-$Q$16)))</f>
        <v>1</v>
      </c>
      <c r="EY33" s="50">
        <f>IF(-$Q5+$Q$10&lt;$Q$14,0,IF(-$Q5+$Q$10&gt;$Q$16,1,($Q$14+$Q5-$Q$10)/($Q$14-$Q$16)))</f>
        <v>1</v>
      </c>
      <c r="EZ33" s="50">
        <f>IF(-$Q5+$Q$11&lt;$Q$14,0,IF(-$Q5+$Q$11&gt;$Q$16,1,($Q$14+$Q5-$Q$11)/($Q$14-$Q$16)))</f>
        <v>1</v>
      </c>
      <c r="FB33" s="53" t="s">
        <v>80</v>
      </c>
      <c r="FC33" s="50">
        <f>IF(-$R5+$R$5&lt;$R$14,0,IF(-$R5+$R$5&gt;$R$16,1,($R$14+$R5-$R$5)/($R$14-$R$16)))</f>
        <v>0</v>
      </c>
      <c r="FD33" s="50">
        <f>IF(-$R5+$R$6&lt;$R$14,0,IF(-$R5+$R$6&gt;$R$16,1,($R$14+$R5-$R$6)/($R$14-$R$16)))</f>
        <v>0</v>
      </c>
      <c r="FE33" s="50">
        <f>IF(-$R5+$R$7&lt;$R$14,0,IF(-$R5+$R$7&gt;$R$16,1,($R$14+$R5-$R$7)/($R$14-$R$16)))</f>
        <v>0</v>
      </c>
      <c r="FF33" s="50">
        <f>IF(-$R5+$R$8&lt;$R$14,0,IF(-$R5+$R$8&gt;$R$16,1,($R$14+$R5-$R$8)/($R$14-$R$16)))</f>
        <v>0</v>
      </c>
      <c r="FG33" s="50">
        <f>IF(-$R5+$R$9&lt;$R$14,0,IF(-$R5+$R$9&gt;$R$16,1,($R$14+$R5-$R$9)/($R$14-$R$16)))</f>
        <v>0</v>
      </c>
      <c r="FH33" s="50">
        <f>IF(-$R5+$R$10&lt;$R$14,0,IF(-$R5+$R$10&gt;$R$16,1,($R$14+$R5-$R$10)/($R$14-$R$16)))</f>
        <v>0</v>
      </c>
      <c r="FI33" s="50">
        <f>IF(-$R5+$R$11&lt;$R$14,0,IF(-$R5+$R$11&gt;$R$16,1,($R$14+$R5-$R$11)/($R$14-$R$16)))</f>
        <v>0</v>
      </c>
      <c r="FK33" s="53" t="s">
        <v>80</v>
      </c>
      <c r="FL33" s="50">
        <f>IF(-$S5+$S$5&lt;$S$14,0,IF(-$S5+$S$5&gt;$S$16,1,($S$14+$S5-$S$5)/($S$14-$S$16)))</f>
        <v>0</v>
      </c>
      <c r="FM33" s="50">
        <f>IF(-$S5+$S$6&lt;$S$14,0,IF(-$S5+$S$6&gt;$S$16,1,($S$14+$S5-$S$6)/($S$14-$S$16)))</f>
        <v>0</v>
      </c>
      <c r="FN33" s="50">
        <f>IF(-$S5+$S$7&lt;$S$14,0,IF(-$S5+$S$7&gt;$S$16,1,($S$14+$S5-$S$7)/($S$14-$S$16)))</f>
        <v>0</v>
      </c>
      <c r="FO33" s="50">
        <f>IF(-$S5+$S$8&lt;$S$14,0,IF(-$S5+$S$8&gt;$S$16,1,($S$14+$S5-$S$8)/($S$14-$S$16)))</f>
        <v>0</v>
      </c>
      <c r="FP33" s="50">
        <f>IF(-$S5+$S$9&lt;$S$14,0,IF(-$S5+$S$9&gt;$S$16,1,($S$14+$S5-$S$9)/($S$14-$S$16)))</f>
        <v>0</v>
      </c>
      <c r="FQ33" s="50">
        <f>IF(-$S5+$S$10&lt;$S$14,0,IF(-$S5+$S$10&gt;$S$16,1,($S$14+$S5-$S$10)/($S$14-$S$16)))</f>
        <v>0</v>
      </c>
      <c r="FR33" s="50">
        <f>IF(-$S5+$S$11&lt;$S$14,0,IF(-$S5+$S$11&gt;$S$16,1,($S$14+$S5-$S$11)/($S$14-$S$16)))</f>
        <v>0</v>
      </c>
      <c r="FT33" s="53" t="s">
        <v>80</v>
      </c>
      <c r="FU33" s="50">
        <f>IF(-$T5+$T$5&lt;$T$14,0,IF(-$T5+$T$5&gt;$T$16,1,($T$14+$T5-$T$5)/($T$14-$T$16)))</f>
        <v>0</v>
      </c>
      <c r="FV33" s="50">
        <f>IF(-$T5+$T$6&lt;$T$14,0,IF(-$T5+$T$6&gt;$T$16,1,($T$14+$T5-$T$6)/($T$14-$T$16)))</f>
        <v>0</v>
      </c>
      <c r="FW33" s="50">
        <f>IF(-$T5+$T$7&lt;$T$14,0,IF(-$T5+$T$7&gt;$T$16,1,($T$14+$T5-$T$7)/($T$14-$T$16)))</f>
        <v>0</v>
      </c>
      <c r="FX33" s="50">
        <f>IF(-$T5+$T$8&lt;$T$14,0,IF(-$T5+$T$8&gt;$T$16,1,($T$14+$T5-$T$8)/($T$14-$T$16)))</f>
        <v>0</v>
      </c>
      <c r="FY33" s="50">
        <f>IF(-$T5+$T$9&lt;$T$14,0,IF(-$T5+$T$9&gt;$T$16,1,($T$14+$T5-$T$9)/($T$14-$T$16)))</f>
        <v>0</v>
      </c>
      <c r="FZ33" s="50">
        <f>IF(-$T5+$T$10&lt;$T$14,0,IF(-$T5+$T$10&gt;$T$16,1,($T$14+$T5-$T$10)/($T$14-$T$16)))</f>
        <v>0</v>
      </c>
      <c r="GA33" s="50">
        <f>IF(-$T5+$T$11&lt;$T$14,0,IF(-$T5+$T$11&gt;$T$16,1,($T$14+$T5-$T$11)/($T$14-$T$16)))</f>
        <v>0</v>
      </c>
      <c r="GC33" s="53" t="s">
        <v>80</v>
      </c>
      <c r="GD33" s="50">
        <f>IF(-$U5+$U$5&lt;$U$14,0,IF(-$U5+$U$5&gt;$U$16,1,($U$14+$U5-$U$5)/($U$14-$U$16)))</f>
        <v>0</v>
      </c>
      <c r="GE33" s="50">
        <f>IF(-$U5+$U$6&lt;$U$14,0,IF(-$U5+$U$6&gt;$U$16,1,($U$14+$U5-$U$6)/($U$14-$U$16)))</f>
        <v>0</v>
      </c>
      <c r="GF33" s="50">
        <f>IF(-$U5+$U$7&lt;$U$14,0,IF(-$U5+$U$7&gt;$U$16,1,($U$14+$U5-$U$7)/($U$14-$U$16)))</f>
        <v>0</v>
      </c>
      <c r="GG33" s="50">
        <f>IF(-$U5+$U$8&lt;$U$14,0,IF(-$U5+$U$8&gt;$U$16,1,($U$14+$U5-$U$8)/($U$14-$U$16)))</f>
        <v>0</v>
      </c>
      <c r="GH33" s="50">
        <f>IF(-$U5+$U$9&lt;$U$14,0,IF(-$U5+$U$9&gt;$U$16,1,($U$14+$U5-$U$9)/($U$14-$U$16)))</f>
        <v>0</v>
      </c>
      <c r="GI33" s="50">
        <f>IF(-$U5+$U$10&lt;$U$14,0,IF(-$U5+$U$10&gt;$U$16,1,($U$14+$U5-$U$10)/($U$14-$U$16)))</f>
        <v>0</v>
      </c>
      <c r="GJ33" s="50">
        <f>IF(-$U5+$U$11&lt;$U$14,0,IF(-$U5+$U$11&gt;$U$16,1,($U$14+$U5-$U$11)/($U$14-$U$16)))</f>
        <v>0</v>
      </c>
      <c r="GL33" s="53" t="s">
        <v>80</v>
      </c>
      <c r="GM33" s="50">
        <f>IF(-$V5+$V$5&lt;$V$14,0,IF(-$V5+$V$5&gt;$V$16,1,($V$14+$V5-$V$5)/($V$14-$V$16)))</f>
        <v>0</v>
      </c>
      <c r="GN33" s="50">
        <f>IF(-$V5+$V$6&lt;$V$14,0,IF(-$V5+$V$6&gt;$V$16,1,($V$14+$V5-$V$6)/($V$14-$V$16)))</f>
        <v>0</v>
      </c>
      <c r="GO33" s="50">
        <f>IF(-$V5+$V$7&lt;$V$14,0,IF(-$V5+$V$7&gt;$V$16,1,($V$14+$V5-$V$7)/($V$14-$V$16)))</f>
        <v>0</v>
      </c>
      <c r="GP33" s="50">
        <f>IF(-$V5+$V$8&lt;$V$14,0,IF(-$V5+$V$8&gt;$V$16,1,($V$14+$V5-$V$8)/($V$14-$V$16)))</f>
        <v>0</v>
      </c>
      <c r="GQ33" s="50">
        <f>IF(-$V5+$V$9&lt;$V$14,0,IF(-$V5+$V$9&gt;$V$16,1,($V$14+$V5-$V$9)/($V$14-$V$16)))</f>
        <v>0</v>
      </c>
      <c r="GR33" s="50">
        <f>IF(-$V5+$V$10&lt;$V$14,0,IF(-$V5+$V$10&gt;$V$16,1,($V$14+$V5-$V$10)/($V$14-$V$16)))</f>
        <v>0</v>
      </c>
      <c r="GS33" s="50">
        <f>IF(-$V5+$V$11&lt;$V$14,0,IF(-$V5+$V$11&gt;$V$16,1,($V$14+$V5-$V$11)/($V$14-$V$16)))</f>
        <v>0</v>
      </c>
      <c r="GU33" s="53" t="s">
        <v>80</v>
      </c>
      <c r="GV33" s="50">
        <f>IF(-$W5+$W$5&lt;$W$14,0,IF(-$W5+$W$5&gt;$W$16,1,($W$14+$W5-$W$5)/($W$14-$W$16)))</f>
        <v>0</v>
      </c>
      <c r="GW33" s="50">
        <f>IF(-$W5+$W$6&lt;$W$14,0,IF(-$W5+$W$6&gt;$W$16,1,($W$14+$W5-$W$6)/($W$14-$W$16)))</f>
        <v>0</v>
      </c>
      <c r="GX33" s="50">
        <f>IF(-$W5+$W$7&lt;$W$14,0,IF(-$W5+$W$7&gt;$W$16,1,($W$14+$W5-$W$7)/($W$14-$W$16)))</f>
        <v>0</v>
      </c>
      <c r="GY33" s="50">
        <f>IF(-$W5+$W$8&lt;$W$14,0,IF(-$W5+$W$8&gt;$W$16,1,($W$14+$W5-$W$8)/($W$14-$W$16)))</f>
        <v>0</v>
      </c>
      <c r="GZ33" s="50">
        <f>IF(-$W5+$W$9&lt;$W$14,0,IF(-$W5+$W$9&gt;$W$16,1,($W$14+$W5-$W$9)/($W$14-$W$16)))</f>
        <v>0</v>
      </c>
      <c r="HA33" s="50">
        <f>IF(-$W5+$W$10&lt;$W$14,0,IF(-$W5+$W$10&gt;$W$16,1,($W$14+$W5-$W$10)/($W$14-$W$16)))</f>
        <v>0</v>
      </c>
      <c r="HB33" s="50">
        <f>IF(-$W5+$W$11&lt;$W$14,0,IF(-$W5+$W$11&gt;$W$16,1,($W$14+$W5-$W$11)/($W$14-$W$16)))</f>
        <v>0</v>
      </c>
      <c r="HD33" s="53" t="s">
        <v>80</v>
      </c>
      <c r="HE33" s="50">
        <f>IF(-$X5+$X$5&lt;$X$14,0,IF(-$X5+$X$5&gt;$X$16,1,($X$14+$X5-$X$5)/($X$14-$X$16)))</f>
        <v>0</v>
      </c>
      <c r="HF33" s="50">
        <f>IF(-$X5+$X$6&lt;$X$14,0,IF(-$X5+$X$6&gt;$X$16,1,($X$14+$X5-$X$6)/($X$14-$X$16)))</f>
        <v>0</v>
      </c>
      <c r="HG33" s="50">
        <f>IF(-$X5+$X$7&lt;$X$14,0,IF(-$X5+$X$7&gt;$X$16,1,($X$14+$X5-$X$7)/($X$14-$X$16)))</f>
        <v>0</v>
      </c>
      <c r="HH33" s="50">
        <f>IF(-$X5+$X$8&lt;$X$14,0,IF(-$X5+$X$8&gt;$X$16,1,($X$14+$X5-$X$8)/($X$14-$X$16)))</f>
        <v>0</v>
      </c>
      <c r="HI33" s="50">
        <f>IF(-$X5+$X$9&lt;$X$14,0,IF(-$X5+$X$9&gt;$X$16,1,($X$14+$X5-$X$9)/($X$14-$X$16)))</f>
        <v>0</v>
      </c>
      <c r="HJ33" s="50">
        <f>IF(-$X5+$X$10&lt;$X$14,0,IF(-$X5+$X$10&gt;$X$16,1,($X$14+$X5-$X$10)/($X$14-$X$16)))</f>
        <v>0</v>
      </c>
      <c r="HK33" s="50">
        <f>IF(-$X5+$X$11&lt;$X$14,0,IF(-$X5+$X$11&gt;$X$16,1,($X$14+$X5-$X$11)/($X$14-$X$16)))</f>
        <v>0</v>
      </c>
      <c r="HM33" s="53" t="s">
        <v>80</v>
      </c>
      <c r="HN33" s="50">
        <f>IF(-$Y5+$Y$5&lt;$Y$14,0,IF(-$Y5+$Y$5&gt;$Y$16,1,($Y$14+$Y5-$Y$5)/($Y$14-$Y$16)))</f>
        <v>0</v>
      </c>
      <c r="HO33" s="50">
        <f>IF(-$Y5+$Y$6&lt;$Y$14,0,IF(-$Y5+$Y$6&gt;$Y$16,1,($Y$14+$Y5-$Y$6)/($Y$14-$Y$16)))</f>
        <v>0</v>
      </c>
      <c r="HP33" s="50">
        <f>IF(-$Y5+$Y$7&lt;$Y$14,0,IF(-$Y5+$Y$7&gt;$Y$16,1,($Y$14+$Y5-$Y$7)/($Y$14-$Y$16)))</f>
        <v>0</v>
      </c>
      <c r="HQ33" s="50">
        <f>IF(-$Y5+$Y$8&lt;$Y$14,0,IF(-$Y5+$Y$8&gt;$Y$16,1,($Y$14+$Y5-$Y$8)/($Y$14-$Y$16)))</f>
        <v>0</v>
      </c>
      <c r="HR33" s="50">
        <f>IF(-$Y5+$Y$9&lt;$Y$14,0,IF(-$Y5+$Y$9&gt;$Y$16,1,($Y$14+$Y5-$Y$9)/($Y$14-$Y$16)))</f>
        <v>0</v>
      </c>
      <c r="HS33" s="50">
        <f>IF(-$Y5+$Y$10&lt;$Y$14,0,IF(-$Y5+$Y$10&gt;$Y$16,1,($Y$14+$Y5-$Y$10)/($Y$14-$Y$16)))</f>
        <v>0</v>
      </c>
      <c r="HT33" s="50">
        <f>IF(-$Y5+$Y$11&lt;$Y$14,0,IF(-$Y5+$Y$11&gt;$Y$16,1,($Y$14+$Y5-$Y$11)/($Y$14-$Y$16)))</f>
        <v>0</v>
      </c>
      <c r="HV33" s="53" t="s">
        <v>80</v>
      </c>
      <c r="HW33" s="50">
        <f>IF(-$Z5+$Z$5&lt;$Z$14,0,IF(-$Z5+$Z$5&gt;$Z$16,1,($Z$14+$Z5-$Z$5)/($Z$14-$Z$16)))</f>
        <v>0</v>
      </c>
      <c r="HX33" s="50">
        <f>IF(-$Z5+$Z$6&lt;$Z$14,0,IF(-$Z5+$Z$6&gt;$Z$16,1,($Z$14+$Z5-$Z$6)/($Z$14-$Z$16)))</f>
        <v>0</v>
      </c>
      <c r="HY33" s="50">
        <f>IF(-$Z5+$Z$7&lt;$Z$14,0,IF(-$Z5+$Z$7&gt;$Z$16,1,($Z$14+$Z5-$Z$7)/($Z$14-$Z$16)))</f>
        <v>0</v>
      </c>
      <c r="HZ33" s="50">
        <f>IF(-$Z5+$Z$8&lt;$Z$14,0,IF(-$Z5+$Z$8&gt;$Z$16,1,($Z$14+$Z5-$Z$8)/($Z$14-$Z$16)))</f>
        <v>0</v>
      </c>
      <c r="IA33" s="50">
        <f>IF(-$Z5+$Z$9&lt;$Z$14,0,IF(-$Z5+$Z$9&gt;$Z$16,1,($Z$14+$Z5-$Z$9)/($Z$14-$Z$16)))</f>
        <v>0</v>
      </c>
      <c r="IB33" s="50">
        <f>IF(-$Z5+$Z$10&lt;$Z$14,0,IF(-$Z5+$Z$10&gt;$Z$16,1,($Z$14+$Z5-$Z$10)/($Z$14-$Z$16)))</f>
        <v>0</v>
      </c>
      <c r="IC33" s="50">
        <f>IF(-$Z5+$Z$11&lt;$Z$14,0,IF(-$Z5+$Z$11&gt;$Z$16,1,($Z$14+$Z5-$Z$11)/($Z$14-$Z$16)))</f>
        <v>0</v>
      </c>
      <c r="IE33" s="53" t="s">
        <v>80</v>
      </c>
      <c r="IF33" s="50">
        <f>IF(-$AA5+$AA$5&lt;$AA$14,0,IF(-$AA5+$AA$5&gt;$AA$16,1,($AA$14+$AA5-$AA$5)/($AA$14-$AA$16)))</f>
        <v>0</v>
      </c>
      <c r="IG33" s="50">
        <f>IF(-$AA5+$AA$6&lt;$AA$14,0,IF(-$AA5+$AA$6&gt;$AA$16,1,($AA$14+$AA5-$AA$6)/($AA$14-$AA$16)))</f>
        <v>0</v>
      </c>
      <c r="IH33" s="50">
        <f>IF(-$AA5+$AA$7&lt;$AA$14,0,IF(-$AA5+$AA$7&gt;$AA$16,1,($AA$14+$AA5-$AA$7)/($AA$14-$AA$16)))</f>
        <v>0</v>
      </c>
      <c r="II33" s="50">
        <f>IF(-$AA5+$AA$8&lt;$AA$14,0,IF(-$AA5+$AA$8&gt;$AA$16,1,($AA$14+$AA5-$AA$8)/($AA$14-$AA$16)))</f>
        <v>0</v>
      </c>
      <c r="IJ33" s="50">
        <f>IF(-$AA5+$AA$9&lt;$AA$14,0,IF(-$AA5+$AA$9&gt;$AA$16,1,($AA$14+$AA5-$AA$9)/($AA$14-$AA$16)))</f>
        <v>0</v>
      </c>
      <c r="IK33" s="50">
        <f>IF(-$AA5+$AA$10&lt;$AA$14,0,IF(-$AA5+$AA$10&gt;$AA$16,1,($AA$14+$AA5-$AA$10)/($AA$14-$AA$16)))</f>
        <v>0</v>
      </c>
      <c r="IL33" s="50">
        <f>IF(-$AA5+$AA$11&lt;$AA$14,0,IF(-$AA5+$AA$11&gt;$AA$16,1,($AA$14+$AA5-$AA$11)/($AA$14-$AA$16)))</f>
        <v>0</v>
      </c>
      <c r="IN33" s="53" t="s">
        <v>80</v>
      </c>
      <c r="IO33" s="50">
        <f>IF(-$AB5+$AB$5&lt;$AB$14,0,IF(-$AB5+$AB$5&gt;$AB$16,1,($AB$14+$AB5-$AB$5)/($AB$14-$AB$16)))</f>
        <v>0</v>
      </c>
      <c r="IP33" s="50">
        <f>IF(-$AB5+$AB$6&lt;$AB$14,0,IF(-$AB5+$AB$6&gt;$AB$16,1,($AB$14+$AB5-$AB$6)/($AB$14-$AB$16)))</f>
        <v>0</v>
      </c>
      <c r="IQ33" s="50">
        <f>IF(-$AB5+$AB$7&lt;$AB$14,0,IF(-$AB5+$AB$7&gt;$AB$16,1,($AB$14+$AB5-$AB$7)/($AB$14-$AB$16)))</f>
        <v>0</v>
      </c>
      <c r="IR33" s="50">
        <f>IF(-$AB5+$AB$8&lt;$AB$14,0,IF(-$AB5+$AB$8&gt;$AB$16,1,($AB$14+$AB5-$AB$8)/($AB$14-$AB$16)))</f>
        <v>0</v>
      </c>
      <c r="IS33" s="50">
        <f>IF(-$AB5+$AB$9&lt;$AB$14,0,IF(-$AB5+$AB$9&gt;$AB$16,1,($AB$14+$AB5-$AB$9)/($AB$14-$AB$16)))</f>
        <v>0</v>
      </c>
      <c r="IT33" s="50">
        <f>IF(-$AB5+$AB$10&lt;$AB$14,0,IF(-$AB5+$AB$10&gt;$AB$16,1,($AB$14+$AB5-$AB$10)/($AB$14-$AB$16)))</f>
        <v>0</v>
      </c>
      <c r="IU33" s="50">
        <f>IF(-$AB5+$AB$11&lt;$AB$14,0,IF(-$AB5+$AB$11&gt;$AB$16,1,($AB$14+$AB5-$AB$11)/($AB$14-$AB$16)))</f>
        <v>0</v>
      </c>
      <c r="IW33" s="53" t="s">
        <v>80</v>
      </c>
      <c r="IX33" s="50">
        <f>IF(-$AC5+$AC$5&lt;$AC$14,0,IF(-$AC5+$AC$5&gt;$AC$16,1,($AC$14+$AC5-$AC$5)/($AC$14-$AC$16)))</f>
        <v>0</v>
      </c>
      <c r="IY33" s="50">
        <f>IF(-$AC5+$AC$6&lt;$AC$14,0,IF(-$AC5+$AC$6&gt;$AC$16,1,($AC$14+$AC5-$AC$6)/($AC$14-$AC$16)))</f>
        <v>0</v>
      </c>
      <c r="IZ33" s="50">
        <f>IF(-$AC5+$AC$7&lt;$AC$14,0,IF(-$AC5+$AC$7&gt;$AC$16,1,($AC$14+$AC5-$AC$7)/($AC$14-$AC$16)))</f>
        <v>0</v>
      </c>
      <c r="JA33" s="50">
        <f>IF(-$AC5+$AC$8&lt;$AC$14,0,IF(-$AC5+$AC$8&gt;$AC$16,1,($AC$14+$AC5-$AC$8)/($AC$14-$AC$16)))</f>
        <v>0</v>
      </c>
      <c r="JB33" s="50">
        <f>IF(-$AC5+$AC$9&lt;$AC$14,0,IF(-$AC5+$AC$9&gt;$AC$16,1,($AC$14+$AC5-$AC$9)/($AC$14-$AC$16)))</f>
        <v>0</v>
      </c>
      <c r="JC33" s="50">
        <f>IF(-$AC5+$AC$10&lt;$AC$14,0,IF(-$AC5+$AC$10&gt;$AC$16,1,($AC$14+$AC5-$AC$10)/($AC$14-$AC$16)))</f>
        <v>0</v>
      </c>
      <c r="JD33" s="50">
        <f>IF(-$AC5+$AC$11&lt;$AC$14,0,IF(-$AC5+$AC$11&gt;$AC$16,1,($AC$14+$AC5-$AC$11)/($AC$14-$AC$16)))</f>
        <v>0</v>
      </c>
    </row>
    <row r="34" spans="31:264" ht="29.1">
      <c r="AE34" s="78"/>
      <c r="AF34" s="54" t="s">
        <v>82</v>
      </c>
      <c r="AG34" s="50">
        <f t="shared" ref="AG34:AG39" si="217">IF(-$D6+$D$5&lt;$D$14,0,IF(-$D6+$D$5&gt;$D$16,1,($D$14+$D6-$D$5)/($D$14-$D$16)))</f>
        <v>0</v>
      </c>
      <c r="AH34" s="50">
        <f t="shared" ref="AH34:AH39" si="218">IF(-$D6+$D$6&lt;$D$14,0,IF(-$D6+$D$6&gt;$D$16,1,($D$14+$D6-$D$6)/($D$14-$D$16)))</f>
        <v>0</v>
      </c>
      <c r="AI34" s="50">
        <f t="shared" ref="AI34:AI39" si="219">IF(-$D6+$D$7&lt;$D$14,0,IF(-$D6+$D$7&gt;$D$16,1,($D$14+$D6-$D$7)/($D$14-$D$16)))</f>
        <v>0</v>
      </c>
      <c r="AJ34" s="50">
        <f t="shared" ref="AJ34:AJ39" si="220">IF(-$D6+$D$8&lt;$D$14,0,IF(-$D6+$D$8&gt;$D$16,1,($D$14+$D6-$D$8)/($D$14-$D$16)))</f>
        <v>0</v>
      </c>
      <c r="AK34" s="50">
        <f t="shared" ref="AK34:AK39" si="221">IF(-$D6+$D$9&lt;$D$14,0,IF(-$D6+$D$9&gt;$D$16,1,($D$14+$D6-$D$9)/($D$14-$D$16)))</f>
        <v>0</v>
      </c>
      <c r="AL34" s="50">
        <f t="shared" ref="AL34:AL39" si="222">IF(-$D6+$D$10&lt;$D$14,0,IF(-$D6+$D$10&gt;$D$16,1,($D$14+$D6-$D$10)/($D$14-$D$16)))</f>
        <v>0</v>
      </c>
      <c r="AM34" s="50">
        <f t="shared" ref="AM34:AM39" si="223">IF(-$D6+$D$11&lt;$D$14,0,IF(-$D6+$D$11&gt;$D$16,1,($D$14+$D6-$D$11)/($D$14-$D$16)))</f>
        <v>0</v>
      </c>
      <c r="AO34" s="54" t="s">
        <v>82</v>
      </c>
      <c r="AP34" s="50">
        <f>IF(-$E6+$E$5&lt;$E$14,0,IF(-$E6+$E$5&gt;$E$16,1,($E$14+$E6-$E$5)/($E$14-$E$16)))</f>
        <v>1</v>
      </c>
      <c r="AQ34" s="50">
        <f t="shared" ref="AQ34:AQ39" si="224">IF(-$E6+$E$6&lt;$E$14,0,IF(-$E6+$E$6&gt;$E$16,1,($E$14+$E6-$E$6)/($E$14-$E$16)))</f>
        <v>0</v>
      </c>
      <c r="AR34" s="50">
        <f t="shared" ref="AR34:AR39" si="225">IF(-$E6+$E$7&lt;$E$14,0,IF(-$E6+$E$7&gt;$E$16,1,($E$14+$E6-$E$7)/($E$14-$E$16)))</f>
        <v>0</v>
      </c>
      <c r="AS34" s="50">
        <f t="shared" ref="AS34:AS39" si="226">IF(-$E6+$E$8&lt;$E$14,0,IF(-$E6+$E$8&gt;$E$16,1,($E$14+$E6-$E$8)/($E$14-$E$16)))</f>
        <v>0</v>
      </c>
      <c r="AT34" s="50">
        <f t="shared" ref="AT34:AT39" si="227">IF(-$E6+$E$9&lt;$E$14,0,IF(-$E6+$E$9&gt;$E$16,1,($E$14+$E6-$E$9)/($E$14-$E$16)))</f>
        <v>0</v>
      </c>
      <c r="AU34" s="50">
        <f t="shared" ref="AU34:AU39" si="228">IF(-$E6+$E$10&lt;$E$14,0,IF(-$E6+$E$10&gt;$E$16,1,($E$14+$E6-$E$10)/($E$14-$E$16)))</f>
        <v>0</v>
      </c>
      <c r="AV34" s="50">
        <f t="shared" ref="AV34:AV39" si="229">IF(-$E6+$E$11&lt;$E$14,0,IF(-$E6+$E$11&gt;$E$16,1,($E$14+$E6-$E$11)/($E$14-$E$16)))</f>
        <v>0</v>
      </c>
      <c r="AX34" s="54" t="s">
        <v>82</v>
      </c>
      <c r="AY34" s="50">
        <f t="shared" si="189"/>
        <v>0</v>
      </c>
      <c r="AZ34" s="50">
        <f t="shared" si="190"/>
        <v>0</v>
      </c>
      <c r="BA34" s="50">
        <f t="shared" si="191"/>
        <v>0</v>
      </c>
      <c r="BB34" s="50">
        <f t="shared" si="192"/>
        <v>0</v>
      </c>
      <c r="BC34" s="50">
        <f t="shared" si="193"/>
        <v>0</v>
      </c>
      <c r="BD34" s="50">
        <f t="shared" si="194"/>
        <v>0</v>
      </c>
      <c r="BE34" s="50">
        <f t="shared" si="195"/>
        <v>0</v>
      </c>
      <c r="BG34" s="54" t="s">
        <v>82</v>
      </c>
      <c r="BH34" s="50">
        <f t="shared" si="196"/>
        <v>0</v>
      </c>
      <c r="BI34" s="50">
        <f t="shared" si="197"/>
        <v>0</v>
      </c>
      <c r="BJ34" s="50">
        <f t="shared" si="198"/>
        <v>0</v>
      </c>
      <c r="BK34" s="50">
        <f t="shared" si="199"/>
        <v>0</v>
      </c>
      <c r="BL34" s="50">
        <f t="shared" si="200"/>
        <v>0</v>
      </c>
      <c r="BM34" s="50">
        <f t="shared" si="201"/>
        <v>0</v>
      </c>
      <c r="BN34" s="50">
        <f t="shared" si="202"/>
        <v>0</v>
      </c>
      <c r="BP34" s="54" t="s">
        <v>82</v>
      </c>
      <c r="BQ34" s="50">
        <f t="shared" si="203"/>
        <v>0</v>
      </c>
      <c r="BR34" s="50">
        <f t="shared" si="204"/>
        <v>0</v>
      </c>
      <c r="BS34" s="50">
        <f t="shared" si="205"/>
        <v>0</v>
      </c>
      <c r="BT34" s="50">
        <f t="shared" si="206"/>
        <v>0</v>
      </c>
      <c r="BU34" s="50">
        <f t="shared" si="207"/>
        <v>0</v>
      </c>
      <c r="BV34" s="50">
        <f t="shared" si="208"/>
        <v>0</v>
      </c>
      <c r="BW34" s="50">
        <f t="shared" si="209"/>
        <v>0</v>
      </c>
      <c r="BY34" s="54" t="s">
        <v>82</v>
      </c>
      <c r="BZ34" s="50">
        <f t="shared" si="210"/>
        <v>0</v>
      </c>
      <c r="CA34" s="50">
        <f t="shared" si="211"/>
        <v>0</v>
      </c>
      <c r="CB34" s="50">
        <f t="shared" si="212"/>
        <v>7.2139303482586972E-2</v>
      </c>
      <c r="CC34" s="50">
        <f t="shared" si="213"/>
        <v>0</v>
      </c>
      <c r="CD34" s="50">
        <f t="shared" si="214"/>
        <v>8.9552238805970075E-2</v>
      </c>
      <c r="CE34" s="50">
        <f t="shared" si="215"/>
        <v>0.11069651741293524</v>
      </c>
      <c r="CF34" s="50">
        <f t="shared" si="216"/>
        <v>0</v>
      </c>
      <c r="CH34" s="54" t="s">
        <v>82</v>
      </c>
      <c r="CI34" s="50">
        <f t="shared" ref="CI34:CI39" si="230">IF($J6-$J$5&lt;$J$14,0,IF($J6-$J$5&gt;$J$16,1,($J$14-$J6+$J$5)/($J$14-$J$16)))</f>
        <v>0</v>
      </c>
      <c r="CJ34" s="50">
        <f t="shared" ref="CJ34:CJ39" si="231">IF($J6-$J$6&lt;$J$14,0,IF($J6-$J$6&gt;$J$16,1,($J$14-$J6+$J$6)/($J$14-$J$16)))</f>
        <v>0</v>
      </c>
      <c r="CK34" s="50">
        <f t="shared" ref="CK34:CK39" si="232">IF($J6-$J$7&lt;$J$14,0,IF($J6-$J$7&gt;$J$16,1,($J$14-$J6+$J$7)/($J$14-$J$16)))</f>
        <v>0</v>
      </c>
      <c r="CL34" s="50">
        <f t="shared" ref="CL34:CL39" si="233">IF($J6-$J$8&lt;$J$14,0,IF($J6-$J$8&gt;$J$16,1,($J$14-$J6+$J$8)/($J$14-$J$16)))</f>
        <v>0</v>
      </c>
      <c r="CM34" s="50">
        <f t="shared" ref="CM34:CM39" si="234">IF($J6-$J$9&lt;$J$14,0,IF($J6-$J$9&gt;$J$16,1,($J$14-$J6+$J$9)/($J$14-$J$16)))</f>
        <v>0</v>
      </c>
      <c r="CN34" s="50">
        <f t="shared" ref="CN34:CN39" si="235">IF($J6-$J$10&lt;$J$14,0,IF($J6-$J$10&gt;$J$16,1,($J$14-$J6+$J$10)/($J$14-$J$16)))</f>
        <v>0</v>
      </c>
      <c r="CO34" s="50">
        <f t="shared" ref="CO34:CO39" si="236">IF($J6-$J$11&lt;$J$14,0,IF($J6-$J$11&gt;$J$16,1,($J$14-$J6+$J$11)/($J$14-$J$16)))</f>
        <v>0</v>
      </c>
      <c r="CQ34" s="54" t="s">
        <v>82</v>
      </c>
      <c r="CR34" s="50">
        <f t="shared" ref="CR34:CR39" si="237">IF($K6-$K$5&lt;$K$14,0,IF($K6-$K$5&gt;$K$16,1,($K$14-$K6+$K$5)/($K$14-$K$16)))</f>
        <v>0</v>
      </c>
      <c r="CS34" s="50">
        <f t="shared" ref="CS34:CS39" si="238">IF($K6-$K$6&lt;$K$14,0,IF($K6-$K$6&gt;$K$16,1,($K$14-$K6+$K$6)/($K$14-$K$16)))</f>
        <v>0</v>
      </c>
      <c r="CT34" s="50">
        <f t="shared" ref="CT34:CT39" si="239">IF($K6-$K$7&lt;$K$14,0,IF($K6-$K$7&gt;$K$16,1,($K$14-$K6+$K$7)/($K$14-$K$16)))</f>
        <v>0</v>
      </c>
      <c r="CU34" s="50">
        <f t="shared" ref="CU34:CU39" si="240">IF($K6-$K$8&lt;$K$14,0,IF($K6-$K$8&gt;$K$16,1,($K$14-$K6+$K$8)/($K$14-$K$16)))</f>
        <v>0</v>
      </c>
      <c r="CV34" s="50">
        <f t="shared" ref="CV34:CV39" si="241">IF($K6-$K$9&lt;$K$14,0,IF($K6-$K$9&gt;$K$16,1,($K$14-$K6+$K$9)/($K$14-$K$16)))</f>
        <v>0</v>
      </c>
      <c r="CW34" s="50">
        <f t="shared" ref="CW34:CW39" si="242">IF($K6-$K$10&lt;$K$14,0,IF($K6-$K$10&gt;$K$16,1,($K$14-$K6+$K$10)/($K$14-$K$16)))</f>
        <v>0</v>
      </c>
      <c r="CX34" s="50">
        <f t="shared" ref="CX34:CX39" si="243">IF($K6-$K$11&lt;$K$14,0,IF($K6-$K$11&gt;$K$16,1,($K$14-$K6+$K$11)/($K$14-$K$16)))</f>
        <v>0</v>
      </c>
      <c r="CZ34" s="54" t="s">
        <v>82</v>
      </c>
      <c r="DA34" s="50">
        <f t="shared" ref="DA34:DA39" si="244">IF(-$L6+$L$5&lt;$L$14,0,IF(-$L6+$L$5&gt;$L$16,1,($L$14+$L6-$L$5)/($L$14-$L$16)))</f>
        <v>0</v>
      </c>
      <c r="DB34" s="50">
        <f t="shared" ref="DB34:DB39" si="245">IF(-$L6+$L$6&lt;$L$14,0,IF(-$L6+$L$6&gt;$L$16,1,($L$14+$L6-$L$6)/($L$14-$L$16)))</f>
        <v>0</v>
      </c>
      <c r="DC34" s="50">
        <f t="shared" ref="DC34:DC39" si="246">IF(-$L6+$L$7&lt;$L$14,0,IF(-$L6+$L$7&gt;$L$16,1,($L$14+$L6-$L$7)/($L$14-$L$16)))</f>
        <v>0</v>
      </c>
      <c r="DD34" s="50">
        <f t="shared" ref="DD34:DD39" si="247">IF(-$L6+$L$8&lt;$L$14,0,IF(-$L6+$L$8&gt;$L$16,1,($L$14+$L6-$L$8)/($L$14-$L$16)))</f>
        <v>0</v>
      </c>
      <c r="DE34" s="50">
        <f t="shared" ref="DE34:DE39" si="248">IF(-$L6+$L$9&lt;$L$14,0,IF(-$L6+$L$9&gt;$L$16,1,($L$14+$L6-$L$9)/($L$14-$L$16)))</f>
        <v>0.44041196665031895</v>
      </c>
      <c r="DF34" s="50">
        <f t="shared" ref="DF34:DF39" si="249">IF(-$L6+$L$10&lt;$L$14,0,IF(-$L6+$L$10&gt;$L$16,1,($L$14+$L6-$L$10)/($L$14-$L$16)))</f>
        <v>0</v>
      </c>
      <c r="DG34" s="50">
        <f t="shared" ref="DG34:DG39" si="250">IF(-$L6+$L$11&lt;$L$14,0,IF(-$L6+$L$11&gt;$L$16,1,($L$14+$L6-$L$11)/($L$14-$L$16)))</f>
        <v>1.6674840608141412E-2</v>
      </c>
      <c r="DI34" s="54" t="s">
        <v>82</v>
      </c>
      <c r="DJ34" s="50">
        <f t="shared" ref="DJ34:DJ39" si="251">IF(-$M6+$M$5&lt;$M$14,0,IF(-$M6+$M$5&gt;$M$16,1,($M$14+$M6-$M$5)/($M$14-$M$16)))</f>
        <v>0</v>
      </c>
      <c r="DK34" s="50">
        <f t="shared" ref="DK34:DK39" si="252">IF(-$M6+$M$6&lt;$M$14,0,IF(-$M6+$M$6&gt;$M$16,1,($M$14+$M6-$M$6)/($M$14-$M$16)))</f>
        <v>0</v>
      </c>
      <c r="DL34" s="50">
        <f t="shared" ref="DL34:DL39" si="253">IF(-$M6+$M$7&lt;$M$14,0,IF(-$M6+$M$7&gt;$M$16,1,($M$14+$M6-$M$7)/($M$14-$M$16)))</f>
        <v>0</v>
      </c>
      <c r="DM34" s="50">
        <f t="shared" ref="DM34:DM39" si="254">IF(-$M6+$M$8&lt;$M$14,0,IF(-$M6+$M$8&gt;$M$16,1,($M$14+$M6-$M$8)/($M$14-$M$16)))</f>
        <v>0</v>
      </c>
      <c r="DN34" s="50">
        <f t="shared" ref="DN34:DN39" si="255">IF(-$M6+$M$9&lt;$M$14,0,IF(-$M6+$M$9&gt;$M$16,1,($M$14+$M6-$M$9)/($M$14-$M$16)))</f>
        <v>0</v>
      </c>
      <c r="DO34" s="50">
        <f t="shared" ref="DO34:DO39" si="256">IF(-$M6+$M$10&lt;$M$14,0,IF(-$M6+$M$10&gt;$M$16,1,($M$14+$M6-$M$10)/($M$14-$M$16)))</f>
        <v>0</v>
      </c>
      <c r="DP34" s="50">
        <f t="shared" ref="DP34:DP39" si="257">IF(-$M6+$M$11&lt;$M$14,0,IF(-$M6+$M$11&gt;$M$16,1,($M$14+$M6-$M$11)/($M$14-$M$16)))</f>
        <v>0</v>
      </c>
      <c r="DR34" s="54" t="s">
        <v>82</v>
      </c>
      <c r="DS34" s="50">
        <f t="shared" ref="DS34:DS39" si="258">IF(-$N6+$N$5&lt;$N$14,0,IF(-$N6+$N$5&gt;$N$16,1,($N$14+$N6-$N$5)/($N$14-$N$16)))</f>
        <v>0</v>
      </c>
      <c r="DT34" s="50">
        <f t="shared" ref="DT34:DT39" si="259">IF(-$N6+$N$6&lt;$N$14,0,IF(-$N6+$N$6&gt;$N$16,1,($N$14+$N6-$N$6)/($N$14-$N$16)))</f>
        <v>0</v>
      </c>
      <c r="DU34" s="50">
        <f t="shared" ref="DU34:DU39" si="260">IF(-$N6+$N$7&lt;$N$14,0,IF(-$N6+$N$7&gt;$N$16,1,($N$14+$N6-$N$7)/($N$14-$N$16)))</f>
        <v>0</v>
      </c>
      <c r="DV34" s="50">
        <f t="shared" ref="DV34:DV39" si="261">IF(-$N6+$N$8&lt;$N$14,0,IF(-$N6+$N$8&gt;$N$16,1,($N$14+$N6-$N$8)/($N$14-$N$16)))</f>
        <v>0</v>
      </c>
      <c r="DW34" s="50">
        <f t="shared" ref="DW34:DW39" si="262">IF(-$N6+$N$9&lt;$N$14,0,IF(-$N6+$N$9&gt;$N$16,1,($N$14+$N6-$N$9)/($N$14-$N$16)))</f>
        <v>0</v>
      </c>
      <c r="DX34" s="50">
        <f t="shared" ref="DX34:DX39" si="263">IF(-$N6+$N$10&lt;$N$14,0,IF(-$N6+$N$10&gt;$N$16,1,($N$14+$N6-$N$10)/($N$14-$N$16)))</f>
        <v>0</v>
      </c>
      <c r="DY34" s="50">
        <f t="shared" ref="DY34:DY39" si="264">IF(-$N6+$N$11&lt;$N$14,0,IF(-$N6+$N$11&gt;$N$16,1,($N$14+$N6-$N$11)/($N$14-$N$16)))</f>
        <v>0</v>
      </c>
      <c r="EA34" s="54" t="s">
        <v>82</v>
      </c>
      <c r="EB34" s="50">
        <f t="shared" ref="EB34:EB39" si="265">IF(-$O6+$O$5&lt;$O$14,0,IF(-$O6+$O$5&gt;$O$16,1,($O$14+$O6-$O$5)/($O$14-$O$16)))</f>
        <v>0</v>
      </c>
      <c r="EC34" s="50">
        <f t="shared" ref="EC34:EC39" si="266">IF(-$O6+$O$6&lt;$O$14,0,IF(-$O6+$O$6&gt;$O$16,1,($O$14+$O6-$O$6)/($O$14-$O$16)))</f>
        <v>0</v>
      </c>
      <c r="ED34" s="50">
        <f t="shared" ref="ED34:ED39" si="267">IF(-$O6+$O$7&lt;$O$14,0,IF(-$O6+$O$7&gt;$O$16,1,($O$14+$O6-$O$7)/($O$14-$O$16)))</f>
        <v>0</v>
      </c>
      <c r="EE34" s="50">
        <f t="shared" ref="EE34:EE39" si="268">IF(-$O6+$O$8&lt;$O$14,0,IF(-$O6+$O$8&gt;$O$16,1,($O$14+$O6-$O$8)/($O$14-$O$16)))</f>
        <v>0</v>
      </c>
      <c r="EF34" s="50">
        <f t="shared" ref="EF34:EF39" si="269">IF(-$O6+$O$9&lt;$O$14,0,IF(-$O6+$O$9&gt;$O$16,1,($O$14+$O6-$O$9)/($O$14-$O$16)))</f>
        <v>0</v>
      </c>
      <c r="EG34" s="50">
        <f t="shared" ref="EG34:EG39" si="270">IF(-$O6+$O$10&lt;$O$14,0,IF(-$O6+$O$10&gt;$O$16,1,($O$14+$O6-$O$10)/($O$14-$O$16)))</f>
        <v>0</v>
      </c>
      <c r="EH34" s="50">
        <f t="shared" ref="EH34:EH39" si="271">IF(-$O6+$O$11&lt;$O$14,0,IF(-$O6+$O$11&gt;$O$16,1,($O$14+$O6-$O$11)/($O$14-$O$16)))</f>
        <v>0</v>
      </c>
      <c r="EJ34" s="54" t="s">
        <v>82</v>
      </c>
      <c r="EK34" s="50">
        <f t="shared" ref="EK34:EK39" si="272">IF(-$P6+$P$5&lt;$P$14,0,IF(-$P6+$P$5&gt;$P$16,1,($P$14+$P6-$P$5)/($P$14-$P$16)))</f>
        <v>0</v>
      </c>
      <c r="EL34" s="50">
        <f t="shared" ref="EL34:EL39" si="273">IF(-$P6+$P$6&lt;$P$14,0,IF(-$P6+$P$6&gt;$P$16,1,($P$14+$P6-$P$6)/($P$14-$P$16)))</f>
        <v>0</v>
      </c>
      <c r="EM34" s="50">
        <f t="shared" ref="EM34:EM39" si="274">IF(-$P6+$P$7&lt;$P$14,0,IF(-$P6+$P$7&gt;$P$16,1,($P$14+$P6-$P$7)/($P$14-$P$16)))</f>
        <v>0</v>
      </c>
      <c r="EN34" s="50">
        <f t="shared" ref="EN34:EN39" si="275">IF(-$P6+$P$8&lt;$P$14,0,IF(-$P6+$P$8&gt;$P$16,1,($P$14+$P6-$P$8)/($P$14-$P$16)))</f>
        <v>0</v>
      </c>
      <c r="EO34" s="50">
        <f t="shared" ref="EO34:EO39" si="276">IF(-$P6+$P$9&lt;$P$14,0,IF(-$P6+$P$9&gt;$P$16,1,($P$14+$P6-$P$9)/($P$14-$P$16)))</f>
        <v>0</v>
      </c>
      <c r="EP34" s="50">
        <f t="shared" ref="EP34:EP39" si="277">IF(-$P6+$P$10&lt;$P$14,0,IF(-$P6+$P$10&gt;$P$16,1,($P$14+$P6-$P$10)/($P$14-$P$16)))</f>
        <v>0</v>
      </c>
      <c r="EQ34" s="50">
        <f t="shared" ref="EQ34:EQ39" si="278">IF(-$P6+$P$11&lt;$P$14,0,IF(-$P6+$P$11&gt;$P$16,1,($P$14+$P6-$P$11)/($P$14-$P$16)))</f>
        <v>0</v>
      </c>
      <c r="ES34" s="54" t="s">
        <v>82</v>
      </c>
      <c r="ET34" s="50">
        <f t="shared" ref="ET34:ET39" si="279">IF(-$Q6+$Q$5&lt;$Q$14,0,IF(-$Q6+$Q$5&gt;$Q$16,1,($Q$14+$Q6-$Q$5)/($Q$14-$Q$16)))</f>
        <v>0</v>
      </c>
      <c r="EU34" s="50">
        <f t="shared" ref="EU34:EU39" si="280">IF(-$Q6+$Q$6&lt;$Q$14,0,IF(-$Q6+$Q$6&gt;$Q$16,1,($Q$14+$Q6-$Q$6)/($Q$14-$Q$16)))</f>
        <v>0</v>
      </c>
      <c r="EV34" s="50">
        <f t="shared" ref="EV34:EV39" si="281">IF(-$Q6+$Q$7&lt;$Q$14,0,IF(-$Q6+$Q$7&gt;$Q$16,1,($Q$14+$Q6-$Q$7)/($Q$14-$Q$16)))</f>
        <v>0</v>
      </c>
      <c r="EW34" s="50">
        <f t="shared" ref="EW34:EW39" si="282">IF(-$Q6+$Q$8&lt;$Q$14,0,IF(-$Q6+$Q$8&gt;$Q$16,1,($Q$14+$Q6-$Q$8)/($Q$14-$Q$16)))</f>
        <v>0</v>
      </c>
      <c r="EX34" s="50">
        <f t="shared" ref="EX34:EX39" si="283">IF(-$Q6+$Q$9&lt;$Q$14,0,IF(-$Q6+$Q$9&gt;$Q$16,1,($Q$14+$Q6-$Q$9)/($Q$14-$Q$16)))</f>
        <v>0</v>
      </c>
      <c r="EY34" s="50">
        <f t="shared" ref="EY34:EY39" si="284">IF(-$Q6+$Q$10&lt;$Q$14,0,IF(-$Q6+$Q$10&gt;$Q$16,1,($Q$14+$Q6-$Q$10)/($Q$14-$Q$16)))</f>
        <v>0</v>
      </c>
      <c r="EZ34" s="50">
        <f t="shared" ref="EZ34:EZ39" si="285">IF(-$Q6+$Q$11&lt;$Q$14,0,IF(-$Q6+$Q$11&gt;$Q$16,1,($Q$14+$Q6-$Q$11)/($Q$14-$Q$16)))</f>
        <v>0</v>
      </c>
      <c r="FB34" s="54" t="s">
        <v>82</v>
      </c>
      <c r="FC34" s="50">
        <f t="shared" ref="FC34:FC39" si="286">IF(-$R6+$R$5&lt;$R$14,0,IF(-$R6+$R$5&gt;$R$16,1,($R$14+$R6-$R$5)/($R$14-$R$16)))</f>
        <v>0</v>
      </c>
      <c r="FD34" s="50">
        <f t="shared" ref="FD34:FD39" si="287">IF(-$R6+$R$6&lt;$R$14,0,IF(-$R6+$R$6&gt;$R$16,1,($R$14+$R6-$R$6)/($R$14-$R$16)))</f>
        <v>0</v>
      </c>
      <c r="FE34" s="50">
        <f t="shared" ref="FE34:FE39" si="288">IF(-$R6+$R$7&lt;$R$14,0,IF(-$R6+$R$7&gt;$R$16,1,($R$14+$R6-$R$7)/($R$14-$R$16)))</f>
        <v>0</v>
      </c>
      <c r="FF34" s="50">
        <f t="shared" ref="FF34:FF39" si="289">IF(-$R6+$R$8&lt;$R$14,0,IF(-$R6+$R$8&gt;$R$16,1,($R$14+$R6-$R$8)/($R$14-$R$16)))</f>
        <v>0</v>
      </c>
      <c r="FG34" s="50">
        <f t="shared" ref="FG34:FG39" si="290">IF(-$R6+$R$9&lt;$R$14,0,IF(-$R6+$R$9&gt;$R$16,1,($R$14+$R6-$R$9)/($R$14-$R$16)))</f>
        <v>0</v>
      </c>
      <c r="FH34" s="50">
        <f t="shared" ref="FH34:FH39" si="291">IF(-$R6+$R$10&lt;$R$14,0,IF(-$R6+$R$10&gt;$R$16,1,($R$14+$R6-$R$10)/($R$14-$R$16)))</f>
        <v>0</v>
      </c>
      <c r="FI34" s="50">
        <f t="shared" ref="FI34:FI39" si="292">IF(-$R6+$R$11&lt;$R$14,0,IF(-$R6+$R$11&gt;$R$16,1,($R$14+$R6-$R$11)/($R$14-$R$16)))</f>
        <v>0</v>
      </c>
      <c r="FK34" s="54" t="s">
        <v>82</v>
      </c>
      <c r="FL34" s="50">
        <f t="shared" ref="FL34:FL39" si="293">IF(-$S6+$S$5&lt;$S$14,0,IF(-$S6+$S$5&gt;$S$16,1,($S$14+$S6-$S$5)/($S$14-$S$16)))</f>
        <v>0</v>
      </c>
      <c r="FM34" s="50">
        <f t="shared" ref="FM34:FM39" si="294">IF(-$S6+$S$6&lt;$S$14,0,IF(-$S6+$S$6&gt;$S$16,1,($S$14+$S6-$S$6)/($S$14-$S$16)))</f>
        <v>0</v>
      </c>
      <c r="FN34" s="50">
        <f t="shared" ref="FN34:FN39" si="295">IF(-$S6+$S$7&lt;$S$14,0,IF(-$S6+$S$7&gt;$S$16,1,($S$14+$S6-$S$7)/($S$14-$S$16)))</f>
        <v>0</v>
      </c>
      <c r="FO34" s="50">
        <f t="shared" ref="FO34:FO39" si="296">IF(-$S6+$S$8&lt;$S$14,0,IF(-$S6+$S$8&gt;$S$16,1,($S$14+$S6-$S$8)/($S$14-$S$16)))</f>
        <v>0</v>
      </c>
      <c r="FP34" s="50">
        <f t="shared" ref="FP34:FP39" si="297">IF(-$S6+$S$9&lt;$S$14,0,IF(-$S6+$S$9&gt;$S$16,1,($S$14+$S6-$S$9)/($S$14-$S$16)))</f>
        <v>0</v>
      </c>
      <c r="FQ34" s="50">
        <f t="shared" ref="FQ34:FQ39" si="298">IF(-$S6+$S$10&lt;$S$14,0,IF(-$S6+$S$10&gt;$S$16,1,($S$14+$S6-$S$10)/($S$14-$S$16)))</f>
        <v>0</v>
      </c>
      <c r="FR34" s="50">
        <f t="shared" ref="FR34:FR39" si="299">IF(-$S6+$S$11&lt;$S$14,0,IF(-$S6+$S$11&gt;$S$16,1,($S$14+$S6-$S$11)/($S$14-$S$16)))</f>
        <v>0</v>
      </c>
      <c r="FT34" s="54" t="s">
        <v>82</v>
      </c>
      <c r="FU34" s="50">
        <f t="shared" ref="FU34:FU39" si="300">IF(-$T6+$T$5&lt;$T$14,0,IF(-$T6+$T$5&gt;$T$16,1,($T$14+$T6-$T$5)/($T$14-$T$16)))</f>
        <v>0</v>
      </c>
      <c r="FV34" s="50">
        <f t="shared" ref="FV34:FV39" si="301">IF(-$T6+$T$6&lt;$T$14,0,IF(-$T6+$T$6&gt;$T$16,1,($T$14+$T6-$T$6)/($T$14-$T$16)))</f>
        <v>0</v>
      </c>
      <c r="FW34" s="50">
        <f t="shared" ref="FW34:FW39" si="302">IF(-$T6+$T$7&lt;$T$14,0,IF(-$T6+$T$7&gt;$T$16,1,($T$14+$T6-$T$7)/($T$14-$T$16)))</f>
        <v>0</v>
      </c>
      <c r="FX34" s="50">
        <f t="shared" ref="FX34:FX39" si="303">IF(-$T6+$T$8&lt;$T$14,0,IF(-$T6+$T$8&gt;$T$16,1,($T$14+$T6-$T$8)/($T$14-$T$16)))</f>
        <v>0</v>
      </c>
      <c r="FY34" s="50">
        <f t="shared" ref="FY34:FY39" si="304">IF(-$T6+$T$9&lt;$T$14,0,IF(-$T6+$T$9&gt;$T$16,1,($T$14+$T6-$T$9)/($T$14-$T$16)))</f>
        <v>0</v>
      </c>
      <c r="FZ34" s="50">
        <f t="shared" ref="FZ34:FZ39" si="305">IF(-$T6+$T$10&lt;$T$14,0,IF(-$T6+$T$10&gt;$T$16,1,($T$14+$T6-$T$10)/($T$14-$T$16)))</f>
        <v>0</v>
      </c>
      <c r="GA34" s="50">
        <f t="shared" ref="GA34:GA39" si="306">IF(-$T6+$T$11&lt;$T$14,0,IF(-$T6+$T$11&gt;$T$16,1,($T$14+$T6-$T$11)/($T$14-$T$16)))</f>
        <v>0</v>
      </c>
      <c r="GC34" s="54" t="s">
        <v>82</v>
      </c>
      <c r="GD34" s="50">
        <f t="shared" ref="GD34:GD39" si="307">IF(-$U6+$U$5&lt;$U$14,0,IF(-$U6+$U$5&gt;$U$16,1,($U$14+$U6-$U$5)/($U$14-$U$16)))</f>
        <v>0</v>
      </c>
      <c r="GE34" s="50">
        <f t="shared" ref="GE34:GE39" si="308">IF(-$U6+$U$6&lt;$U$14,0,IF(-$U6+$U$6&gt;$U$16,1,($U$14+$U6-$U$6)/($U$14-$U$16)))</f>
        <v>0</v>
      </c>
      <c r="GF34" s="50">
        <f t="shared" ref="GF34:GF39" si="309">IF(-$U6+$U$7&lt;$U$14,0,IF(-$U6+$U$7&gt;$U$16,1,($U$14+$U6-$U$7)/($U$14-$U$16)))</f>
        <v>0</v>
      </c>
      <c r="GG34" s="50">
        <f t="shared" ref="GG34:GG39" si="310">IF(-$U6+$U$8&lt;$U$14,0,IF(-$U6+$U$8&gt;$U$16,1,($U$14+$U6-$U$8)/($U$14-$U$16)))</f>
        <v>0</v>
      </c>
      <c r="GH34" s="50">
        <f t="shared" ref="GH34:GH39" si="311">IF(-$U6+$U$9&lt;$U$14,0,IF(-$U6+$U$9&gt;$U$16,1,($U$14+$U6-$U$9)/($U$14-$U$16)))</f>
        <v>0</v>
      </c>
      <c r="GI34" s="50">
        <f t="shared" ref="GI34:GI39" si="312">IF(-$U6+$U$10&lt;$U$14,0,IF(-$U6+$U$10&gt;$U$16,1,($U$14+$U6-$U$10)/($U$14-$U$16)))</f>
        <v>0</v>
      </c>
      <c r="GJ34" s="50">
        <f t="shared" ref="GJ34:GJ39" si="313">IF(-$U6+$U$11&lt;$U$14,0,IF(-$U6+$U$11&gt;$U$16,1,($U$14+$U6-$U$11)/($U$14-$U$16)))</f>
        <v>0</v>
      </c>
      <c r="GL34" s="54" t="s">
        <v>82</v>
      </c>
      <c r="GM34" s="50">
        <f t="shared" ref="GM34:GM39" si="314">IF(-$V6+$V$5&lt;$V$14,0,IF(-$V6+$V$5&gt;$V$16,1,($V$14+$V6-$V$5)/($V$14-$V$16)))</f>
        <v>0</v>
      </c>
      <c r="GN34" s="50">
        <f t="shared" ref="GN34:GN39" si="315">IF(-$V6+$V$6&lt;$V$14,0,IF(-$V6+$V$6&gt;$V$16,1,($V$14+$V6-$V$6)/($V$14-$V$16)))</f>
        <v>0</v>
      </c>
      <c r="GO34" s="50">
        <f t="shared" ref="GO34:GO39" si="316">IF(-$V6+$V$7&lt;$V$14,0,IF(-$V6+$V$7&gt;$V$16,1,($V$14+$V6-$V$7)/($V$14-$V$16)))</f>
        <v>0</v>
      </c>
      <c r="GP34" s="50">
        <f t="shared" ref="GP34:GP39" si="317">IF(-$V6+$V$8&lt;$V$14,0,IF(-$V6+$V$8&gt;$V$16,1,($V$14+$V6-$V$8)/($V$14-$V$16)))</f>
        <v>0</v>
      </c>
      <c r="GQ34" s="50">
        <f t="shared" ref="GQ34:GQ39" si="318">IF(-$V6+$V$9&lt;$V$14,0,IF(-$V6+$V$9&gt;$V$16,1,($V$14+$V6-$V$9)/($V$14-$V$16)))</f>
        <v>0</v>
      </c>
      <c r="GR34" s="50">
        <f t="shared" ref="GR34:GR39" si="319">IF(-$V6+$V$10&lt;$V$14,0,IF(-$V6+$V$10&gt;$V$16,1,($V$14+$V6-$V$10)/($V$14-$V$16)))</f>
        <v>0</v>
      </c>
      <c r="GS34" s="50">
        <f t="shared" ref="GS34:GS39" si="320">IF(-$V6+$V$11&lt;$V$14,0,IF(-$V6+$V$11&gt;$V$16,1,($V$14+$V6-$V$11)/($V$14-$V$16)))</f>
        <v>0</v>
      </c>
      <c r="GU34" s="54" t="s">
        <v>82</v>
      </c>
      <c r="GV34" s="50">
        <f t="shared" ref="GV34:GV39" si="321">IF(-$W6+$W$5&lt;$W$14,0,IF(-$W6+$W$5&gt;$W$16,1,($W$14+$W6-$W$5)/($W$14-$W$16)))</f>
        <v>0</v>
      </c>
      <c r="GW34" s="50">
        <f t="shared" ref="GW34:GW39" si="322">IF(-$W6+$W$6&lt;$W$14,0,IF(-$W6+$W$6&gt;$W$16,1,($W$14+$W6-$W$6)/($W$14-$W$16)))</f>
        <v>0</v>
      </c>
      <c r="GX34" s="50">
        <f t="shared" ref="GX34:GX39" si="323">IF(-$W6+$W$7&lt;$W$14,0,IF(-$W6+$W$7&gt;$W$16,1,($W$14+$W6-$W$7)/($W$14-$W$16)))</f>
        <v>0</v>
      </c>
      <c r="GY34" s="50">
        <f t="shared" ref="GY34:GY39" si="324">IF(-$W6+$W$8&lt;$W$14,0,IF(-$W6+$W$8&gt;$W$16,1,($W$14+$W6-$W$8)/($W$14-$W$16)))</f>
        <v>0</v>
      </c>
      <c r="GZ34" s="50">
        <f t="shared" ref="GZ34:GZ39" si="325">IF(-$W6+$W$9&lt;$W$14,0,IF(-$W6+$W$9&gt;$W$16,1,($W$14+$W6-$W$9)/($W$14-$W$16)))</f>
        <v>0</v>
      </c>
      <c r="HA34" s="50">
        <f t="shared" ref="HA34:HA39" si="326">IF(-$W6+$W$10&lt;$W$14,0,IF(-$W6+$W$10&gt;$W$16,1,($W$14+$W6-$W$10)/($W$14-$W$16)))</f>
        <v>0</v>
      </c>
      <c r="HB34" s="50">
        <f t="shared" ref="HB34:HB39" si="327">IF(-$W6+$W$11&lt;$W$14,0,IF(-$W6+$W$11&gt;$W$16,1,($W$14+$W6-$W$11)/($W$14-$W$16)))</f>
        <v>0</v>
      </c>
      <c r="HD34" s="54" t="s">
        <v>82</v>
      </c>
      <c r="HE34" s="50">
        <f t="shared" ref="HE34:HE39" si="328">IF(-$X6+$X$5&lt;$X$14,0,IF(-$X6+$X$5&gt;$X$16,1,($X$14+$X6-$X$5)/($X$14-$X$16)))</f>
        <v>0</v>
      </c>
      <c r="HF34" s="50">
        <f t="shared" ref="HF34:HF39" si="329">IF(-$X6+$X$6&lt;$X$14,0,IF(-$X6+$X$6&gt;$X$16,1,($X$14+$X6-$X$6)/($X$14-$X$16)))</f>
        <v>0</v>
      </c>
      <c r="HG34" s="50">
        <f t="shared" ref="HG34:HG39" si="330">IF(-$X6+$X$7&lt;$X$14,0,IF(-$X6+$X$7&gt;$X$16,1,($X$14+$X6-$X$7)/($X$14-$X$16)))</f>
        <v>0</v>
      </c>
      <c r="HH34" s="50">
        <f t="shared" ref="HH34:HH39" si="331">IF(-$X6+$X$8&lt;$X$14,0,IF(-$X6+$X$8&gt;$X$16,1,($X$14+$X6-$X$8)/($X$14-$X$16)))</f>
        <v>0</v>
      </c>
      <c r="HI34" s="50">
        <f t="shared" ref="HI34:HI39" si="332">IF(-$X6+$X$9&lt;$X$14,0,IF(-$X6+$X$9&gt;$X$16,1,($X$14+$X6-$X$9)/($X$14-$X$16)))</f>
        <v>0</v>
      </c>
      <c r="HJ34" s="50">
        <f t="shared" ref="HJ34:HJ39" si="333">IF(-$X6+$X$10&lt;$X$14,0,IF(-$X6+$X$10&gt;$X$16,1,($X$14+$X6-$X$10)/($X$14-$X$16)))</f>
        <v>0</v>
      </c>
      <c r="HK34" s="50">
        <f t="shared" ref="HK34:HK39" si="334">IF(-$X6+$X$11&lt;$X$14,0,IF(-$X6+$X$11&gt;$X$16,1,($X$14+$X6-$X$11)/($X$14-$X$16)))</f>
        <v>0</v>
      </c>
      <c r="HM34" s="54" t="s">
        <v>82</v>
      </c>
      <c r="HN34" s="50">
        <f t="shared" ref="HN34:HN39" si="335">IF(-$Y6+$Y$5&lt;$Y$14,0,IF(-$Y6+$Y$5&gt;$Y$16,1,($Y$14+$Y6-$Y$5)/($Y$14-$Y$16)))</f>
        <v>0</v>
      </c>
      <c r="HO34" s="50">
        <f t="shared" ref="HO34:HO39" si="336">IF(-$Y6+$Y$6&lt;$Y$14,0,IF(-$Y6+$Y$6&gt;$Y$16,1,($Y$14+$Y6-$Y$6)/($Y$14-$Y$16)))</f>
        <v>0</v>
      </c>
      <c r="HP34" s="50">
        <f t="shared" ref="HP34:HP39" si="337">IF(-$Y6+$Y$7&lt;$Y$14,0,IF(-$Y6+$Y$7&gt;$Y$16,1,($Y$14+$Y6-$Y$7)/($Y$14-$Y$16)))</f>
        <v>0</v>
      </c>
      <c r="HQ34" s="50">
        <f t="shared" ref="HQ34:HQ39" si="338">IF(-$Y6+$Y$8&lt;$Y$14,0,IF(-$Y6+$Y$8&gt;$Y$16,1,($Y$14+$Y6-$Y$8)/($Y$14-$Y$16)))</f>
        <v>0</v>
      </c>
      <c r="HR34" s="50">
        <f t="shared" ref="HR34:HR39" si="339">IF(-$Y6+$Y$9&lt;$Y$14,0,IF(-$Y6+$Y$9&gt;$Y$16,1,($Y$14+$Y6-$Y$9)/($Y$14-$Y$16)))</f>
        <v>0</v>
      </c>
      <c r="HS34" s="50">
        <f t="shared" ref="HS34:HS39" si="340">IF(-$Y6+$Y$10&lt;$Y$14,0,IF(-$Y6+$Y$10&gt;$Y$16,1,($Y$14+$Y6-$Y$10)/($Y$14-$Y$16)))</f>
        <v>0</v>
      </c>
      <c r="HT34" s="50">
        <f t="shared" ref="HT34:HT39" si="341">IF(-$Y6+$Y$11&lt;$Y$14,0,IF(-$Y6+$Y$11&gt;$Y$16,1,($Y$14+$Y6-$Y$11)/($Y$14-$Y$16)))</f>
        <v>0</v>
      </c>
      <c r="HV34" s="54" t="s">
        <v>82</v>
      </c>
      <c r="HW34" s="50">
        <f t="shared" ref="HW34:HW39" si="342">IF(-$Z6+$Z$5&lt;$Z$14,0,IF(-$Z6+$Z$5&gt;$Z$16,1,($Z$14+$Z6-$Z$5)/($Z$14-$Z$16)))</f>
        <v>0</v>
      </c>
      <c r="HX34" s="50">
        <f t="shared" ref="HX34:HX39" si="343">IF(-$Z6+$Z$6&lt;$Z$14,0,IF(-$Z6+$Z$6&gt;$Z$16,1,($Z$14+$Z6-$Z$6)/($Z$14-$Z$16)))</f>
        <v>0</v>
      </c>
      <c r="HY34" s="50">
        <f t="shared" ref="HY34:HY39" si="344">IF(-$Z6+$Z$7&lt;$Z$14,0,IF(-$Z6+$Z$7&gt;$Z$16,1,($Z$14+$Z6-$Z$7)/($Z$14-$Z$16)))</f>
        <v>0</v>
      </c>
      <c r="HZ34" s="50">
        <f t="shared" ref="HZ34:HZ39" si="345">IF(-$Z6+$Z$8&lt;$Z$14,0,IF(-$Z6+$Z$8&gt;$Z$16,1,($Z$14+$Z6-$Z$8)/($Z$14-$Z$16)))</f>
        <v>0</v>
      </c>
      <c r="IA34" s="50">
        <f t="shared" ref="IA34:IA39" si="346">IF(-$Z6+$Z$9&lt;$Z$14,0,IF(-$Z6+$Z$9&gt;$Z$16,1,($Z$14+$Z6-$Z$9)/($Z$14-$Z$16)))</f>
        <v>0</v>
      </c>
      <c r="IB34" s="50">
        <f t="shared" ref="IB34:IB39" si="347">IF(-$Z6+$Z$10&lt;$Z$14,0,IF(-$Z6+$Z$10&gt;$Z$16,1,($Z$14+$Z6-$Z$10)/($Z$14-$Z$16)))</f>
        <v>0</v>
      </c>
      <c r="IC34" s="50">
        <f t="shared" ref="IC34:IC39" si="348">IF(-$Z6+$Z$11&lt;$Z$14,0,IF(-$Z6+$Z$11&gt;$Z$16,1,($Z$14+$Z6-$Z$11)/($Z$14-$Z$16)))</f>
        <v>0</v>
      </c>
      <c r="IE34" s="54" t="s">
        <v>82</v>
      </c>
      <c r="IF34" s="50">
        <f t="shared" ref="IF34:IF39" si="349">IF(-$AA6+$AA$5&lt;$AA$14,0,IF(-$AA6+$AA$5&gt;$AA$16,1,($AA$14+$AA6-$AA$5)/($AA$14-$AA$16)))</f>
        <v>0</v>
      </c>
      <c r="IG34" s="50">
        <f t="shared" ref="IG34:IG39" si="350">IF(-$AA6+$AA$6&lt;$AA$14,0,IF(-$AA6+$AA$6&gt;$AA$16,1,($AA$14+$AA6-$AA$6)/($AA$14-$AA$16)))</f>
        <v>0</v>
      </c>
      <c r="IH34" s="50">
        <f t="shared" ref="IH34:IH39" si="351">IF(-$AA6+$AA$7&lt;$AA$14,0,IF(-$AA6+$AA$7&gt;$AA$16,1,($AA$14+$AA6-$AA$7)/($AA$14-$AA$16)))</f>
        <v>0</v>
      </c>
      <c r="II34" s="50">
        <f t="shared" ref="II34:II39" si="352">IF(-$AA6+$AA$8&lt;$AA$14,0,IF(-$AA6+$AA$8&gt;$AA$16,1,($AA$14+$AA6-$AA$8)/($AA$14-$AA$16)))</f>
        <v>0</v>
      </c>
      <c r="IJ34" s="50">
        <f t="shared" ref="IJ34:IJ39" si="353">IF(-$AA6+$AA$9&lt;$AA$14,0,IF(-$AA6+$AA$9&gt;$AA$16,1,($AA$14+$AA6-$AA$9)/($AA$14-$AA$16)))</f>
        <v>0</v>
      </c>
      <c r="IK34" s="50">
        <f t="shared" ref="IK34:IK39" si="354">IF(-$AA6+$AA$10&lt;$AA$14,0,IF(-$AA6+$AA$10&gt;$AA$16,1,($AA$14+$AA6-$AA$10)/($AA$14-$AA$16)))</f>
        <v>0</v>
      </c>
      <c r="IL34" s="50">
        <f t="shared" ref="IL34:IL39" si="355">IF(-$AA6+$AA$11&lt;$AA$14,0,IF(-$AA6+$AA$11&gt;$AA$16,1,($AA$14+$AA6-$AA$11)/($AA$14-$AA$16)))</f>
        <v>0</v>
      </c>
      <c r="IN34" s="54" t="s">
        <v>82</v>
      </c>
      <c r="IO34" s="50">
        <f t="shared" ref="IO34:IO39" si="356">IF(-$AB6+$AB$5&lt;$AB$14,0,IF(-$AB6+$AB$5&gt;$AB$16,1,($AB$14+$AB6-$AB$5)/($AB$14-$AB$16)))</f>
        <v>0</v>
      </c>
      <c r="IP34" s="50">
        <f t="shared" ref="IP34:IP39" si="357">IF(-$AB6+$AB$6&lt;$AB$14,0,IF(-$AB6+$AB$6&gt;$AB$16,1,($AB$14+$AB6-$AB$6)/($AB$14-$AB$16)))</f>
        <v>0</v>
      </c>
      <c r="IQ34" s="50">
        <f t="shared" ref="IQ34:IQ39" si="358">IF(-$AB6+$AB$7&lt;$AB$14,0,IF(-$AB6+$AB$7&gt;$AB$16,1,($AB$14+$AB6-$AB$7)/($AB$14-$AB$16)))</f>
        <v>0</v>
      </c>
      <c r="IR34" s="50">
        <f t="shared" ref="IR34:IR39" si="359">IF(-$AB6+$AB$8&lt;$AB$14,0,IF(-$AB6+$AB$8&gt;$AB$16,1,($AB$14+$AB6-$AB$8)/($AB$14-$AB$16)))</f>
        <v>0</v>
      </c>
      <c r="IS34" s="50">
        <f t="shared" ref="IS34:IS39" si="360">IF(-$AB6+$AB$9&lt;$AB$14,0,IF(-$AB6+$AB$9&gt;$AB$16,1,($AB$14+$AB6-$AB$9)/($AB$14-$AB$16)))</f>
        <v>0</v>
      </c>
      <c r="IT34" s="50">
        <f t="shared" ref="IT34:IT39" si="361">IF(-$AB6+$AB$10&lt;$AB$14,0,IF(-$AB6+$AB$10&gt;$AB$16,1,($AB$14+$AB6-$AB$10)/($AB$14-$AB$16)))</f>
        <v>0</v>
      </c>
      <c r="IU34" s="50">
        <f t="shared" ref="IU34:IU39" si="362">IF(-$AB6+$AB$11&lt;$AB$14,0,IF(-$AB6+$AB$11&gt;$AB$16,1,($AB$14+$AB6-$AB$11)/($AB$14-$AB$16)))</f>
        <v>0</v>
      </c>
      <c r="IW34" s="54" t="s">
        <v>82</v>
      </c>
      <c r="IX34" s="50">
        <f t="shared" ref="IX34:IX39" si="363">IF(-$AC6+$AC$5&lt;$AC$14,0,IF(-$AC6+$AC$5&gt;$AC$16,1,($AC$14+$AC6-$AC$5)/($AC$14-$AC$16)))</f>
        <v>0</v>
      </c>
      <c r="IY34" s="50">
        <f t="shared" ref="IY34:IY39" si="364">IF(-$AC6+$AC$6&lt;$AC$14,0,IF(-$AC6+$AC$6&gt;$AC$16,1,($AC$14+$AC6-$AC$6)/($AC$14-$AC$16)))</f>
        <v>0</v>
      </c>
      <c r="IZ34" s="50">
        <f t="shared" ref="IZ34:IZ39" si="365">IF(-$AC6+$AC$7&lt;$AC$14,0,IF(-$AC6+$AC$7&gt;$AC$16,1,($AC$14+$AC6-$AC$7)/($AC$14-$AC$16)))</f>
        <v>0</v>
      </c>
      <c r="JA34" s="50">
        <f t="shared" ref="JA34:JA39" si="366">IF(-$AC6+$AC$8&lt;$AC$14,0,IF(-$AC6+$AC$8&gt;$AC$16,1,($AC$14+$AC6-$AC$8)/($AC$14-$AC$16)))</f>
        <v>0</v>
      </c>
      <c r="JB34" s="50">
        <f t="shared" ref="JB34:JB39" si="367">IF(-$AC6+$AC$9&lt;$AC$14,0,IF(-$AC6+$AC$9&gt;$AC$16,1,($AC$14+$AC6-$AC$9)/($AC$14-$AC$16)))</f>
        <v>0</v>
      </c>
      <c r="JC34" s="50">
        <f t="shared" ref="JC34:JC39" si="368">IF(-$AC6+$AC$10&lt;$AC$14,0,IF(-$AC6+$AC$10&gt;$AC$16,1,($AC$14+$AC6-$AC$10)/($AC$14-$AC$16)))</f>
        <v>0</v>
      </c>
      <c r="JD34" s="50">
        <f t="shared" ref="JD34:JD39" si="369">IF(-$AC6+$AC$11&lt;$AC$14,0,IF(-$AC6+$AC$11&gt;$AC$16,1,($AC$14+$AC6-$AC$11)/($AC$14-$AC$16)))</f>
        <v>0</v>
      </c>
    </row>
    <row r="35" spans="31:264" ht="72.599999999999994">
      <c r="AE35" s="78"/>
      <c r="AF35" s="54" t="s">
        <v>162</v>
      </c>
      <c r="AG35" s="50">
        <f t="shared" si="217"/>
        <v>1</v>
      </c>
      <c r="AH35" s="50">
        <f t="shared" si="218"/>
        <v>1</v>
      </c>
      <c r="AI35" s="50">
        <f t="shared" si="219"/>
        <v>0</v>
      </c>
      <c r="AJ35" s="50">
        <f t="shared" si="220"/>
        <v>1</v>
      </c>
      <c r="AK35" s="50">
        <f t="shared" si="221"/>
        <v>1</v>
      </c>
      <c r="AL35" s="50">
        <f t="shared" si="222"/>
        <v>1</v>
      </c>
      <c r="AM35" s="50">
        <f t="shared" si="223"/>
        <v>1</v>
      </c>
      <c r="AO35" s="54" t="s">
        <v>162</v>
      </c>
      <c r="AP35" s="50">
        <f t="shared" ref="AP35:AP39" si="370">IF(-$E7+$E$5&lt;$E$14,0,IF(-$E7+$E$5&gt;$E$16,1,($E$14+$E7-$E$5)/($E$14-$E$16)))</f>
        <v>1</v>
      </c>
      <c r="AQ35" s="50">
        <f t="shared" si="224"/>
        <v>0</v>
      </c>
      <c r="AR35" s="50">
        <f t="shared" si="225"/>
        <v>0</v>
      </c>
      <c r="AS35" s="50">
        <f t="shared" si="226"/>
        <v>0</v>
      </c>
      <c r="AT35" s="50">
        <f t="shared" si="227"/>
        <v>0</v>
      </c>
      <c r="AU35" s="50">
        <f t="shared" si="228"/>
        <v>0</v>
      </c>
      <c r="AV35" s="50">
        <f t="shared" si="229"/>
        <v>0</v>
      </c>
      <c r="AX35" s="54" t="s">
        <v>162</v>
      </c>
      <c r="AY35" s="50">
        <f t="shared" si="189"/>
        <v>0</v>
      </c>
      <c r="AZ35" s="50">
        <f t="shared" si="190"/>
        <v>1</v>
      </c>
      <c r="BA35" s="50">
        <f t="shared" si="191"/>
        <v>0</v>
      </c>
      <c r="BB35" s="50">
        <f t="shared" si="192"/>
        <v>0</v>
      </c>
      <c r="BC35" s="50">
        <f t="shared" si="193"/>
        <v>0</v>
      </c>
      <c r="BD35" s="50">
        <f t="shared" si="194"/>
        <v>0</v>
      </c>
      <c r="BE35" s="50">
        <f t="shared" si="195"/>
        <v>0</v>
      </c>
      <c r="BG35" s="54" t="s">
        <v>162</v>
      </c>
      <c r="BH35" s="50">
        <f t="shared" si="196"/>
        <v>0</v>
      </c>
      <c r="BI35" s="50">
        <f t="shared" si="197"/>
        <v>1</v>
      </c>
      <c r="BJ35" s="50">
        <f t="shared" si="198"/>
        <v>0</v>
      </c>
      <c r="BK35" s="50">
        <f t="shared" si="199"/>
        <v>0</v>
      </c>
      <c r="BL35" s="50">
        <f t="shared" si="200"/>
        <v>0</v>
      </c>
      <c r="BM35" s="50">
        <f t="shared" si="201"/>
        <v>0</v>
      </c>
      <c r="BN35" s="50">
        <f t="shared" si="202"/>
        <v>0</v>
      </c>
      <c r="BP35" s="54" t="s">
        <v>162</v>
      </c>
      <c r="BQ35" s="50">
        <f t="shared" si="203"/>
        <v>0</v>
      </c>
      <c r="BR35" s="50">
        <f t="shared" si="204"/>
        <v>1</v>
      </c>
      <c r="BS35" s="50">
        <f t="shared" si="205"/>
        <v>0</v>
      </c>
      <c r="BT35" s="50">
        <f t="shared" si="206"/>
        <v>0</v>
      </c>
      <c r="BU35" s="50">
        <f t="shared" si="207"/>
        <v>0</v>
      </c>
      <c r="BV35" s="50">
        <f t="shared" si="208"/>
        <v>0</v>
      </c>
      <c r="BW35" s="50">
        <f t="shared" si="209"/>
        <v>0</v>
      </c>
      <c r="BY35" s="54" t="s">
        <v>162</v>
      </c>
      <c r="BZ35" s="50">
        <f t="shared" si="210"/>
        <v>0</v>
      </c>
      <c r="CA35" s="50">
        <f t="shared" si="211"/>
        <v>0</v>
      </c>
      <c r="CB35" s="50">
        <f t="shared" si="212"/>
        <v>0</v>
      </c>
      <c r="CC35" s="50">
        <f t="shared" si="213"/>
        <v>0</v>
      </c>
      <c r="CD35" s="50">
        <f t="shared" si="214"/>
        <v>0</v>
      </c>
      <c r="CE35" s="50">
        <f t="shared" si="215"/>
        <v>0</v>
      </c>
      <c r="CF35" s="50">
        <f t="shared" si="216"/>
        <v>0</v>
      </c>
      <c r="CH35" s="54" t="s">
        <v>162</v>
      </c>
      <c r="CI35" s="50">
        <f t="shared" si="230"/>
        <v>0</v>
      </c>
      <c r="CJ35" s="50">
        <f t="shared" si="231"/>
        <v>0</v>
      </c>
      <c r="CK35" s="50">
        <f t="shared" si="232"/>
        <v>0</v>
      </c>
      <c r="CL35" s="50">
        <f t="shared" si="233"/>
        <v>0</v>
      </c>
      <c r="CM35" s="50">
        <f t="shared" si="234"/>
        <v>0</v>
      </c>
      <c r="CN35" s="50">
        <f t="shared" si="235"/>
        <v>0</v>
      </c>
      <c r="CO35" s="50">
        <f t="shared" si="236"/>
        <v>0</v>
      </c>
      <c r="CQ35" s="54" t="s">
        <v>162</v>
      </c>
      <c r="CR35" s="50">
        <f t="shared" si="237"/>
        <v>0</v>
      </c>
      <c r="CS35" s="50">
        <f t="shared" si="238"/>
        <v>0</v>
      </c>
      <c r="CT35" s="50">
        <f t="shared" si="239"/>
        <v>0</v>
      </c>
      <c r="CU35" s="50">
        <f t="shared" si="240"/>
        <v>0</v>
      </c>
      <c r="CV35" s="50">
        <f t="shared" si="241"/>
        <v>0</v>
      </c>
      <c r="CW35" s="50">
        <f t="shared" si="242"/>
        <v>0</v>
      </c>
      <c r="CX35" s="50">
        <f t="shared" si="243"/>
        <v>0</v>
      </c>
      <c r="CZ35" s="54" t="s">
        <v>162</v>
      </c>
      <c r="DA35" s="50">
        <f t="shared" si="244"/>
        <v>0</v>
      </c>
      <c r="DB35" s="50">
        <f t="shared" si="245"/>
        <v>0</v>
      </c>
      <c r="DC35" s="50">
        <f t="shared" si="246"/>
        <v>0</v>
      </c>
      <c r="DD35" s="50">
        <f t="shared" si="247"/>
        <v>0</v>
      </c>
      <c r="DE35" s="50">
        <f t="shared" si="248"/>
        <v>0.29210397253555681</v>
      </c>
      <c r="DF35" s="50">
        <f t="shared" si="249"/>
        <v>0</v>
      </c>
      <c r="DG35" s="50">
        <f t="shared" si="250"/>
        <v>0</v>
      </c>
      <c r="DI35" s="54" t="s">
        <v>162</v>
      </c>
      <c r="DJ35" s="50">
        <f t="shared" si="251"/>
        <v>0</v>
      </c>
      <c r="DK35" s="50">
        <f t="shared" si="252"/>
        <v>0</v>
      </c>
      <c r="DL35" s="50">
        <f t="shared" si="253"/>
        <v>0</v>
      </c>
      <c r="DM35" s="50">
        <f t="shared" si="254"/>
        <v>0</v>
      </c>
      <c r="DN35" s="50">
        <f t="shared" si="255"/>
        <v>0</v>
      </c>
      <c r="DO35" s="50">
        <f t="shared" si="256"/>
        <v>0</v>
      </c>
      <c r="DP35" s="50">
        <f t="shared" si="257"/>
        <v>0</v>
      </c>
      <c r="DR35" s="54" t="s">
        <v>162</v>
      </c>
      <c r="DS35" s="50">
        <f t="shared" si="258"/>
        <v>0</v>
      </c>
      <c r="DT35" s="50">
        <f t="shared" si="259"/>
        <v>0</v>
      </c>
      <c r="DU35" s="50">
        <f t="shared" si="260"/>
        <v>0</v>
      </c>
      <c r="DV35" s="50">
        <f t="shared" si="261"/>
        <v>0</v>
      </c>
      <c r="DW35" s="50">
        <f t="shared" si="262"/>
        <v>0</v>
      </c>
      <c r="DX35" s="50">
        <f t="shared" si="263"/>
        <v>0</v>
      </c>
      <c r="DY35" s="50">
        <f t="shared" si="264"/>
        <v>0</v>
      </c>
      <c r="EA35" s="54" t="s">
        <v>162</v>
      </c>
      <c r="EB35" s="50">
        <f t="shared" si="265"/>
        <v>0</v>
      </c>
      <c r="EC35" s="50">
        <f t="shared" si="266"/>
        <v>0</v>
      </c>
      <c r="ED35" s="50">
        <f t="shared" si="267"/>
        <v>0</v>
      </c>
      <c r="EE35" s="50">
        <f t="shared" si="268"/>
        <v>0</v>
      </c>
      <c r="EF35" s="50">
        <f t="shared" si="269"/>
        <v>0</v>
      </c>
      <c r="EG35" s="50">
        <f t="shared" si="270"/>
        <v>0</v>
      </c>
      <c r="EH35" s="50">
        <f t="shared" si="271"/>
        <v>0</v>
      </c>
      <c r="EJ35" s="54" t="s">
        <v>162</v>
      </c>
      <c r="EK35" s="50">
        <f t="shared" si="272"/>
        <v>0</v>
      </c>
      <c r="EL35" s="50">
        <f t="shared" si="273"/>
        <v>0</v>
      </c>
      <c r="EM35" s="50">
        <f t="shared" si="274"/>
        <v>0</v>
      </c>
      <c r="EN35" s="50">
        <f t="shared" si="275"/>
        <v>0</v>
      </c>
      <c r="EO35" s="50">
        <f t="shared" si="276"/>
        <v>0</v>
      </c>
      <c r="EP35" s="50">
        <f t="shared" si="277"/>
        <v>0</v>
      </c>
      <c r="EQ35" s="50">
        <f t="shared" si="278"/>
        <v>0</v>
      </c>
      <c r="ES35" s="54" t="s">
        <v>162</v>
      </c>
      <c r="ET35" s="50">
        <f t="shared" si="279"/>
        <v>0</v>
      </c>
      <c r="EU35" s="50">
        <f t="shared" si="280"/>
        <v>0</v>
      </c>
      <c r="EV35" s="50">
        <f t="shared" si="281"/>
        <v>0</v>
      </c>
      <c r="EW35" s="50">
        <f t="shared" si="282"/>
        <v>0</v>
      </c>
      <c r="EX35" s="50">
        <f t="shared" si="283"/>
        <v>0</v>
      </c>
      <c r="EY35" s="50">
        <f t="shared" si="284"/>
        <v>0</v>
      </c>
      <c r="EZ35" s="50">
        <f t="shared" si="285"/>
        <v>0</v>
      </c>
      <c r="FB35" s="54" t="s">
        <v>162</v>
      </c>
      <c r="FC35" s="50">
        <f t="shared" si="286"/>
        <v>0</v>
      </c>
      <c r="FD35" s="50">
        <f t="shared" si="287"/>
        <v>0</v>
      </c>
      <c r="FE35" s="50">
        <f t="shared" si="288"/>
        <v>0</v>
      </c>
      <c r="FF35" s="50">
        <f t="shared" si="289"/>
        <v>0</v>
      </c>
      <c r="FG35" s="50">
        <f t="shared" si="290"/>
        <v>0</v>
      </c>
      <c r="FH35" s="50">
        <f t="shared" si="291"/>
        <v>0</v>
      </c>
      <c r="FI35" s="50">
        <f t="shared" si="292"/>
        <v>0</v>
      </c>
      <c r="FK35" s="54" t="s">
        <v>162</v>
      </c>
      <c r="FL35" s="50">
        <f t="shared" si="293"/>
        <v>0</v>
      </c>
      <c r="FM35" s="50">
        <f t="shared" si="294"/>
        <v>0</v>
      </c>
      <c r="FN35" s="50">
        <f t="shared" si="295"/>
        <v>0</v>
      </c>
      <c r="FO35" s="50">
        <f t="shared" si="296"/>
        <v>0</v>
      </c>
      <c r="FP35" s="50">
        <f t="shared" si="297"/>
        <v>0</v>
      </c>
      <c r="FQ35" s="50">
        <f t="shared" si="298"/>
        <v>0</v>
      </c>
      <c r="FR35" s="50">
        <f t="shared" si="299"/>
        <v>0</v>
      </c>
      <c r="FT35" s="54" t="s">
        <v>162</v>
      </c>
      <c r="FU35" s="50">
        <f t="shared" si="300"/>
        <v>0</v>
      </c>
      <c r="FV35" s="50">
        <f t="shared" si="301"/>
        <v>0</v>
      </c>
      <c r="FW35" s="50">
        <f t="shared" si="302"/>
        <v>0</v>
      </c>
      <c r="FX35" s="50">
        <f t="shared" si="303"/>
        <v>0</v>
      </c>
      <c r="FY35" s="50">
        <f t="shared" si="304"/>
        <v>0</v>
      </c>
      <c r="FZ35" s="50">
        <f t="shared" si="305"/>
        <v>0</v>
      </c>
      <c r="GA35" s="50">
        <f t="shared" si="306"/>
        <v>0</v>
      </c>
      <c r="GC35" s="54" t="s">
        <v>162</v>
      </c>
      <c r="GD35" s="50">
        <f t="shared" si="307"/>
        <v>0</v>
      </c>
      <c r="GE35" s="50">
        <f t="shared" si="308"/>
        <v>0</v>
      </c>
      <c r="GF35" s="50">
        <f t="shared" si="309"/>
        <v>0</v>
      </c>
      <c r="GG35" s="50">
        <f t="shared" si="310"/>
        <v>0</v>
      </c>
      <c r="GH35" s="50">
        <f t="shared" si="311"/>
        <v>0</v>
      </c>
      <c r="GI35" s="50">
        <f t="shared" si="312"/>
        <v>0</v>
      </c>
      <c r="GJ35" s="50">
        <f t="shared" si="313"/>
        <v>0</v>
      </c>
      <c r="GL35" s="54" t="s">
        <v>162</v>
      </c>
      <c r="GM35" s="50">
        <f t="shared" si="314"/>
        <v>0</v>
      </c>
      <c r="GN35" s="50">
        <f t="shared" si="315"/>
        <v>0</v>
      </c>
      <c r="GO35" s="50">
        <f t="shared" si="316"/>
        <v>0</v>
      </c>
      <c r="GP35" s="50">
        <f t="shared" si="317"/>
        <v>0</v>
      </c>
      <c r="GQ35" s="50">
        <f t="shared" si="318"/>
        <v>0</v>
      </c>
      <c r="GR35" s="50">
        <f t="shared" si="319"/>
        <v>0</v>
      </c>
      <c r="GS35" s="50">
        <f t="shared" si="320"/>
        <v>0</v>
      </c>
      <c r="GU35" s="54" t="s">
        <v>162</v>
      </c>
      <c r="GV35" s="50">
        <f t="shared" si="321"/>
        <v>0</v>
      </c>
      <c r="GW35" s="50">
        <f t="shared" si="322"/>
        <v>0</v>
      </c>
      <c r="GX35" s="50">
        <f t="shared" si="323"/>
        <v>0</v>
      </c>
      <c r="GY35" s="50">
        <f t="shared" si="324"/>
        <v>0</v>
      </c>
      <c r="GZ35" s="50">
        <f t="shared" si="325"/>
        <v>0</v>
      </c>
      <c r="HA35" s="50">
        <f t="shared" si="326"/>
        <v>0</v>
      </c>
      <c r="HB35" s="50">
        <f t="shared" si="327"/>
        <v>0</v>
      </c>
      <c r="HD35" s="54" t="s">
        <v>162</v>
      </c>
      <c r="HE35" s="50">
        <f t="shared" si="328"/>
        <v>0</v>
      </c>
      <c r="HF35" s="50">
        <f t="shared" si="329"/>
        <v>0</v>
      </c>
      <c r="HG35" s="50">
        <f t="shared" si="330"/>
        <v>0</v>
      </c>
      <c r="HH35" s="50">
        <f t="shared" si="331"/>
        <v>0</v>
      </c>
      <c r="HI35" s="50">
        <f t="shared" si="332"/>
        <v>0</v>
      </c>
      <c r="HJ35" s="50">
        <f t="shared" si="333"/>
        <v>0</v>
      </c>
      <c r="HK35" s="50">
        <f t="shared" si="334"/>
        <v>0</v>
      </c>
      <c r="HM35" s="54" t="s">
        <v>162</v>
      </c>
      <c r="HN35" s="50">
        <f t="shared" si="335"/>
        <v>0</v>
      </c>
      <c r="HO35" s="50">
        <f t="shared" si="336"/>
        <v>0</v>
      </c>
      <c r="HP35" s="50">
        <f t="shared" si="337"/>
        <v>0</v>
      </c>
      <c r="HQ35" s="50">
        <f t="shared" si="338"/>
        <v>0</v>
      </c>
      <c r="HR35" s="50">
        <f t="shared" si="339"/>
        <v>0</v>
      </c>
      <c r="HS35" s="50">
        <f t="shared" si="340"/>
        <v>0</v>
      </c>
      <c r="HT35" s="50">
        <f t="shared" si="341"/>
        <v>0</v>
      </c>
      <c r="HV35" s="54" t="s">
        <v>162</v>
      </c>
      <c r="HW35" s="50">
        <f t="shared" si="342"/>
        <v>0</v>
      </c>
      <c r="HX35" s="50">
        <f t="shared" si="343"/>
        <v>0</v>
      </c>
      <c r="HY35" s="50">
        <f t="shared" si="344"/>
        <v>0</v>
      </c>
      <c r="HZ35" s="50">
        <f t="shared" si="345"/>
        <v>0</v>
      </c>
      <c r="IA35" s="50">
        <f t="shared" si="346"/>
        <v>0</v>
      </c>
      <c r="IB35" s="50">
        <f t="shared" si="347"/>
        <v>0</v>
      </c>
      <c r="IC35" s="50">
        <f t="shared" si="348"/>
        <v>0</v>
      </c>
      <c r="IE35" s="54" t="s">
        <v>162</v>
      </c>
      <c r="IF35" s="50">
        <f t="shared" si="349"/>
        <v>0</v>
      </c>
      <c r="IG35" s="50">
        <f t="shared" si="350"/>
        <v>0</v>
      </c>
      <c r="IH35" s="50">
        <f t="shared" si="351"/>
        <v>0</v>
      </c>
      <c r="II35" s="50">
        <f t="shared" si="352"/>
        <v>0</v>
      </c>
      <c r="IJ35" s="50">
        <f t="shared" si="353"/>
        <v>0</v>
      </c>
      <c r="IK35" s="50">
        <f t="shared" si="354"/>
        <v>0</v>
      </c>
      <c r="IL35" s="50">
        <f t="shared" si="355"/>
        <v>0</v>
      </c>
      <c r="IN35" s="54" t="s">
        <v>162</v>
      </c>
      <c r="IO35" s="50">
        <f t="shared" si="356"/>
        <v>0</v>
      </c>
      <c r="IP35" s="50">
        <f t="shared" si="357"/>
        <v>0</v>
      </c>
      <c r="IQ35" s="50">
        <f t="shared" si="358"/>
        <v>0</v>
      </c>
      <c r="IR35" s="50">
        <f t="shared" si="359"/>
        <v>0</v>
      </c>
      <c r="IS35" s="50">
        <f t="shared" si="360"/>
        <v>0</v>
      </c>
      <c r="IT35" s="50">
        <f t="shared" si="361"/>
        <v>0</v>
      </c>
      <c r="IU35" s="50">
        <f t="shared" si="362"/>
        <v>0</v>
      </c>
      <c r="IW35" s="54" t="s">
        <v>162</v>
      </c>
      <c r="IX35" s="50">
        <f t="shared" si="363"/>
        <v>0</v>
      </c>
      <c r="IY35" s="50">
        <f t="shared" si="364"/>
        <v>0</v>
      </c>
      <c r="IZ35" s="50">
        <f t="shared" si="365"/>
        <v>0</v>
      </c>
      <c r="JA35" s="50">
        <f t="shared" si="366"/>
        <v>0</v>
      </c>
      <c r="JB35" s="50">
        <f t="shared" si="367"/>
        <v>0</v>
      </c>
      <c r="JC35" s="50">
        <f t="shared" si="368"/>
        <v>0</v>
      </c>
      <c r="JD35" s="50">
        <f t="shared" si="369"/>
        <v>0</v>
      </c>
    </row>
    <row r="36" spans="31:264" ht="43.5">
      <c r="AE36" s="78"/>
      <c r="AF36" s="54" t="s">
        <v>86</v>
      </c>
      <c r="AG36" s="50">
        <f t="shared" si="217"/>
        <v>1</v>
      </c>
      <c r="AH36" s="50">
        <f t="shared" si="218"/>
        <v>1</v>
      </c>
      <c r="AI36" s="50">
        <f t="shared" si="219"/>
        <v>0</v>
      </c>
      <c r="AJ36" s="50">
        <f t="shared" si="220"/>
        <v>0</v>
      </c>
      <c r="AK36" s="50">
        <f t="shared" si="221"/>
        <v>1</v>
      </c>
      <c r="AL36" s="50">
        <f t="shared" si="222"/>
        <v>1</v>
      </c>
      <c r="AM36" s="50">
        <f t="shared" si="223"/>
        <v>1</v>
      </c>
      <c r="AO36" s="54" t="s">
        <v>86</v>
      </c>
      <c r="AP36" s="50">
        <f t="shared" si="370"/>
        <v>1</v>
      </c>
      <c r="AQ36" s="50">
        <f t="shared" si="224"/>
        <v>0</v>
      </c>
      <c r="AR36" s="50">
        <f t="shared" si="225"/>
        <v>0</v>
      </c>
      <c r="AS36" s="50">
        <f t="shared" si="226"/>
        <v>0</v>
      </c>
      <c r="AT36" s="50">
        <f t="shared" si="227"/>
        <v>0</v>
      </c>
      <c r="AU36" s="50">
        <f t="shared" si="228"/>
        <v>0</v>
      </c>
      <c r="AV36" s="50">
        <f t="shared" si="229"/>
        <v>0</v>
      </c>
      <c r="AX36" s="54" t="s">
        <v>86</v>
      </c>
      <c r="AY36" s="50">
        <f t="shared" si="189"/>
        <v>0</v>
      </c>
      <c r="AZ36" s="50">
        <f t="shared" si="190"/>
        <v>0</v>
      </c>
      <c r="BA36" s="50">
        <f t="shared" si="191"/>
        <v>0</v>
      </c>
      <c r="BB36" s="50">
        <f t="shared" si="192"/>
        <v>0</v>
      </c>
      <c r="BC36" s="50">
        <f t="shared" si="193"/>
        <v>0</v>
      </c>
      <c r="BD36" s="50">
        <f t="shared" si="194"/>
        <v>0</v>
      </c>
      <c r="BE36" s="50">
        <f t="shared" si="195"/>
        <v>0</v>
      </c>
      <c r="BG36" s="54" t="s">
        <v>86</v>
      </c>
      <c r="BH36" s="50">
        <f t="shared" si="196"/>
        <v>0</v>
      </c>
      <c r="BI36" s="50">
        <f t="shared" si="197"/>
        <v>0</v>
      </c>
      <c r="BJ36" s="50">
        <f t="shared" si="198"/>
        <v>0</v>
      </c>
      <c r="BK36" s="50">
        <f t="shared" si="199"/>
        <v>0</v>
      </c>
      <c r="BL36" s="50">
        <f t="shared" si="200"/>
        <v>0</v>
      </c>
      <c r="BM36" s="50">
        <f t="shared" si="201"/>
        <v>0</v>
      </c>
      <c r="BN36" s="50">
        <f t="shared" si="202"/>
        <v>0</v>
      </c>
      <c r="BP36" s="54" t="s">
        <v>86</v>
      </c>
      <c r="BQ36" s="50">
        <f t="shared" si="203"/>
        <v>0</v>
      </c>
      <c r="BR36" s="50">
        <f t="shared" si="204"/>
        <v>0</v>
      </c>
      <c r="BS36" s="50">
        <f t="shared" si="205"/>
        <v>0</v>
      </c>
      <c r="BT36" s="50">
        <f t="shared" si="206"/>
        <v>0</v>
      </c>
      <c r="BU36" s="50">
        <f t="shared" si="207"/>
        <v>0</v>
      </c>
      <c r="BV36" s="50">
        <f t="shared" si="208"/>
        <v>0</v>
      </c>
      <c r="BW36" s="50">
        <f t="shared" si="209"/>
        <v>0</v>
      </c>
      <c r="BY36" s="54" t="s">
        <v>86</v>
      </c>
      <c r="BZ36" s="50">
        <f t="shared" si="210"/>
        <v>1</v>
      </c>
      <c r="CA36" s="50">
        <f t="shared" si="211"/>
        <v>0</v>
      </c>
      <c r="CB36" s="50">
        <f t="shared" si="212"/>
        <v>1</v>
      </c>
      <c r="CC36" s="50">
        <f t="shared" si="213"/>
        <v>0</v>
      </c>
      <c r="CD36" s="50">
        <f t="shared" si="214"/>
        <v>1</v>
      </c>
      <c r="CE36" s="50">
        <f t="shared" si="215"/>
        <v>1</v>
      </c>
      <c r="CF36" s="50">
        <f t="shared" si="216"/>
        <v>0</v>
      </c>
      <c r="CH36" s="54" t="s">
        <v>86</v>
      </c>
      <c r="CI36" s="50">
        <f t="shared" si="230"/>
        <v>0</v>
      </c>
      <c r="CJ36" s="50">
        <f t="shared" si="231"/>
        <v>0</v>
      </c>
      <c r="CK36" s="50">
        <f t="shared" si="232"/>
        <v>0</v>
      </c>
      <c r="CL36" s="50">
        <f t="shared" si="233"/>
        <v>0</v>
      </c>
      <c r="CM36" s="50">
        <f t="shared" si="234"/>
        <v>0</v>
      </c>
      <c r="CN36" s="50">
        <f t="shared" si="235"/>
        <v>0</v>
      </c>
      <c r="CO36" s="50">
        <f t="shared" si="236"/>
        <v>0</v>
      </c>
      <c r="CQ36" s="54" t="s">
        <v>86</v>
      </c>
      <c r="CR36" s="50">
        <f t="shared" si="237"/>
        <v>0</v>
      </c>
      <c r="CS36" s="50">
        <f t="shared" si="238"/>
        <v>0</v>
      </c>
      <c r="CT36" s="50">
        <f t="shared" si="239"/>
        <v>0</v>
      </c>
      <c r="CU36" s="50">
        <f t="shared" si="240"/>
        <v>0</v>
      </c>
      <c r="CV36" s="50">
        <f t="shared" si="241"/>
        <v>0</v>
      </c>
      <c r="CW36" s="50">
        <f t="shared" si="242"/>
        <v>0</v>
      </c>
      <c r="CX36" s="50">
        <f t="shared" si="243"/>
        <v>0</v>
      </c>
      <c r="CZ36" s="54" t="s">
        <v>86</v>
      </c>
      <c r="DA36" s="50">
        <f t="shared" si="244"/>
        <v>0</v>
      </c>
      <c r="DB36" s="50">
        <f t="shared" si="245"/>
        <v>0</v>
      </c>
      <c r="DC36" s="50">
        <f t="shared" si="246"/>
        <v>0</v>
      </c>
      <c r="DD36" s="50">
        <f t="shared" si="247"/>
        <v>0</v>
      </c>
      <c r="DE36" s="50">
        <f t="shared" si="248"/>
        <v>0</v>
      </c>
      <c r="DF36" s="50">
        <f t="shared" si="249"/>
        <v>0</v>
      </c>
      <c r="DG36" s="50">
        <f t="shared" si="250"/>
        <v>0</v>
      </c>
      <c r="DI36" s="54" t="s">
        <v>86</v>
      </c>
      <c r="DJ36" s="50">
        <f t="shared" si="251"/>
        <v>0</v>
      </c>
      <c r="DK36" s="50">
        <f t="shared" si="252"/>
        <v>0</v>
      </c>
      <c r="DL36" s="50">
        <f t="shared" si="253"/>
        <v>0</v>
      </c>
      <c r="DM36" s="50">
        <f t="shared" si="254"/>
        <v>0</v>
      </c>
      <c r="DN36" s="50">
        <f t="shared" si="255"/>
        <v>0</v>
      </c>
      <c r="DO36" s="50">
        <f t="shared" si="256"/>
        <v>0</v>
      </c>
      <c r="DP36" s="50">
        <f t="shared" si="257"/>
        <v>0</v>
      </c>
      <c r="DR36" s="54" t="s">
        <v>86</v>
      </c>
      <c r="DS36" s="50">
        <f t="shared" si="258"/>
        <v>0</v>
      </c>
      <c r="DT36" s="50">
        <f t="shared" si="259"/>
        <v>0</v>
      </c>
      <c r="DU36" s="50">
        <f t="shared" si="260"/>
        <v>0</v>
      </c>
      <c r="DV36" s="50">
        <f t="shared" si="261"/>
        <v>0</v>
      </c>
      <c r="DW36" s="50">
        <f t="shared" si="262"/>
        <v>0</v>
      </c>
      <c r="DX36" s="50">
        <f t="shared" si="263"/>
        <v>0</v>
      </c>
      <c r="DY36" s="50">
        <f t="shared" si="264"/>
        <v>0</v>
      </c>
      <c r="EA36" s="54" t="s">
        <v>86</v>
      </c>
      <c r="EB36" s="50">
        <f t="shared" si="265"/>
        <v>0</v>
      </c>
      <c r="EC36" s="50">
        <f t="shared" si="266"/>
        <v>0</v>
      </c>
      <c r="ED36" s="50">
        <f t="shared" si="267"/>
        <v>0</v>
      </c>
      <c r="EE36" s="50">
        <f t="shared" si="268"/>
        <v>0</v>
      </c>
      <c r="EF36" s="50">
        <f t="shared" si="269"/>
        <v>0</v>
      </c>
      <c r="EG36" s="50">
        <f t="shared" si="270"/>
        <v>0</v>
      </c>
      <c r="EH36" s="50">
        <f t="shared" si="271"/>
        <v>0</v>
      </c>
      <c r="EJ36" s="54" t="s">
        <v>86</v>
      </c>
      <c r="EK36" s="50">
        <f t="shared" si="272"/>
        <v>0</v>
      </c>
      <c r="EL36" s="50">
        <f t="shared" si="273"/>
        <v>0</v>
      </c>
      <c r="EM36" s="50">
        <f t="shared" si="274"/>
        <v>0</v>
      </c>
      <c r="EN36" s="50">
        <f t="shared" si="275"/>
        <v>0</v>
      </c>
      <c r="EO36" s="50">
        <f t="shared" si="276"/>
        <v>0</v>
      </c>
      <c r="EP36" s="50">
        <f t="shared" si="277"/>
        <v>0</v>
      </c>
      <c r="EQ36" s="50">
        <f t="shared" si="278"/>
        <v>0</v>
      </c>
      <c r="ES36" s="54" t="s">
        <v>86</v>
      </c>
      <c r="ET36" s="50">
        <f t="shared" si="279"/>
        <v>0</v>
      </c>
      <c r="EU36" s="50">
        <f t="shared" si="280"/>
        <v>0</v>
      </c>
      <c r="EV36" s="50">
        <f t="shared" si="281"/>
        <v>0</v>
      </c>
      <c r="EW36" s="50">
        <f t="shared" si="282"/>
        <v>0</v>
      </c>
      <c r="EX36" s="50">
        <f t="shared" si="283"/>
        <v>0</v>
      </c>
      <c r="EY36" s="50">
        <f t="shared" si="284"/>
        <v>0</v>
      </c>
      <c r="EZ36" s="50">
        <f t="shared" si="285"/>
        <v>0</v>
      </c>
      <c r="FB36" s="54" t="s">
        <v>86</v>
      </c>
      <c r="FC36" s="50">
        <f t="shared" si="286"/>
        <v>0</v>
      </c>
      <c r="FD36" s="50">
        <f t="shared" si="287"/>
        <v>0</v>
      </c>
      <c r="FE36" s="50">
        <f t="shared" si="288"/>
        <v>0</v>
      </c>
      <c r="FF36" s="50">
        <f t="shared" si="289"/>
        <v>0</v>
      </c>
      <c r="FG36" s="50">
        <f t="shared" si="290"/>
        <v>0</v>
      </c>
      <c r="FH36" s="50">
        <f t="shared" si="291"/>
        <v>0</v>
      </c>
      <c r="FI36" s="50">
        <f t="shared" si="292"/>
        <v>0</v>
      </c>
      <c r="FK36" s="54" t="s">
        <v>86</v>
      </c>
      <c r="FL36" s="50">
        <f t="shared" si="293"/>
        <v>0</v>
      </c>
      <c r="FM36" s="50">
        <f t="shared" si="294"/>
        <v>0</v>
      </c>
      <c r="FN36" s="50">
        <f t="shared" si="295"/>
        <v>0</v>
      </c>
      <c r="FO36" s="50">
        <f>IF(-$S8+$S$8&lt;$S$14,0,IF(-$S8+$S$8&gt;$S$16,1,($S$14+$S8-$S$8)/($S$14-$S$16)))</f>
        <v>0</v>
      </c>
      <c r="FP36" s="50">
        <f t="shared" si="297"/>
        <v>0</v>
      </c>
      <c r="FQ36" s="50">
        <f t="shared" si="298"/>
        <v>0</v>
      </c>
      <c r="FR36" s="50">
        <f t="shared" si="299"/>
        <v>0</v>
      </c>
      <c r="FT36" s="54" t="s">
        <v>86</v>
      </c>
      <c r="FU36" s="50">
        <f t="shared" si="300"/>
        <v>0</v>
      </c>
      <c r="FV36" s="50">
        <f t="shared" si="301"/>
        <v>0</v>
      </c>
      <c r="FW36" s="50">
        <f t="shared" si="302"/>
        <v>0</v>
      </c>
      <c r="FX36" s="50">
        <f t="shared" si="303"/>
        <v>0</v>
      </c>
      <c r="FY36" s="50">
        <f t="shared" si="304"/>
        <v>0</v>
      </c>
      <c r="FZ36" s="50">
        <f t="shared" si="305"/>
        <v>0</v>
      </c>
      <c r="GA36" s="50">
        <f t="shared" si="306"/>
        <v>0</v>
      </c>
      <c r="GC36" s="54" t="s">
        <v>86</v>
      </c>
      <c r="GD36" s="50">
        <f t="shared" si="307"/>
        <v>0</v>
      </c>
      <c r="GE36" s="50">
        <f t="shared" si="308"/>
        <v>0</v>
      </c>
      <c r="GF36" s="50">
        <f t="shared" si="309"/>
        <v>0</v>
      </c>
      <c r="GG36" s="50">
        <f t="shared" si="310"/>
        <v>0</v>
      </c>
      <c r="GH36" s="50">
        <f t="shared" si="311"/>
        <v>0</v>
      </c>
      <c r="GI36" s="50">
        <f t="shared" si="312"/>
        <v>0</v>
      </c>
      <c r="GJ36" s="50">
        <f t="shared" si="313"/>
        <v>0</v>
      </c>
      <c r="GL36" s="54" t="s">
        <v>86</v>
      </c>
      <c r="GM36" s="50">
        <f t="shared" si="314"/>
        <v>0</v>
      </c>
      <c r="GN36" s="50">
        <f t="shared" si="315"/>
        <v>0</v>
      </c>
      <c r="GO36" s="50">
        <f t="shared" si="316"/>
        <v>0</v>
      </c>
      <c r="GP36" s="50">
        <f t="shared" si="317"/>
        <v>0</v>
      </c>
      <c r="GQ36" s="50">
        <f t="shared" si="318"/>
        <v>0</v>
      </c>
      <c r="GR36" s="50">
        <f t="shared" si="319"/>
        <v>0</v>
      </c>
      <c r="GS36" s="50">
        <f t="shared" si="320"/>
        <v>0</v>
      </c>
      <c r="GU36" s="54" t="s">
        <v>86</v>
      </c>
      <c r="GV36" s="50">
        <f t="shared" si="321"/>
        <v>0</v>
      </c>
      <c r="GW36" s="50">
        <f t="shared" si="322"/>
        <v>0</v>
      </c>
      <c r="GX36" s="50">
        <f t="shared" si="323"/>
        <v>0</v>
      </c>
      <c r="GY36" s="50">
        <f t="shared" si="324"/>
        <v>0</v>
      </c>
      <c r="GZ36" s="50">
        <f t="shared" si="325"/>
        <v>0</v>
      </c>
      <c r="HA36" s="50">
        <f t="shared" si="326"/>
        <v>0</v>
      </c>
      <c r="HB36" s="50">
        <f t="shared" si="327"/>
        <v>0</v>
      </c>
      <c r="HD36" s="54" t="s">
        <v>86</v>
      </c>
      <c r="HE36" s="50">
        <f t="shared" si="328"/>
        <v>0</v>
      </c>
      <c r="HF36" s="50">
        <f t="shared" si="329"/>
        <v>0</v>
      </c>
      <c r="HG36" s="50">
        <f t="shared" si="330"/>
        <v>0</v>
      </c>
      <c r="HH36" s="50">
        <f t="shared" si="331"/>
        <v>0</v>
      </c>
      <c r="HI36" s="50">
        <f t="shared" si="332"/>
        <v>0</v>
      </c>
      <c r="HJ36" s="50">
        <f t="shared" si="333"/>
        <v>0</v>
      </c>
      <c r="HK36" s="50">
        <f t="shared" si="334"/>
        <v>0</v>
      </c>
      <c r="HM36" s="54" t="s">
        <v>86</v>
      </c>
      <c r="HN36" s="50">
        <f t="shared" si="335"/>
        <v>0</v>
      </c>
      <c r="HO36" s="50">
        <f t="shared" si="336"/>
        <v>0</v>
      </c>
      <c r="HP36" s="50">
        <f t="shared" si="337"/>
        <v>0</v>
      </c>
      <c r="HQ36" s="50">
        <f t="shared" si="338"/>
        <v>0</v>
      </c>
      <c r="HR36" s="50">
        <f t="shared" si="339"/>
        <v>0</v>
      </c>
      <c r="HS36" s="50">
        <f t="shared" si="340"/>
        <v>0</v>
      </c>
      <c r="HT36" s="50">
        <f t="shared" si="341"/>
        <v>0</v>
      </c>
      <c r="HV36" s="54" t="s">
        <v>86</v>
      </c>
      <c r="HW36" s="50">
        <f t="shared" si="342"/>
        <v>0</v>
      </c>
      <c r="HX36" s="50">
        <f t="shared" si="343"/>
        <v>0</v>
      </c>
      <c r="HY36" s="50">
        <f t="shared" si="344"/>
        <v>0</v>
      </c>
      <c r="HZ36" s="50">
        <f t="shared" si="345"/>
        <v>0</v>
      </c>
      <c r="IA36" s="50">
        <f t="shared" si="346"/>
        <v>0</v>
      </c>
      <c r="IB36" s="50">
        <f t="shared" si="347"/>
        <v>0</v>
      </c>
      <c r="IC36" s="50">
        <f t="shared" si="348"/>
        <v>0</v>
      </c>
      <c r="IE36" s="54" t="s">
        <v>86</v>
      </c>
      <c r="IF36" s="50">
        <f t="shared" si="349"/>
        <v>0</v>
      </c>
      <c r="IG36" s="50">
        <f t="shared" si="350"/>
        <v>0</v>
      </c>
      <c r="IH36" s="50">
        <f t="shared" si="351"/>
        <v>0</v>
      </c>
      <c r="II36" s="50">
        <f t="shared" si="352"/>
        <v>0</v>
      </c>
      <c r="IJ36" s="50">
        <f t="shared" si="353"/>
        <v>0</v>
      </c>
      <c r="IK36" s="50">
        <f t="shared" si="354"/>
        <v>0</v>
      </c>
      <c r="IL36" s="50">
        <f t="shared" si="355"/>
        <v>0</v>
      </c>
      <c r="IN36" s="54" t="s">
        <v>86</v>
      </c>
      <c r="IO36" s="50">
        <f t="shared" si="356"/>
        <v>0</v>
      </c>
      <c r="IP36" s="50">
        <f t="shared" si="357"/>
        <v>0</v>
      </c>
      <c r="IQ36" s="50">
        <f t="shared" si="358"/>
        <v>0</v>
      </c>
      <c r="IR36" s="50">
        <f t="shared" si="359"/>
        <v>0</v>
      </c>
      <c r="IS36" s="50">
        <f t="shared" si="360"/>
        <v>0</v>
      </c>
      <c r="IT36" s="50">
        <f t="shared" si="361"/>
        <v>0</v>
      </c>
      <c r="IU36" s="50">
        <f t="shared" si="362"/>
        <v>0</v>
      </c>
      <c r="IW36" s="54" t="s">
        <v>86</v>
      </c>
      <c r="IX36" s="50">
        <f t="shared" si="363"/>
        <v>0</v>
      </c>
      <c r="IY36" s="50">
        <f t="shared" si="364"/>
        <v>0</v>
      </c>
      <c r="IZ36" s="50">
        <f t="shared" si="365"/>
        <v>0</v>
      </c>
      <c r="JA36" s="50">
        <f t="shared" si="366"/>
        <v>0</v>
      </c>
      <c r="JB36" s="50">
        <f t="shared" si="367"/>
        <v>0</v>
      </c>
      <c r="JC36" s="50">
        <f t="shared" si="368"/>
        <v>0</v>
      </c>
      <c r="JD36" s="50">
        <f t="shared" si="369"/>
        <v>0</v>
      </c>
    </row>
    <row r="37" spans="31:264" ht="29.1">
      <c r="AE37" s="78"/>
      <c r="AF37" s="54" t="s">
        <v>88</v>
      </c>
      <c r="AG37" s="50">
        <f t="shared" si="217"/>
        <v>1</v>
      </c>
      <c r="AH37" s="50">
        <f t="shared" si="218"/>
        <v>1</v>
      </c>
      <c r="AI37" s="50">
        <f t="shared" si="219"/>
        <v>0</v>
      </c>
      <c r="AJ37" s="50">
        <f t="shared" si="220"/>
        <v>0</v>
      </c>
      <c r="AK37" s="50">
        <f t="shared" si="221"/>
        <v>0</v>
      </c>
      <c r="AL37" s="50">
        <f t="shared" si="222"/>
        <v>0</v>
      </c>
      <c r="AM37" s="50">
        <f t="shared" si="223"/>
        <v>0</v>
      </c>
      <c r="AO37" s="54" t="s">
        <v>88</v>
      </c>
      <c r="AP37" s="50">
        <f t="shared" si="370"/>
        <v>1</v>
      </c>
      <c r="AQ37" s="50">
        <f t="shared" si="224"/>
        <v>0</v>
      </c>
      <c r="AR37" s="50">
        <f t="shared" si="225"/>
        <v>0</v>
      </c>
      <c r="AS37" s="50">
        <f t="shared" si="226"/>
        <v>0</v>
      </c>
      <c r="AT37" s="50">
        <f t="shared" si="227"/>
        <v>0</v>
      </c>
      <c r="AU37" s="50">
        <f t="shared" si="228"/>
        <v>0</v>
      </c>
      <c r="AV37" s="50">
        <f t="shared" si="229"/>
        <v>0</v>
      </c>
      <c r="AX37" s="54" t="s">
        <v>88</v>
      </c>
      <c r="AY37" s="50">
        <f t="shared" si="189"/>
        <v>0</v>
      </c>
      <c r="AZ37" s="50">
        <f t="shared" si="190"/>
        <v>1</v>
      </c>
      <c r="BA37" s="50">
        <f t="shared" si="191"/>
        <v>0</v>
      </c>
      <c r="BB37" s="50">
        <f t="shared" si="192"/>
        <v>0</v>
      </c>
      <c r="BC37" s="50">
        <f t="shared" si="193"/>
        <v>0</v>
      </c>
      <c r="BD37" s="50">
        <f t="shared" si="194"/>
        <v>0</v>
      </c>
      <c r="BE37" s="50">
        <f t="shared" si="195"/>
        <v>0</v>
      </c>
      <c r="BG37" s="54" t="s">
        <v>88</v>
      </c>
      <c r="BH37" s="50">
        <f t="shared" si="196"/>
        <v>0</v>
      </c>
      <c r="BI37" s="50">
        <f t="shared" si="197"/>
        <v>1</v>
      </c>
      <c r="BJ37" s="50">
        <f t="shared" si="198"/>
        <v>0</v>
      </c>
      <c r="BK37" s="50">
        <f t="shared" si="199"/>
        <v>0</v>
      </c>
      <c r="BL37" s="50">
        <f t="shared" si="200"/>
        <v>0</v>
      </c>
      <c r="BM37" s="50">
        <f t="shared" si="201"/>
        <v>0</v>
      </c>
      <c r="BN37" s="50">
        <f t="shared" si="202"/>
        <v>0</v>
      </c>
      <c r="BP37" s="54" t="s">
        <v>88</v>
      </c>
      <c r="BQ37" s="50">
        <f t="shared" si="203"/>
        <v>0</v>
      </c>
      <c r="BR37" s="50">
        <f t="shared" si="204"/>
        <v>1</v>
      </c>
      <c r="BS37" s="50">
        <f t="shared" si="205"/>
        <v>0</v>
      </c>
      <c r="BT37" s="50">
        <f t="shared" si="206"/>
        <v>0</v>
      </c>
      <c r="BU37" s="50">
        <f t="shared" si="207"/>
        <v>0</v>
      </c>
      <c r="BV37" s="50">
        <f t="shared" si="208"/>
        <v>0</v>
      </c>
      <c r="BW37" s="50">
        <f t="shared" si="209"/>
        <v>0</v>
      </c>
      <c r="BY37" s="54" t="s">
        <v>88</v>
      </c>
      <c r="BZ37" s="50">
        <f t="shared" si="210"/>
        <v>0</v>
      </c>
      <c r="CA37" s="50">
        <f t="shared" si="211"/>
        <v>0</v>
      </c>
      <c r="CB37" s="50">
        <f t="shared" si="212"/>
        <v>0</v>
      </c>
      <c r="CC37" s="50">
        <f t="shared" si="213"/>
        <v>0</v>
      </c>
      <c r="CD37" s="50">
        <f t="shared" si="214"/>
        <v>0</v>
      </c>
      <c r="CE37" s="50">
        <f t="shared" si="215"/>
        <v>0</v>
      </c>
      <c r="CF37" s="50">
        <f t="shared" si="216"/>
        <v>0</v>
      </c>
      <c r="CH37" s="54" t="s">
        <v>88</v>
      </c>
      <c r="CI37" s="50">
        <f t="shared" si="230"/>
        <v>0</v>
      </c>
      <c r="CJ37" s="50">
        <f t="shared" si="231"/>
        <v>0.10962962962962966</v>
      </c>
      <c r="CK37" s="50">
        <f t="shared" si="232"/>
        <v>0</v>
      </c>
      <c r="CL37" s="50">
        <f t="shared" si="233"/>
        <v>0.4</v>
      </c>
      <c r="CM37" s="50">
        <f t="shared" si="234"/>
        <v>0</v>
      </c>
      <c r="CN37" s="50">
        <f t="shared" si="235"/>
        <v>0</v>
      </c>
      <c r="CO37" s="50">
        <f t="shared" si="236"/>
        <v>0</v>
      </c>
      <c r="CQ37" s="54" t="s">
        <v>88</v>
      </c>
      <c r="CR37" s="50">
        <f t="shared" si="237"/>
        <v>0</v>
      </c>
      <c r="CS37" s="50">
        <f t="shared" si="238"/>
        <v>0</v>
      </c>
      <c r="CT37" s="50">
        <f t="shared" si="239"/>
        <v>0</v>
      </c>
      <c r="CU37" s="50">
        <f t="shared" si="240"/>
        <v>0</v>
      </c>
      <c r="CV37" s="50">
        <f t="shared" si="241"/>
        <v>0</v>
      </c>
      <c r="CW37" s="50">
        <f t="shared" si="242"/>
        <v>0</v>
      </c>
      <c r="CX37" s="50">
        <f t="shared" si="243"/>
        <v>0</v>
      </c>
      <c r="CZ37" s="54" t="s">
        <v>88</v>
      </c>
      <c r="DA37" s="50">
        <f t="shared" si="244"/>
        <v>0</v>
      </c>
      <c r="DB37" s="50">
        <f t="shared" si="245"/>
        <v>0</v>
      </c>
      <c r="DC37" s="50">
        <f t="shared" si="246"/>
        <v>0</v>
      </c>
      <c r="DD37" s="50">
        <f t="shared" si="247"/>
        <v>0</v>
      </c>
      <c r="DE37" s="50">
        <f t="shared" si="248"/>
        <v>0</v>
      </c>
      <c r="DF37" s="50">
        <f t="shared" si="249"/>
        <v>0</v>
      </c>
      <c r="DG37" s="50">
        <f t="shared" si="250"/>
        <v>0</v>
      </c>
      <c r="DI37" s="54" t="s">
        <v>88</v>
      </c>
      <c r="DJ37" s="50">
        <f t="shared" si="251"/>
        <v>0</v>
      </c>
      <c r="DK37" s="50">
        <f t="shared" si="252"/>
        <v>0</v>
      </c>
      <c r="DL37" s="50">
        <f>IF(-$M9+$M$7&lt;$M$14,0,IF(-$M9+$M$7&gt;$M$16,1,($M$14+$M9-$M$7)/($M$14-$M$16)))</f>
        <v>0</v>
      </c>
      <c r="DM37" s="50">
        <f t="shared" si="254"/>
        <v>0</v>
      </c>
      <c r="DN37" s="50">
        <f t="shared" si="255"/>
        <v>0</v>
      </c>
      <c r="DO37" s="50">
        <f t="shared" si="256"/>
        <v>0</v>
      </c>
      <c r="DP37" s="50">
        <f t="shared" si="257"/>
        <v>0</v>
      </c>
      <c r="DR37" s="54" t="s">
        <v>88</v>
      </c>
      <c r="DS37" s="50">
        <f t="shared" si="258"/>
        <v>0</v>
      </c>
      <c r="DT37" s="50">
        <f t="shared" si="259"/>
        <v>0</v>
      </c>
      <c r="DU37" s="50">
        <f t="shared" si="260"/>
        <v>0</v>
      </c>
      <c r="DV37" s="50">
        <f t="shared" si="261"/>
        <v>0</v>
      </c>
      <c r="DW37" s="50">
        <f t="shared" si="262"/>
        <v>0</v>
      </c>
      <c r="DX37" s="50">
        <f t="shared" si="263"/>
        <v>0</v>
      </c>
      <c r="DY37" s="50">
        <f t="shared" si="264"/>
        <v>0</v>
      </c>
      <c r="EA37" s="54" t="s">
        <v>88</v>
      </c>
      <c r="EB37" s="50">
        <f t="shared" si="265"/>
        <v>0</v>
      </c>
      <c r="EC37" s="50">
        <f t="shared" si="266"/>
        <v>0</v>
      </c>
      <c r="ED37" s="50">
        <f t="shared" si="267"/>
        <v>0</v>
      </c>
      <c r="EE37" s="50">
        <f t="shared" si="268"/>
        <v>0</v>
      </c>
      <c r="EF37" s="50">
        <f t="shared" si="269"/>
        <v>0</v>
      </c>
      <c r="EG37" s="50">
        <f t="shared" si="270"/>
        <v>0</v>
      </c>
      <c r="EH37" s="50">
        <f t="shared" si="271"/>
        <v>0</v>
      </c>
      <c r="EJ37" s="54" t="s">
        <v>88</v>
      </c>
      <c r="EK37" s="50">
        <f t="shared" si="272"/>
        <v>0</v>
      </c>
      <c r="EL37" s="50">
        <f t="shared" si="273"/>
        <v>0</v>
      </c>
      <c r="EM37" s="50">
        <f t="shared" si="274"/>
        <v>0</v>
      </c>
      <c r="EN37" s="50">
        <f t="shared" si="275"/>
        <v>0</v>
      </c>
      <c r="EO37" s="50">
        <f t="shared" si="276"/>
        <v>0</v>
      </c>
      <c r="EP37" s="50">
        <f t="shared" si="277"/>
        <v>0</v>
      </c>
      <c r="EQ37" s="50">
        <f t="shared" si="278"/>
        <v>0</v>
      </c>
      <c r="ES37" s="54" t="s">
        <v>88</v>
      </c>
      <c r="ET37" s="50">
        <f t="shared" si="279"/>
        <v>0</v>
      </c>
      <c r="EU37" s="50">
        <f t="shared" si="280"/>
        <v>0</v>
      </c>
      <c r="EV37" s="50">
        <f t="shared" si="281"/>
        <v>0</v>
      </c>
      <c r="EW37" s="50">
        <f t="shared" si="282"/>
        <v>0</v>
      </c>
      <c r="EX37" s="50">
        <f t="shared" si="283"/>
        <v>0</v>
      </c>
      <c r="EY37" s="50">
        <f t="shared" si="284"/>
        <v>0</v>
      </c>
      <c r="EZ37" s="50">
        <f t="shared" si="285"/>
        <v>0</v>
      </c>
      <c r="FB37" s="54" t="s">
        <v>88</v>
      </c>
      <c r="FC37" s="50">
        <f t="shared" si="286"/>
        <v>0</v>
      </c>
      <c r="FD37" s="50">
        <f t="shared" si="287"/>
        <v>0</v>
      </c>
      <c r="FE37" s="50">
        <f t="shared" si="288"/>
        <v>0</v>
      </c>
      <c r="FF37" s="50">
        <f t="shared" si="289"/>
        <v>0</v>
      </c>
      <c r="FG37" s="50">
        <f t="shared" si="290"/>
        <v>0</v>
      </c>
      <c r="FH37" s="50">
        <f t="shared" si="291"/>
        <v>0</v>
      </c>
      <c r="FI37" s="50">
        <f t="shared" si="292"/>
        <v>0</v>
      </c>
      <c r="FK37" s="54" t="s">
        <v>88</v>
      </c>
      <c r="FL37" s="50">
        <f t="shared" si="293"/>
        <v>0</v>
      </c>
      <c r="FM37" s="50">
        <f t="shared" si="294"/>
        <v>0</v>
      </c>
      <c r="FN37" s="50">
        <f t="shared" si="295"/>
        <v>0</v>
      </c>
      <c r="FO37" s="50">
        <f>IF(-$S9+$S$8&lt;$S$14,0,IF(-$S9+$S$8&gt;$S$16,1,($S$14+$S9-$S$8)/($S$14-$S$16)))</f>
        <v>0</v>
      </c>
      <c r="FP37" s="50">
        <f t="shared" si="297"/>
        <v>0</v>
      </c>
      <c r="FQ37" s="50">
        <f t="shared" si="298"/>
        <v>0</v>
      </c>
      <c r="FR37" s="50">
        <f t="shared" si="299"/>
        <v>0</v>
      </c>
      <c r="FT37" s="54" t="s">
        <v>88</v>
      </c>
      <c r="FU37" s="50">
        <f t="shared" si="300"/>
        <v>0</v>
      </c>
      <c r="FV37" s="50">
        <f t="shared" si="301"/>
        <v>0</v>
      </c>
      <c r="FW37" s="50">
        <f t="shared" si="302"/>
        <v>0</v>
      </c>
      <c r="FX37" s="50">
        <f t="shared" si="303"/>
        <v>0</v>
      </c>
      <c r="FY37" s="50">
        <f t="shared" si="304"/>
        <v>0</v>
      </c>
      <c r="FZ37" s="50">
        <f t="shared" si="305"/>
        <v>0</v>
      </c>
      <c r="GA37" s="50">
        <f t="shared" si="306"/>
        <v>0</v>
      </c>
      <c r="GC37" s="54" t="s">
        <v>88</v>
      </c>
      <c r="GD37" s="50">
        <f t="shared" si="307"/>
        <v>0</v>
      </c>
      <c r="GE37" s="50">
        <f t="shared" si="308"/>
        <v>0</v>
      </c>
      <c r="GF37" s="50">
        <f t="shared" si="309"/>
        <v>0</v>
      </c>
      <c r="GG37" s="50">
        <f t="shared" si="310"/>
        <v>0</v>
      </c>
      <c r="GH37" s="50">
        <f t="shared" si="311"/>
        <v>0</v>
      </c>
      <c r="GI37" s="50">
        <f t="shared" si="312"/>
        <v>0</v>
      </c>
      <c r="GJ37" s="50">
        <f t="shared" si="313"/>
        <v>0</v>
      </c>
      <c r="GL37" s="54" t="s">
        <v>88</v>
      </c>
      <c r="GM37" s="50">
        <f t="shared" si="314"/>
        <v>0</v>
      </c>
      <c r="GN37" s="50">
        <f t="shared" si="315"/>
        <v>0</v>
      </c>
      <c r="GO37" s="50">
        <f t="shared" si="316"/>
        <v>0</v>
      </c>
      <c r="GP37" s="50">
        <f t="shared" si="317"/>
        <v>0</v>
      </c>
      <c r="GQ37" s="50">
        <f t="shared" si="318"/>
        <v>0</v>
      </c>
      <c r="GR37" s="50">
        <f t="shared" si="319"/>
        <v>0</v>
      </c>
      <c r="GS37" s="50">
        <f t="shared" si="320"/>
        <v>0</v>
      </c>
      <c r="GU37" s="54" t="s">
        <v>88</v>
      </c>
      <c r="GV37" s="50">
        <f t="shared" si="321"/>
        <v>0</v>
      </c>
      <c r="GW37" s="50">
        <f t="shared" si="322"/>
        <v>0</v>
      </c>
      <c r="GX37" s="50">
        <f t="shared" si="323"/>
        <v>0</v>
      </c>
      <c r="GY37" s="50">
        <f t="shared" si="324"/>
        <v>0</v>
      </c>
      <c r="GZ37" s="50">
        <f t="shared" si="325"/>
        <v>0</v>
      </c>
      <c r="HA37" s="50">
        <f t="shared" si="326"/>
        <v>0</v>
      </c>
      <c r="HB37" s="50">
        <f t="shared" si="327"/>
        <v>0</v>
      </c>
      <c r="HD37" s="54" t="s">
        <v>88</v>
      </c>
      <c r="HE37" s="50">
        <f t="shared" si="328"/>
        <v>0</v>
      </c>
      <c r="HF37" s="50">
        <f t="shared" si="329"/>
        <v>0</v>
      </c>
      <c r="HG37" s="50">
        <f t="shared" si="330"/>
        <v>0</v>
      </c>
      <c r="HH37" s="50">
        <f t="shared" si="331"/>
        <v>0</v>
      </c>
      <c r="HI37" s="50">
        <f t="shared" si="332"/>
        <v>0</v>
      </c>
      <c r="HJ37" s="50">
        <f t="shared" si="333"/>
        <v>0</v>
      </c>
      <c r="HK37" s="50">
        <f t="shared" si="334"/>
        <v>0</v>
      </c>
      <c r="HM37" s="54" t="s">
        <v>88</v>
      </c>
      <c r="HN37" s="50">
        <f t="shared" si="335"/>
        <v>0</v>
      </c>
      <c r="HO37" s="50">
        <f t="shared" si="336"/>
        <v>0</v>
      </c>
      <c r="HP37" s="50">
        <f t="shared" si="337"/>
        <v>0.10547918944943295</v>
      </c>
      <c r="HQ37" s="50">
        <f t="shared" si="338"/>
        <v>0</v>
      </c>
      <c r="HR37" s="50">
        <f t="shared" si="339"/>
        <v>0</v>
      </c>
      <c r="HS37" s="50">
        <f t="shared" si="340"/>
        <v>0</v>
      </c>
      <c r="HT37" s="50">
        <f t="shared" si="341"/>
        <v>0</v>
      </c>
      <c r="HV37" s="54" t="s">
        <v>88</v>
      </c>
      <c r="HW37" s="50">
        <f t="shared" si="342"/>
        <v>0</v>
      </c>
      <c r="HX37" s="50">
        <f t="shared" si="343"/>
        <v>0</v>
      </c>
      <c r="HY37" s="50">
        <f t="shared" si="344"/>
        <v>0</v>
      </c>
      <c r="HZ37" s="50">
        <f t="shared" si="345"/>
        <v>0</v>
      </c>
      <c r="IA37" s="50">
        <f t="shared" si="346"/>
        <v>0</v>
      </c>
      <c r="IB37" s="50">
        <f t="shared" si="347"/>
        <v>0</v>
      </c>
      <c r="IC37" s="50">
        <f t="shared" si="348"/>
        <v>0</v>
      </c>
      <c r="IE37" s="54" t="s">
        <v>88</v>
      </c>
      <c r="IF37" s="50">
        <f t="shared" si="349"/>
        <v>0</v>
      </c>
      <c r="IG37" s="50">
        <f t="shared" si="350"/>
        <v>0</v>
      </c>
      <c r="IH37" s="50">
        <f t="shared" si="351"/>
        <v>0</v>
      </c>
      <c r="II37" s="50">
        <f t="shared" si="352"/>
        <v>0</v>
      </c>
      <c r="IJ37" s="50">
        <f t="shared" si="353"/>
        <v>0</v>
      </c>
      <c r="IK37" s="50">
        <f t="shared" si="354"/>
        <v>0</v>
      </c>
      <c r="IL37" s="50">
        <f t="shared" si="355"/>
        <v>0</v>
      </c>
      <c r="IN37" s="54" t="s">
        <v>88</v>
      </c>
      <c r="IO37" s="50">
        <f t="shared" si="356"/>
        <v>0</v>
      </c>
      <c r="IP37" s="50">
        <f t="shared" si="357"/>
        <v>0</v>
      </c>
      <c r="IQ37" s="50">
        <f t="shared" si="358"/>
        <v>0</v>
      </c>
      <c r="IR37" s="50">
        <f t="shared" si="359"/>
        <v>0</v>
      </c>
      <c r="IS37" s="50">
        <f t="shared" si="360"/>
        <v>0</v>
      </c>
      <c r="IT37" s="50">
        <f t="shared" si="361"/>
        <v>0</v>
      </c>
      <c r="IU37" s="50">
        <f t="shared" si="362"/>
        <v>0</v>
      </c>
      <c r="IW37" s="54" t="s">
        <v>88</v>
      </c>
      <c r="IX37" s="50">
        <f t="shared" si="363"/>
        <v>0</v>
      </c>
      <c r="IY37" s="50">
        <f t="shared" si="364"/>
        <v>0</v>
      </c>
      <c r="IZ37" s="50">
        <f t="shared" si="365"/>
        <v>0</v>
      </c>
      <c r="JA37" s="50">
        <f t="shared" si="366"/>
        <v>0</v>
      </c>
      <c r="JB37" s="50">
        <f t="shared" si="367"/>
        <v>0</v>
      </c>
      <c r="JC37" s="50">
        <f t="shared" si="368"/>
        <v>0</v>
      </c>
      <c r="JD37" s="50">
        <f t="shared" si="369"/>
        <v>0</v>
      </c>
    </row>
    <row r="38" spans="31:264" ht="29.1">
      <c r="AE38" s="78"/>
      <c r="AF38" s="54" t="s">
        <v>90</v>
      </c>
      <c r="AG38" s="50">
        <f t="shared" si="217"/>
        <v>1</v>
      </c>
      <c r="AH38" s="50">
        <f t="shared" si="218"/>
        <v>1</v>
      </c>
      <c r="AI38" s="50">
        <f t="shared" si="219"/>
        <v>0</v>
      </c>
      <c r="AJ38" s="50">
        <f t="shared" si="220"/>
        <v>0</v>
      </c>
      <c r="AK38" s="50">
        <f t="shared" si="221"/>
        <v>0</v>
      </c>
      <c r="AL38" s="50">
        <f t="shared" si="222"/>
        <v>0</v>
      </c>
      <c r="AM38" s="50">
        <f t="shared" si="223"/>
        <v>0.22222222222222235</v>
      </c>
      <c r="AO38" s="54" t="s">
        <v>90</v>
      </c>
      <c r="AP38" s="50">
        <f t="shared" si="370"/>
        <v>1</v>
      </c>
      <c r="AQ38" s="50">
        <f t="shared" si="224"/>
        <v>0</v>
      </c>
      <c r="AR38" s="50">
        <f t="shared" si="225"/>
        <v>0</v>
      </c>
      <c r="AS38" s="50">
        <f t="shared" si="226"/>
        <v>0</v>
      </c>
      <c r="AT38" s="50">
        <f t="shared" si="227"/>
        <v>0</v>
      </c>
      <c r="AU38" s="50">
        <f t="shared" si="228"/>
        <v>0</v>
      </c>
      <c r="AV38" s="50">
        <f t="shared" si="229"/>
        <v>0</v>
      </c>
      <c r="AX38" s="54" t="s">
        <v>90</v>
      </c>
      <c r="AY38" s="50">
        <f t="shared" si="189"/>
        <v>0</v>
      </c>
      <c r="AZ38" s="50">
        <f t="shared" si="190"/>
        <v>0</v>
      </c>
      <c r="BA38" s="50">
        <f t="shared" si="191"/>
        <v>0</v>
      </c>
      <c r="BB38" s="50">
        <f t="shared" si="192"/>
        <v>0</v>
      </c>
      <c r="BC38" s="50">
        <f t="shared" si="193"/>
        <v>0</v>
      </c>
      <c r="BD38" s="50">
        <f t="shared" si="194"/>
        <v>0</v>
      </c>
      <c r="BE38" s="50">
        <f t="shared" si="195"/>
        <v>0</v>
      </c>
      <c r="BG38" s="54" t="s">
        <v>90</v>
      </c>
      <c r="BH38" s="50">
        <f t="shared" si="196"/>
        <v>0</v>
      </c>
      <c r="BI38" s="50">
        <f t="shared" si="197"/>
        <v>0</v>
      </c>
      <c r="BJ38" s="50">
        <f t="shared" si="198"/>
        <v>0</v>
      </c>
      <c r="BK38" s="50">
        <f t="shared" si="199"/>
        <v>0</v>
      </c>
      <c r="BL38" s="50">
        <f t="shared" si="200"/>
        <v>0</v>
      </c>
      <c r="BM38" s="50">
        <f t="shared" si="201"/>
        <v>0</v>
      </c>
      <c r="BN38" s="50">
        <f t="shared" si="202"/>
        <v>0</v>
      </c>
      <c r="BP38" s="54" t="s">
        <v>90</v>
      </c>
      <c r="BQ38" s="50">
        <f t="shared" si="203"/>
        <v>0</v>
      </c>
      <c r="BR38" s="50">
        <f t="shared" si="204"/>
        <v>0</v>
      </c>
      <c r="BS38" s="50">
        <f t="shared" si="205"/>
        <v>0</v>
      </c>
      <c r="BT38" s="50">
        <f t="shared" si="206"/>
        <v>0</v>
      </c>
      <c r="BU38" s="50">
        <f t="shared" si="207"/>
        <v>0</v>
      </c>
      <c r="BV38" s="50">
        <f t="shared" si="208"/>
        <v>0</v>
      </c>
      <c r="BW38" s="50">
        <f t="shared" si="209"/>
        <v>0</v>
      </c>
      <c r="BY38" s="54" t="s">
        <v>90</v>
      </c>
      <c r="BZ38" s="50">
        <f t="shared" si="210"/>
        <v>0</v>
      </c>
      <c r="CA38" s="50">
        <f t="shared" si="211"/>
        <v>0</v>
      </c>
      <c r="CB38" s="50">
        <f t="shared" si="212"/>
        <v>0</v>
      </c>
      <c r="CC38" s="50">
        <f t="shared" si="213"/>
        <v>0</v>
      </c>
      <c r="CD38" s="50">
        <f t="shared" si="214"/>
        <v>0</v>
      </c>
      <c r="CE38" s="50">
        <f t="shared" si="215"/>
        <v>0</v>
      </c>
      <c r="CF38" s="50">
        <f t="shared" si="216"/>
        <v>0</v>
      </c>
      <c r="CH38" s="54" t="s">
        <v>90</v>
      </c>
      <c r="CI38" s="50">
        <f t="shared" si="230"/>
        <v>0</v>
      </c>
      <c r="CJ38" s="50">
        <f t="shared" si="231"/>
        <v>0</v>
      </c>
      <c r="CK38" s="50">
        <f t="shared" si="232"/>
        <v>0</v>
      </c>
      <c r="CL38" s="50">
        <f t="shared" si="233"/>
        <v>0</v>
      </c>
      <c r="CM38" s="50">
        <f t="shared" si="234"/>
        <v>0</v>
      </c>
      <c r="CN38" s="50">
        <f t="shared" si="235"/>
        <v>0</v>
      </c>
      <c r="CO38" s="50">
        <f t="shared" si="236"/>
        <v>0</v>
      </c>
      <c r="CQ38" s="54" t="s">
        <v>90</v>
      </c>
      <c r="CR38" s="50">
        <f t="shared" si="237"/>
        <v>0.36134453781512632</v>
      </c>
      <c r="CS38" s="50">
        <f t="shared" si="238"/>
        <v>0.55462184873949605</v>
      </c>
      <c r="CT38" s="50">
        <f t="shared" si="239"/>
        <v>0</v>
      </c>
      <c r="CU38" s="50">
        <f t="shared" si="240"/>
        <v>0.79831932773109271</v>
      </c>
      <c r="CV38" s="50">
        <f t="shared" si="241"/>
        <v>0.31932773109243723</v>
      </c>
      <c r="CW38" s="50">
        <f t="shared" si="242"/>
        <v>0</v>
      </c>
      <c r="CX38" s="50">
        <f t="shared" si="243"/>
        <v>0</v>
      </c>
      <c r="CZ38" s="54" t="s">
        <v>90</v>
      </c>
      <c r="DA38" s="50">
        <f t="shared" si="244"/>
        <v>0</v>
      </c>
      <c r="DB38" s="50">
        <f t="shared" si="245"/>
        <v>0</v>
      </c>
      <c r="DC38" s="50">
        <f t="shared" si="246"/>
        <v>0</v>
      </c>
      <c r="DD38" s="50">
        <f t="shared" si="247"/>
        <v>0</v>
      </c>
      <c r="DE38" s="50">
        <f t="shared" si="248"/>
        <v>0</v>
      </c>
      <c r="DF38" s="50">
        <f t="shared" si="249"/>
        <v>0</v>
      </c>
      <c r="DG38" s="50">
        <f t="shared" si="250"/>
        <v>0</v>
      </c>
      <c r="DI38" s="54" t="s">
        <v>90</v>
      </c>
      <c r="DJ38" s="50">
        <f t="shared" si="251"/>
        <v>0</v>
      </c>
      <c r="DK38" s="50">
        <f t="shared" si="252"/>
        <v>0</v>
      </c>
      <c r="DL38" s="50">
        <f t="shared" si="253"/>
        <v>0</v>
      </c>
      <c r="DM38" s="50">
        <f t="shared" si="254"/>
        <v>0</v>
      </c>
      <c r="DN38" s="50">
        <f t="shared" si="255"/>
        <v>0</v>
      </c>
      <c r="DO38" s="50">
        <f t="shared" si="256"/>
        <v>0</v>
      </c>
      <c r="DP38" s="50">
        <f t="shared" si="257"/>
        <v>0</v>
      </c>
      <c r="DR38" s="54" t="s">
        <v>90</v>
      </c>
      <c r="DS38" s="50">
        <f t="shared" si="258"/>
        <v>0</v>
      </c>
      <c r="DT38" s="50">
        <f t="shared" si="259"/>
        <v>0</v>
      </c>
      <c r="DU38" s="50">
        <f t="shared" si="260"/>
        <v>0</v>
      </c>
      <c r="DV38" s="50">
        <f t="shared" si="261"/>
        <v>0</v>
      </c>
      <c r="DW38" s="50">
        <f t="shared" si="262"/>
        <v>0</v>
      </c>
      <c r="DX38" s="50">
        <f t="shared" si="263"/>
        <v>0</v>
      </c>
      <c r="DY38" s="50">
        <f t="shared" si="264"/>
        <v>0</v>
      </c>
      <c r="EA38" s="54" t="s">
        <v>90</v>
      </c>
      <c r="EB38" s="50">
        <f t="shared" si="265"/>
        <v>0</v>
      </c>
      <c r="EC38" s="50">
        <f t="shared" si="266"/>
        <v>0</v>
      </c>
      <c r="ED38" s="50">
        <f t="shared" si="267"/>
        <v>0</v>
      </c>
      <c r="EE38" s="50">
        <f t="shared" si="268"/>
        <v>0</v>
      </c>
      <c r="EF38" s="50">
        <f t="shared" si="269"/>
        <v>0</v>
      </c>
      <c r="EG38" s="50">
        <f t="shared" si="270"/>
        <v>0</v>
      </c>
      <c r="EH38" s="50">
        <f t="shared" si="271"/>
        <v>0</v>
      </c>
      <c r="EJ38" s="54" t="s">
        <v>90</v>
      </c>
      <c r="EK38" s="50">
        <f t="shared" si="272"/>
        <v>0</v>
      </c>
      <c r="EL38" s="50">
        <f t="shared" si="273"/>
        <v>0</v>
      </c>
      <c r="EM38" s="50">
        <f t="shared" si="274"/>
        <v>0</v>
      </c>
      <c r="EN38" s="50">
        <f t="shared" si="275"/>
        <v>0</v>
      </c>
      <c r="EO38" s="50">
        <f t="shared" si="276"/>
        <v>0</v>
      </c>
      <c r="EP38" s="50">
        <f t="shared" si="277"/>
        <v>0</v>
      </c>
      <c r="EQ38" s="50">
        <f t="shared" si="278"/>
        <v>0</v>
      </c>
      <c r="ES38" s="54" t="s">
        <v>90</v>
      </c>
      <c r="ET38" s="50">
        <f t="shared" si="279"/>
        <v>0</v>
      </c>
      <c r="EU38" s="50">
        <f t="shared" si="280"/>
        <v>0</v>
      </c>
      <c r="EV38" s="50">
        <f t="shared" si="281"/>
        <v>0</v>
      </c>
      <c r="EW38" s="50">
        <f t="shared" si="282"/>
        <v>0</v>
      </c>
      <c r="EX38" s="50">
        <f t="shared" si="283"/>
        <v>0</v>
      </c>
      <c r="EY38" s="50">
        <f t="shared" si="284"/>
        <v>0</v>
      </c>
      <c r="EZ38" s="50">
        <f t="shared" si="285"/>
        <v>0</v>
      </c>
      <c r="FB38" s="54" t="s">
        <v>90</v>
      </c>
      <c r="FC38" s="50">
        <f t="shared" si="286"/>
        <v>0</v>
      </c>
      <c r="FD38" s="50">
        <f t="shared" si="287"/>
        <v>0</v>
      </c>
      <c r="FE38" s="50">
        <f t="shared" si="288"/>
        <v>0</v>
      </c>
      <c r="FF38" s="50">
        <f t="shared" si="289"/>
        <v>0</v>
      </c>
      <c r="FG38" s="50">
        <f t="shared" si="290"/>
        <v>0</v>
      </c>
      <c r="FH38" s="50">
        <f t="shared" si="291"/>
        <v>0</v>
      </c>
      <c r="FI38" s="50">
        <f t="shared" si="292"/>
        <v>0</v>
      </c>
      <c r="FK38" s="54" t="s">
        <v>90</v>
      </c>
      <c r="FL38" s="50">
        <f t="shared" si="293"/>
        <v>0</v>
      </c>
      <c r="FM38" s="50">
        <f t="shared" si="294"/>
        <v>0</v>
      </c>
      <c r="FN38" s="50">
        <f t="shared" si="295"/>
        <v>0</v>
      </c>
      <c r="FO38" s="50">
        <f t="shared" si="296"/>
        <v>0</v>
      </c>
      <c r="FP38" s="50">
        <f t="shared" si="297"/>
        <v>0</v>
      </c>
      <c r="FQ38" s="50">
        <f t="shared" si="298"/>
        <v>0</v>
      </c>
      <c r="FR38" s="50">
        <f t="shared" si="299"/>
        <v>0</v>
      </c>
      <c r="FT38" s="54" t="s">
        <v>90</v>
      </c>
      <c r="FU38" s="50">
        <f t="shared" si="300"/>
        <v>0</v>
      </c>
      <c r="FV38" s="50">
        <f t="shared" si="301"/>
        <v>0</v>
      </c>
      <c r="FW38" s="50">
        <f t="shared" si="302"/>
        <v>0</v>
      </c>
      <c r="FX38" s="50">
        <f t="shared" si="303"/>
        <v>0</v>
      </c>
      <c r="FY38" s="50">
        <f t="shared" si="304"/>
        <v>0</v>
      </c>
      <c r="FZ38" s="50">
        <f t="shared" si="305"/>
        <v>0</v>
      </c>
      <c r="GA38" s="50">
        <f t="shared" si="306"/>
        <v>0</v>
      </c>
      <c r="GC38" s="54" t="s">
        <v>90</v>
      </c>
      <c r="GD38" s="50">
        <f t="shared" si="307"/>
        <v>1</v>
      </c>
      <c r="GE38" s="50">
        <f t="shared" si="308"/>
        <v>1</v>
      </c>
      <c r="GF38" s="50">
        <f t="shared" si="309"/>
        <v>0</v>
      </c>
      <c r="GG38" s="50">
        <f t="shared" si="310"/>
        <v>1</v>
      </c>
      <c r="GH38" s="50">
        <f t="shared" si="311"/>
        <v>1</v>
      </c>
      <c r="GI38" s="50">
        <f t="shared" si="312"/>
        <v>0</v>
      </c>
      <c r="GJ38" s="50">
        <f t="shared" si="313"/>
        <v>1</v>
      </c>
      <c r="GL38" s="54" t="s">
        <v>90</v>
      </c>
      <c r="GM38" s="50">
        <f t="shared" si="314"/>
        <v>0</v>
      </c>
      <c r="GN38" s="50">
        <f t="shared" si="315"/>
        <v>0</v>
      </c>
      <c r="GO38" s="50">
        <f t="shared" si="316"/>
        <v>0</v>
      </c>
      <c r="GP38" s="50">
        <f t="shared" si="317"/>
        <v>0</v>
      </c>
      <c r="GQ38" s="50">
        <f t="shared" si="318"/>
        <v>0</v>
      </c>
      <c r="GR38" s="50">
        <f t="shared" si="319"/>
        <v>0</v>
      </c>
      <c r="GS38" s="50">
        <f t="shared" si="320"/>
        <v>0</v>
      </c>
      <c r="GU38" s="54" t="s">
        <v>90</v>
      </c>
      <c r="GV38" s="50">
        <f t="shared" si="321"/>
        <v>0</v>
      </c>
      <c r="GW38" s="50">
        <f t="shared" si="322"/>
        <v>0</v>
      </c>
      <c r="GX38" s="50">
        <f t="shared" si="323"/>
        <v>0</v>
      </c>
      <c r="GY38" s="50">
        <f t="shared" si="324"/>
        <v>0</v>
      </c>
      <c r="GZ38" s="50">
        <f t="shared" si="325"/>
        <v>0</v>
      </c>
      <c r="HA38" s="50">
        <f t="shared" si="326"/>
        <v>0</v>
      </c>
      <c r="HB38" s="50">
        <f t="shared" si="327"/>
        <v>0</v>
      </c>
      <c r="HD38" s="54" t="s">
        <v>90</v>
      </c>
      <c r="HE38" s="50">
        <f t="shared" si="328"/>
        <v>0</v>
      </c>
      <c r="HF38" s="50">
        <f t="shared" si="329"/>
        <v>0</v>
      </c>
      <c r="HG38" s="50">
        <f t="shared" si="330"/>
        <v>0</v>
      </c>
      <c r="HH38" s="50">
        <f t="shared" si="331"/>
        <v>0</v>
      </c>
      <c r="HI38" s="50">
        <f t="shared" si="332"/>
        <v>0</v>
      </c>
      <c r="HJ38" s="50">
        <f t="shared" si="333"/>
        <v>0</v>
      </c>
      <c r="HK38" s="50">
        <f t="shared" si="334"/>
        <v>0</v>
      </c>
      <c r="HM38" s="54" t="s">
        <v>90</v>
      </c>
      <c r="HN38" s="50">
        <f t="shared" si="335"/>
        <v>0</v>
      </c>
      <c r="HO38" s="50">
        <f t="shared" si="336"/>
        <v>0</v>
      </c>
      <c r="HP38" s="50">
        <f t="shared" si="337"/>
        <v>0</v>
      </c>
      <c r="HQ38" s="50">
        <f t="shared" si="338"/>
        <v>0</v>
      </c>
      <c r="HR38" s="50">
        <f t="shared" si="339"/>
        <v>0</v>
      </c>
      <c r="HS38" s="50">
        <f t="shared" si="340"/>
        <v>0</v>
      </c>
      <c r="HT38" s="50">
        <f t="shared" si="341"/>
        <v>0</v>
      </c>
      <c r="HV38" s="54" t="s">
        <v>90</v>
      </c>
      <c r="HW38" s="50">
        <f t="shared" si="342"/>
        <v>0</v>
      </c>
      <c r="HX38" s="50">
        <f t="shared" si="343"/>
        <v>0</v>
      </c>
      <c r="HY38" s="50">
        <f t="shared" si="344"/>
        <v>0</v>
      </c>
      <c r="HZ38" s="50">
        <f t="shared" si="345"/>
        <v>0</v>
      </c>
      <c r="IA38" s="50">
        <f t="shared" si="346"/>
        <v>0</v>
      </c>
      <c r="IB38" s="50">
        <f t="shared" si="347"/>
        <v>0</v>
      </c>
      <c r="IC38" s="50">
        <f t="shared" si="348"/>
        <v>0</v>
      </c>
      <c r="IE38" s="54" t="s">
        <v>90</v>
      </c>
      <c r="IF38" s="50">
        <f t="shared" si="349"/>
        <v>0</v>
      </c>
      <c r="IG38" s="50">
        <f t="shared" si="350"/>
        <v>0</v>
      </c>
      <c r="IH38" s="50">
        <f t="shared" si="351"/>
        <v>0</v>
      </c>
      <c r="II38" s="50">
        <f t="shared" si="352"/>
        <v>0</v>
      </c>
      <c r="IJ38" s="50">
        <f t="shared" si="353"/>
        <v>0</v>
      </c>
      <c r="IK38" s="50">
        <f t="shared" si="354"/>
        <v>0</v>
      </c>
      <c r="IL38" s="50">
        <f t="shared" si="355"/>
        <v>0</v>
      </c>
      <c r="IN38" s="54" t="s">
        <v>90</v>
      </c>
      <c r="IO38" s="50">
        <f t="shared" si="356"/>
        <v>0</v>
      </c>
      <c r="IP38" s="50">
        <f t="shared" si="357"/>
        <v>0</v>
      </c>
      <c r="IQ38" s="50">
        <f t="shared" si="358"/>
        <v>0</v>
      </c>
      <c r="IR38" s="50">
        <f t="shared" si="359"/>
        <v>0</v>
      </c>
      <c r="IS38" s="50">
        <f t="shared" si="360"/>
        <v>0</v>
      </c>
      <c r="IT38" s="50">
        <f t="shared" si="361"/>
        <v>0</v>
      </c>
      <c r="IU38" s="50">
        <f t="shared" si="362"/>
        <v>0</v>
      </c>
      <c r="IW38" s="54" t="s">
        <v>90</v>
      </c>
      <c r="IX38" s="50">
        <f t="shared" si="363"/>
        <v>0</v>
      </c>
      <c r="IY38" s="50">
        <f t="shared" si="364"/>
        <v>0</v>
      </c>
      <c r="IZ38" s="50">
        <f t="shared" si="365"/>
        <v>0</v>
      </c>
      <c r="JA38" s="50">
        <f t="shared" si="366"/>
        <v>0</v>
      </c>
      <c r="JB38" s="50">
        <f t="shared" si="367"/>
        <v>0</v>
      </c>
      <c r="JC38" s="50">
        <f t="shared" si="368"/>
        <v>0</v>
      </c>
      <c r="JD38" s="50">
        <f t="shared" si="369"/>
        <v>0</v>
      </c>
    </row>
    <row r="39" spans="31:264" ht="57.95">
      <c r="AE39" s="78"/>
      <c r="AF39" s="54" t="s">
        <v>164</v>
      </c>
      <c r="AG39" s="50">
        <f t="shared" si="217"/>
        <v>1</v>
      </c>
      <c r="AH39" s="50">
        <f t="shared" si="218"/>
        <v>1</v>
      </c>
      <c r="AI39" s="50">
        <f t="shared" si="219"/>
        <v>0</v>
      </c>
      <c r="AJ39" s="50">
        <f t="shared" si="220"/>
        <v>0</v>
      </c>
      <c r="AK39" s="50">
        <f t="shared" si="221"/>
        <v>0</v>
      </c>
      <c r="AL39" s="50">
        <f t="shared" si="222"/>
        <v>0</v>
      </c>
      <c r="AM39" s="50">
        <f t="shared" si="223"/>
        <v>0</v>
      </c>
      <c r="AO39" s="54" t="s">
        <v>164</v>
      </c>
      <c r="AP39" s="50">
        <f t="shared" si="370"/>
        <v>1</v>
      </c>
      <c r="AQ39" s="50">
        <f t="shared" si="224"/>
        <v>0</v>
      </c>
      <c r="AR39" s="50">
        <f t="shared" si="225"/>
        <v>0</v>
      </c>
      <c r="AS39" s="50">
        <f t="shared" si="226"/>
        <v>0</v>
      </c>
      <c r="AT39" s="50">
        <f t="shared" si="227"/>
        <v>0</v>
      </c>
      <c r="AU39" s="50">
        <f t="shared" si="228"/>
        <v>0</v>
      </c>
      <c r="AV39" s="50">
        <f t="shared" si="229"/>
        <v>0</v>
      </c>
      <c r="AX39" s="54" t="s">
        <v>164</v>
      </c>
      <c r="AY39" s="50">
        <f t="shared" si="189"/>
        <v>0</v>
      </c>
      <c r="AZ39" s="50">
        <f t="shared" si="190"/>
        <v>0</v>
      </c>
      <c r="BA39" s="50">
        <f t="shared" si="191"/>
        <v>0</v>
      </c>
      <c r="BB39" s="50">
        <f t="shared" si="192"/>
        <v>0</v>
      </c>
      <c r="BC39" s="50">
        <f t="shared" si="193"/>
        <v>0</v>
      </c>
      <c r="BD39" s="50">
        <f t="shared" si="194"/>
        <v>0</v>
      </c>
      <c r="BE39" s="50">
        <f t="shared" si="195"/>
        <v>0</v>
      </c>
      <c r="BG39" s="54" t="s">
        <v>164</v>
      </c>
      <c r="BH39" s="50">
        <f t="shared" si="196"/>
        <v>0</v>
      </c>
      <c r="BI39" s="50">
        <f t="shared" si="197"/>
        <v>0</v>
      </c>
      <c r="BJ39" s="50">
        <f t="shared" si="198"/>
        <v>0</v>
      </c>
      <c r="BK39" s="50">
        <f t="shared" si="199"/>
        <v>0</v>
      </c>
      <c r="BL39" s="50">
        <f t="shared" si="200"/>
        <v>0</v>
      </c>
      <c r="BM39" s="50">
        <f t="shared" si="201"/>
        <v>0</v>
      </c>
      <c r="BN39" s="50">
        <f t="shared" si="202"/>
        <v>0</v>
      </c>
      <c r="BP39" s="54" t="s">
        <v>164</v>
      </c>
      <c r="BQ39" s="50">
        <f t="shared" si="203"/>
        <v>0</v>
      </c>
      <c r="BR39" s="50">
        <f t="shared" si="204"/>
        <v>0</v>
      </c>
      <c r="BS39" s="50">
        <f t="shared" si="205"/>
        <v>0</v>
      </c>
      <c r="BT39" s="50">
        <f t="shared" si="206"/>
        <v>0</v>
      </c>
      <c r="BU39" s="50">
        <f t="shared" si="207"/>
        <v>0</v>
      </c>
      <c r="BV39" s="50">
        <f t="shared" si="208"/>
        <v>0</v>
      </c>
      <c r="BW39" s="50">
        <f t="shared" si="209"/>
        <v>0</v>
      </c>
      <c r="BY39" s="54" t="s">
        <v>164</v>
      </c>
      <c r="BZ39" s="50">
        <f t="shared" si="210"/>
        <v>0</v>
      </c>
      <c r="CA39" s="50">
        <f t="shared" si="211"/>
        <v>0</v>
      </c>
      <c r="CB39" s="50">
        <f t="shared" si="212"/>
        <v>0</v>
      </c>
      <c r="CC39" s="50">
        <f t="shared" si="213"/>
        <v>0</v>
      </c>
      <c r="CD39" s="50">
        <f t="shared" si="214"/>
        <v>0</v>
      </c>
      <c r="CE39" s="50">
        <f t="shared" si="215"/>
        <v>0</v>
      </c>
      <c r="CF39" s="50">
        <f t="shared" si="216"/>
        <v>0</v>
      </c>
      <c r="CH39" s="54" t="s">
        <v>164</v>
      </c>
      <c r="CI39" s="50">
        <f t="shared" si="230"/>
        <v>0.95851851851851844</v>
      </c>
      <c r="CJ39" s="50">
        <f t="shared" si="231"/>
        <v>1</v>
      </c>
      <c r="CK39" s="50">
        <f t="shared" si="232"/>
        <v>0.45333333333333325</v>
      </c>
      <c r="CL39" s="50">
        <f t="shared" si="233"/>
        <v>1</v>
      </c>
      <c r="CM39" s="50">
        <f t="shared" si="234"/>
        <v>0</v>
      </c>
      <c r="CN39" s="50">
        <f t="shared" si="235"/>
        <v>0</v>
      </c>
      <c r="CO39" s="50">
        <f t="shared" si="236"/>
        <v>0</v>
      </c>
      <c r="CQ39" s="54" t="s">
        <v>164</v>
      </c>
      <c r="CR39" s="50">
        <f t="shared" si="237"/>
        <v>1</v>
      </c>
      <c r="CS39" s="50">
        <f t="shared" si="238"/>
        <v>1</v>
      </c>
      <c r="CT39" s="50">
        <f t="shared" si="239"/>
        <v>0.2773109243697478</v>
      </c>
      <c r="CU39" s="50">
        <f t="shared" si="240"/>
        <v>1</v>
      </c>
      <c r="CV39" s="50">
        <f t="shared" si="241"/>
        <v>1</v>
      </c>
      <c r="CW39" s="50">
        <f t="shared" si="242"/>
        <v>0</v>
      </c>
      <c r="CX39" s="50">
        <f t="shared" si="243"/>
        <v>0</v>
      </c>
      <c r="CZ39" s="54" t="s">
        <v>164</v>
      </c>
      <c r="DA39" s="50">
        <f t="shared" si="244"/>
        <v>0</v>
      </c>
      <c r="DB39" s="50">
        <f t="shared" si="245"/>
        <v>0</v>
      </c>
      <c r="DC39" s="50">
        <f t="shared" si="246"/>
        <v>0</v>
      </c>
      <c r="DD39" s="50">
        <f t="shared" si="247"/>
        <v>0</v>
      </c>
      <c r="DE39" s="50">
        <f t="shared" si="248"/>
        <v>0</v>
      </c>
      <c r="DF39" s="50">
        <f t="shared" si="249"/>
        <v>0</v>
      </c>
      <c r="DG39" s="50">
        <f t="shared" si="250"/>
        <v>0</v>
      </c>
      <c r="DI39" s="54" t="s">
        <v>164</v>
      </c>
      <c r="DJ39" s="50">
        <f t="shared" si="251"/>
        <v>0</v>
      </c>
      <c r="DK39" s="50">
        <f t="shared" si="252"/>
        <v>0</v>
      </c>
      <c r="DL39" s="50">
        <f t="shared" si="253"/>
        <v>0</v>
      </c>
      <c r="DM39" s="50">
        <f t="shared" si="254"/>
        <v>0</v>
      </c>
      <c r="DN39" s="50">
        <f t="shared" si="255"/>
        <v>0</v>
      </c>
      <c r="DO39" s="50">
        <f t="shared" si="256"/>
        <v>0</v>
      </c>
      <c r="DP39" s="50">
        <f t="shared" si="257"/>
        <v>0</v>
      </c>
      <c r="DR39" s="54" t="s">
        <v>164</v>
      </c>
      <c r="DS39" s="50">
        <f t="shared" si="258"/>
        <v>0</v>
      </c>
      <c r="DT39" s="50">
        <f t="shared" si="259"/>
        <v>0</v>
      </c>
      <c r="DU39" s="50">
        <f t="shared" si="260"/>
        <v>0</v>
      </c>
      <c r="DV39" s="50">
        <f t="shared" si="261"/>
        <v>0</v>
      </c>
      <c r="DW39" s="50">
        <f t="shared" si="262"/>
        <v>0</v>
      </c>
      <c r="DX39" s="50">
        <f t="shared" si="263"/>
        <v>0</v>
      </c>
      <c r="DY39" s="50">
        <f t="shared" si="264"/>
        <v>0</v>
      </c>
      <c r="EA39" s="54" t="s">
        <v>164</v>
      </c>
      <c r="EB39" s="50">
        <f t="shared" si="265"/>
        <v>0</v>
      </c>
      <c r="EC39" s="50">
        <f t="shared" si="266"/>
        <v>0</v>
      </c>
      <c r="ED39" s="50">
        <f t="shared" si="267"/>
        <v>0</v>
      </c>
      <c r="EE39" s="50">
        <f t="shared" si="268"/>
        <v>0</v>
      </c>
      <c r="EF39" s="50">
        <f t="shared" si="269"/>
        <v>0</v>
      </c>
      <c r="EG39" s="50">
        <f t="shared" si="270"/>
        <v>0</v>
      </c>
      <c r="EH39" s="50">
        <f t="shared" si="271"/>
        <v>0</v>
      </c>
      <c r="EJ39" s="54" t="s">
        <v>164</v>
      </c>
      <c r="EK39" s="50">
        <f t="shared" si="272"/>
        <v>0</v>
      </c>
      <c r="EL39" s="50">
        <f t="shared" si="273"/>
        <v>0</v>
      </c>
      <c r="EM39" s="50">
        <f t="shared" si="274"/>
        <v>0</v>
      </c>
      <c r="EN39" s="50">
        <f t="shared" si="275"/>
        <v>0</v>
      </c>
      <c r="EO39" s="50">
        <f t="shared" si="276"/>
        <v>0</v>
      </c>
      <c r="EP39" s="50">
        <f t="shared" si="277"/>
        <v>0</v>
      </c>
      <c r="EQ39" s="50">
        <f t="shared" si="278"/>
        <v>0</v>
      </c>
      <c r="ES39" s="54" t="s">
        <v>164</v>
      </c>
      <c r="ET39" s="50">
        <f t="shared" si="279"/>
        <v>0</v>
      </c>
      <c r="EU39" s="50">
        <f t="shared" si="280"/>
        <v>0</v>
      </c>
      <c r="EV39" s="50">
        <f t="shared" si="281"/>
        <v>0</v>
      </c>
      <c r="EW39" s="50">
        <f t="shared" si="282"/>
        <v>0</v>
      </c>
      <c r="EX39" s="50">
        <f t="shared" si="283"/>
        <v>0</v>
      </c>
      <c r="EY39" s="50">
        <f t="shared" si="284"/>
        <v>0</v>
      </c>
      <c r="EZ39" s="50">
        <f t="shared" si="285"/>
        <v>0</v>
      </c>
      <c r="FB39" s="54" t="s">
        <v>164</v>
      </c>
      <c r="FC39" s="50">
        <f t="shared" si="286"/>
        <v>0</v>
      </c>
      <c r="FD39" s="50">
        <f t="shared" si="287"/>
        <v>0</v>
      </c>
      <c r="FE39" s="50">
        <f t="shared" si="288"/>
        <v>0</v>
      </c>
      <c r="FF39" s="50">
        <f t="shared" si="289"/>
        <v>0</v>
      </c>
      <c r="FG39" s="50">
        <f t="shared" si="290"/>
        <v>0</v>
      </c>
      <c r="FH39" s="50">
        <f t="shared" si="291"/>
        <v>0</v>
      </c>
      <c r="FI39" s="50">
        <f t="shared" si="292"/>
        <v>0</v>
      </c>
      <c r="FK39" s="54" t="s">
        <v>164</v>
      </c>
      <c r="FL39" s="50">
        <f t="shared" si="293"/>
        <v>0</v>
      </c>
      <c r="FM39" s="50">
        <f t="shared" si="294"/>
        <v>0</v>
      </c>
      <c r="FN39" s="50">
        <f t="shared" si="295"/>
        <v>0</v>
      </c>
      <c r="FO39" s="50">
        <f t="shared" si="296"/>
        <v>0</v>
      </c>
      <c r="FP39" s="50">
        <f t="shared" si="297"/>
        <v>0</v>
      </c>
      <c r="FQ39" s="50">
        <f t="shared" si="298"/>
        <v>0</v>
      </c>
      <c r="FR39" s="50">
        <f t="shared" si="299"/>
        <v>0</v>
      </c>
      <c r="FT39" s="54" t="s">
        <v>164</v>
      </c>
      <c r="FU39" s="50">
        <f t="shared" si="300"/>
        <v>0</v>
      </c>
      <c r="FV39" s="50">
        <f t="shared" si="301"/>
        <v>0</v>
      </c>
      <c r="FW39" s="50">
        <f t="shared" si="302"/>
        <v>0</v>
      </c>
      <c r="FX39" s="50">
        <f t="shared" si="303"/>
        <v>0</v>
      </c>
      <c r="FY39" s="50">
        <f t="shared" si="304"/>
        <v>0</v>
      </c>
      <c r="FZ39" s="50">
        <f t="shared" si="305"/>
        <v>0</v>
      </c>
      <c r="GA39" s="50">
        <f t="shared" si="306"/>
        <v>0</v>
      </c>
      <c r="GC39" s="54" t="s">
        <v>164</v>
      </c>
      <c r="GD39" s="50">
        <f t="shared" si="307"/>
        <v>0</v>
      </c>
      <c r="GE39" s="50">
        <f t="shared" si="308"/>
        <v>0</v>
      </c>
      <c r="GF39" s="50">
        <f t="shared" si="309"/>
        <v>0</v>
      </c>
      <c r="GG39" s="50">
        <f t="shared" si="310"/>
        <v>0</v>
      </c>
      <c r="GH39" s="50">
        <f t="shared" si="311"/>
        <v>0</v>
      </c>
      <c r="GI39" s="50">
        <f t="shared" si="312"/>
        <v>0</v>
      </c>
      <c r="GJ39" s="50">
        <f t="shared" si="313"/>
        <v>0</v>
      </c>
      <c r="GL39" s="54" t="s">
        <v>164</v>
      </c>
      <c r="GM39" s="50">
        <f t="shared" si="314"/>
        <v>0</v>
      </c>
      <c r="GN39" s="50">
        <f t="shared" si="315"/>
        <v>0</v>
      </c>
      <c r="GO39" s="50">
        <f t="shared" si="316"/>
        <v>0</v>
      </c>
      <c r="GP39" s="50">
        <f t="shared" si="317"/>
        <v>0</v>
      </c>
      <c r="GQ39" s="50">
        <f t="shared" si="318"/>
        <v>0</v>
      </c>
      <c r="GR39" s="50">
        <f t="shared" si="319"/>
        <v>0</v>
      </c>
      <c r="GS39" s="50">
        <f t="shared" si="320"/>
        <v>0</v>
      </c>
      <c r="GU39" s="54" t="s">
        <v>164</v>
      </c>
      <c r="GV39" s="50">
        <f t="shared" si="321"/>
        <v>0</v>
      </c>
      <c r="GW39" s="50">
        <f t="shared" si="322"/>
        <v>0</v>
      </c>
      <c r="GX39" s="50">
        <f t="shared" si="323"/>
        <v>0</v>
      </c>
      <c r="GY39" s="50">
        <f t="shared" si="324"/>
        <v>0</v>
      </c>
      <c r="GZ39" s="50">
        <f t="shared" si="325"/>
        <v>0</v>
      </c>
      <c r="HA39" s="50">
        <f t="shared" si="326"/>
        <v>0</v>
      </c>
      <c r="HB39" s="50">
        <f t="shared" si="327"/>
        <v>0</v>
      </c>
      <c r="HD39" s="54" t="s">
        <v>164</v>
      </c>
      <c r="HE39" s="50">
        <f t="shared" si="328"/>
        <v>0</v>
      </c>
      <c r="HF39" s="50">
        <f t="shared" si="329"/>
        <v>0</v>
      </c>
      <c r="HG39" s="50">
        <f t="shared" si="330"/>
        <v>0</v>
      </c>
      <c r="HH39" s="50">
        <f t="shared" si="331"/>
        <v>0</v>
      </c>
      <c r="HI39" s="50">
        <f t="shared" si="332"/>
        <v>0</v>
      </c>
      <c r="HJ39" s="50">
        <f t="shared" si="333"/>
        <v>0</v>
      </c>
      <c r="HK39" s="50">
        <f t="shared" si="334"/>
        <v>0</v>
      </c>
      <c r="HM39" s="54" t="s">
        <v>164</v>
      </c>
      <c r="HN39" s="50">
        <f t="shared" si="335"/>
        <v>0</v>
      </c>
      <c r="HO39" s="50">
        <f t="shared" si="336"/>
        <v>0</v>
      </c>
      <c r="HP39" s="50">
        <f t="shared" si="337"/>
        <v>2.239148850018608E-10</v>
      </c>
      <c r="HQ39" s="50">
        <f t="shared" si="338"/>
        <v>0</v>
      </c>
      <c r="HR39" s="50">
        <f t="shared" si="339"/>
        <v>0</v>
      </c>
      <c r="HS39" s="50">
        <f t="shared" si="340"/>
        <v>0</v>
      </c>
      <c r="HT39" s="50">
        <f t="shared" si="341"/>
        <v>0</v>
      </c>
      <c r="HV39" s="54" t="s">
        <v>164</v>
      </c>
      <c r="HW39" s="50">
        <f t="shared" si="342"/>
        <v>0</v>
      </c>
      <c r="HX39" s="50">
        <f t="shared" si="343"/>
        <v>0</v>
      </c>
      <c r="HY39" s="50">
        <f t="shared" si="344"/>
        <v>2.1554620927375369E-10</v>
      </c>
      <c r="HZ39" s="50">
        <f t="shared" si="345"/>
        <v>0</v>
      </c>
      <c r="IA39" s="50">
        <f t="shared" si="346"/>
        <v>0</v>
      </c>
      <c r="IB39" s="50">
        <f t="shared" si="347"/>
        <v>0</v>
      </c>
      <c r="IC39" s="50">
        <f t="shared" si="348"/>
        <v>0</v>
      </c>
      <c r="IE39" s="54" t="s">
        <v>164</v>
      </c>
      <c r="IF39" s="50">
        <f t="shared" si="349"/>
        <v>0</v>
      </c>
      <c r="IG39" s="50">
        <f t="shared" si="350"/>
        <v>5.2307311999999939E-2</v>
      </c>
      <c r="IH39" s="50">
        <f t="shared" si="351"/>
        <v>0</v>
      </c>
      <c r="II39" s="50">
        <f t="shared" si="352"/>
        <v>0</v>
      </c>
      <c r="IJ39" s="50">
        <f t="shared" si="353"/>
        <v>0</v>
      </c>
      <c r="IK39" s="50">
        <f t="shared" si="354"/>
        <v>0</v>
      </c>
      <c r="IL39" s="50">
        <f t="shared" si="355"/>
        <v>0</v>
      </c>
      <c r="IN39" s="54" t="s">
        <v>164</v>
      </c>
      <c r="IO39" s="50">
        <f t="shared" si="356"/>
        <v>2.1113675837406558E-16</v>
      </c>
      <c r="IP39" s="50">
        <f t="shared" si="357"/>
        <v>0</v>
      </c>
      <c r="IQ39" s="50">
        <f t="shared" si="358"/>
        <v>0</v>
      </c>
      <c r="IR39" s="50">
        <f t="shared" si="359"/>
        <v>0</v>
      </c>
      <c r="IS39" s="50">
        <f t="shared" si="360"/>
        <v>0</v>
      </c>
      <c r="IT39" s="50">
        <f t="shared" si="361"/>
        <v>0</v>
      </c>
      <c r="IU39" s="50">
        <f t="shared" si="362"/>
        <v>0</v>
      </c>
      <c r="IW39" s="54" t="s">
        <v>164</v>
      </c>
      <c r="IX39" s="50">
        <f t="shared" si="363"/>
        <v>0</v>
      </c>
      <c r="IY39" s="50">
        <f t="shared" si="364"/>
        <v>0</v>
      </c>
      <c r="IZ39" s="50">
        <f t="shared" si="365"/>
        <v>0</v>
      </c>
      <c r="JA39" s="50">
        <f t="shared" si="366"/>
        <v>0</v>
      </c>
      <c r="JB39" s="50">
        <f t="shared" si="367"/>
        <v>0</v>
      </c>
      <c r="JC39" s="50">
        <f t="shared" si="368"/>
        <v>0</v>
      </c>
      <c r="JD39" s="50">
        <f t="shared" si="369"/>
        <v>0</v>
      </c>
    </row>
    <row r="40" spans="31:264" ht="15" thickBot="1">
      <c r="AE40" s="78"/>
    </row>
    <row r="41" spans="31:264">
      <c r="AE41" s="78"/>
      <c r="AF41" s="157" t="s">
        <v>190</v>
      </c>
      <c r="AG41" s="158"/>
      <c r="AH41" s="158"/>
      <c r="AI41" s="158"/>
      <c r="AJ41" s="159"/>
    </row>
    <row r="42" spans="31:264" ht="15" thickBot="1">
      <c r="AE42" s="78"/>
      <c r="AF42" s="160"/>
      <c r="AG42" s="161"/>
      <c r="AH42" s="161"/>
      <c r="AI42" s="161"/>
      <c r="AJ42" s="162"/>
    </row>
    <row r="43" spans="31:264">
      <c r="AE43" s="78"/>
    </row>
    <row r="44" spans="31:264" ht="150">
      <c r="AE44" s="78"/>
      <c r="AF44" s="32" t="s">
        <v>118</v>
      </c>
      <c r="AG44" s="56" t="s">
        <v>80</v>
      </c>
      <c r="AH44" s="57" t="s">
        <v>82</v>
      </c>
      <c r="AI44" s="57" t="s">
        <v>162</v>
      </c>
      <c r="AJ44" s="57" t="s">
        <v>86</v>
      </c>
      <c r="AK44" s="57" t="s">
        <v>88</v>
      </c>
      <c r="AL44" s="57" t="s">
        <v>90</v>
      </c>
      <c r="AM44" s="57" t="s">
        <v>164</v>
      </c>
      <c r="AO44" s="33" t="s">
        <v>119</v>
      </c>
      <c r="AP44" s="56" t="s">
        <v>80</v>
      </c>
      <c r="AQ44" s="57" t="s">
        <v>82</v>
      </c>
      <c r="AR44" s="57" t="s">
        <v>162</v>
      </c>
      <c r="AS44" s="57" t="s">
        <v>86</v>
      </c>
      <c r="AT44" s="57" t="s">
        <v>88</v>
      </c>
      <c r="AU44" s="57" t="s">
        <v>90</v>
      </c>
      <c r="AV44" s="57" t="s">
        <v>164</v>
      </c>
      <c r="AX44" s="33" t="s">
        <v>171</v>
      </c>
      <c r="AY44" s="56" t="s">
        <v>80</v>
      </c>
      <c r="AZ44" s="57" t="s">
        <v>82</v>
      </c>
      <c r="BA44" s="57" t="s">
        <v>162</v>
      </c>
      <c r="BB44" s="57" t="s">
        <v>86</v>
      </c>
      <c r="BC44" s="57" t="s">
        <v>88</v>
      </c>
      <c r="BD44" s="57" t="s">
        <v>90</v>
      </c>
      <c r="BE44" s="57" t="s">
        <v>164</v>
      </c>
      <c r="BG44" s="33" t="s">
        <v>172</v>
      </c>
      <c r="BH44" s="56" t="s">
        <v>80</v>
      </c>
      <c r="BI44" s="57" t="s">
        <v>82</v>
      </c>
      <c r="BJ44" s="57" t="s">
        <v>162</v>
      </c>
      <c r="BK44" s="57" t="s">
        <v>86</v>
      </c>
      <c r="BL44" s="57" t="s">
        <v>88</v>
      </c>
      <c r="BM44" s="57" t="s">
        <v>90</v>
      </c>
      <c r="BN44" s="57" t="s">
        <v>164</v>
      </c>
      <c r="BP44" s="33" t="s">
        <v>172</v>
      </c>
      <c r="BQ44" s="56" t="s">
        <v>80</v>
      </c>
      <c r="BR44" s="57" t="s">
        <v>82</v>
      </c>
      <c r="BS44" s="57" t="s">
        <v>162</v>
      </c>
      <c r="BT44" s="57" t="s">
        <v>86</v>
      </c>
      <c r="BU44" s="57" t="s">
        <v>88</v>
      </c>
      <c r="BV44" s="57" t="s">
        <v>90</v>
      </c>
      <c r="BW44" s="57" t="s">
        <v>164</v>
      </c>
      <c r="BY44" s="33" t="s">
        <v>172</v>
      </c>
      <c r="BZ44" s="56" t="s">
        <v>80</v>
      </c>
      <c r="CA44" s="57" t="s">
        <v>82</v>
      </c>
      <c r="CB44" s="57" t="s">
        <v>162</v>
      </c>
      <c r="CC44" s="57" t="s">
        <v>86</v>
      </c>
      <c r="CD44" s="57" t="s">
        <v>88</v>
      </c>
      <c r="CE44" s="57" t="s">
        <v>90</v>
      </c>
      <c r="CF44" s="57" t="s">
        <v>164</v>
      </c>
      <c r="CG44" s="32"/>
      <c r="CH44" s="32" t="s">
        <v>118</v>
      </c>
      <c r="CI44" s="56" t="s">
        <v>80</v>
      </c>
      <c r="CJ44" s="57" t="s">
        <v>82</v>
      </c>
      <c r="CK44" s="57" t="s">
        <v>162</v>
      </c>
      <c r="CL44" s="57" t="s">
        <v>86</v>
      </c>
      <c r="CM44" s="57" t="s">
        <v>88</v>
      </c>
      <c r="CN44" s="57" t="s">
        <v>90</v>
      </c>
      <c r="CO44" s="57" t="s">
        <v>164</v>
      </c>
      <c r="CQ44" s="33" t="s">
        <v>119</v>
      </c>
      <c r="CR44" s="56" t="s">
        <v>80</v>
      </c>
      <c r="CS44" s="57" t="s">
        <v>82</v>
      </c>
      <c r="CT44" s="57" t="s">
        <v>162</v>
      </c>
      <c r="CU44" s="57" t="s">
        <v>86</v>
      </c>
      <c r="CV44" s="57" t="s">
        <v>88</v>
      </c>
      <c r="CW44" s="57" t="s">
        <v>90</v>
      </c>
      <c r="CX44" s="57" t="s">
        <v>164</v>
      </c>
      <c r="CY44" s="32"/>
      <c r="CZ44" s="32" t="s">
        <v>177</v>
      </c>
      <c r="DA44" s="56" t="s">
        <v>80</v>
      </c>
      <c r="DB44" s="57" t="s">
        <v>82</v>
      </c>
      <c r="DC44" s="57" t="s">
        <v>162</v>
      </c>
      <c r="DD44" s="57" t="s">
        <v>86</v>
      </c>
      <c r="DE44" s="57" t="s">
        <v>88</v>
      </c>
      <c r="DF44" s="57" t="s">
        <v>90</v>
      </c>
      <c r="DG44" s="57" t="s">
        <v>164</v>
      </c>
      <c r="DI44" s="32" t="s">
        <v>47</v>
      </c>
      <c r="DJ44" s="56" t="s">
        <v>80</v>
      </c>
      <c r="DK44" s="57" t="s">
        <v>82</v>
      </c>
      <c r="DL44" s="57" t="s">
        <v>162</v>
      </c>
      <c r="DM44" s="57" t="s">
        <v>86</v>
      </c>
      <c r="DN44" s="57" t="s">
        <v>88</v>
      </c>
      <c r="DO44" s="57" t="s">
        <v>90</v>
      </c>
      <c r="DP44" s="57" t="s">
        <v>164</v>
      </c>
      <c r="DR44" s="32" t="s">
        <v>48</v>
      </c>
      <c r="DS44" s="56" t="s">
        <v>80</v>
      </c>
      <c r="DT44" s="57" t="s">
        <v>82</v>
      </c>
      <c r="DU44" s="57" t="s">
        <v>162</v>
      </c>
      <c r="DV44" s="57" t="s">
        <v>86</v>
      </c>
      <c r="DW44" s="57" t="s">
        <v>88</v>
      </c>
      <c r="DX44" s="57" t="s">
        <v>90</v>
      </c>
      <c r="DY44" s="57" t="s">
        <v>164</v>
      </c>
      <c r="EA44" s="32" t="s">
        <v>49</v>
      </c>
      <c r="EB44" s="56" t="s">
        <v>80</v>
      </c>
      <c r="EC44" s="57" t="s">
        <v>82</v>
      </c>
      <c r="ED44" s="57" t="s">
        <v>162</v>
      </c>
      <c r="EE44" s="57" t="s">
        <v>86</v>
      </c>
      <c r="EF44" s="57" t="s">
        <v>88</v>
      </c>
      <c r="EG44" s="57" t="s">
        <v>90</v>
      </c>
      <c r="EH44" s="57" t="s">
        <v>164</v>
      </c>
      <c r="EJ44" s="32" t="s">
        <v>178</v>
      </c>
      <c r="EK44" s="56" t="s">
        <v>80</v>
      </c>
      <c r="EL44" s="57" t="s">
        <v>82</v>
      </c>
      <c r="EM44" s="57" t="s">
        <v>162</v>
      </c>
      <c r="EN44" s="57" t="s">
        <v>86</v>
      </c>
      <c r="EO44" s="57" t="s">
        <v>88</v>
      </c>
      <c r="EP44" s="57" t="s">
        <v>90</v>
      </c>
      <c r="EQ44" s="57" t="s">
        <v>164</v>
      </c>
      <c r="ES44" s="32" t="s">
        <v>179</v>
      </c>
      <c r="ET44" s="56" t="s">
        <v>80</v>
      </c>
      <c r="EU44" s="57" t="s">
        <v>82</v>
      </c>
      <c r="EV44" s="57" t="s">
        <v>162</v>
      </c>
      <c r="EW44" s="57" t="s">
        <v>86</v>
      </c>
      <c r="EX44" s="57" t="s">
        <v>88</v>
      </c>
      <c r="EY44" s="57" t="s">
        <v>90</v>
      </c>
      <c r="EZ44" s="57" t="s">
        <v>164</v>
      </c>
      <c r="FB44" s="32" t="s">
        <v>180</v>
      </c>
      <c r="FC44" s="56" t="s">
        <v>80</v>
      </c>
      <c r="FD44" s="57" t="s">
        <v>82</v>
      </c>
      <c r="FE44" s="57" t="s">
        <v>162</v>
      </c>
      <c r="FF44" s="57" t="s">
        <v>86</v>
      </c>
      <c r="FG44" s="57" t="s">
        <v>88</v>
      </c>
      <c r="FH44" s="57" t="s">
        <v>90</v>
      </c>
      <c r="FI44" s="57" t="s">
        <v>164</v>
      </c>
      <c r="FK44" s="34" t="s">
        <v>181</v>
      </c>
      <c r="FL44" s="56" t="s">
        <v>80</v>
      </c>
      <c r="FM44" s="57" t="s">
        <v>82</v>
      </c>
      <c r="FN44" s="57" t="s">
        <v>162</v>
      </c>
      <c r="FO44" s="57" t="s">
        <v>86</v>
      </c>
      <c r="FP44" s="57" t="s">
        <v>88</v>
      </c>
      <c r="FQ44" s="57" t="s">
        <v>90</v>
      </c>
      <c r="FR44" s="57" t="s">
        <v>164</v>
      </c>
      <c r="FT44" s="34" t="s">
        <v>191</v>
      </c>
      <c r="FU44" s="56" t="s">
        <v>80</v>
      </c>
      <c r="FV44" s="57" t="s">
        <v>82</v>
      </c>
      <c r="FW44" s="57" t="s">
        <v>162</v>
      </c>
      <c r="FX44" s="57" t="s">
        <v>86</v>
      </c>
      <c r="FY44" s="57" t="s">
        <v>88</v>
      </c>
      <c r="FZ44" s="57" t="s">
        <v>90</v>
      </c>
      <c r="GA44" s="57" t="s">
        <v>164</v>
      </c>
      <c r="GC44" s="34" t="s">
        <v>182</v>
      </c>
      <c r="GD44" s="56" t="s">
        <v>80</v>
      </c>
      <c r="GE44" s="57" t="s">
        <v>82</v>
      </c>
      <c r="GF44" s="57" t="s">
        <v>162</v>
      </c>
      <c r="GG44" s="57" t="s">
        <v>86</v>
      </c>
      <c r="GH44" s="57" t="s">
        <v>88</v>
      </c>
      <c r="GI44" s="57" t="s">
        <v>90</v>
      </c>
      <c r="GJ44" s="57" t="s">
        <v>164</v>
      </c>
      <c r="GL44" s="34" t="s">
        <v>56</v>
      </c>
      <c r="GM44" s="56" t="s">
        <v>80</v>
      </c>
      <c r="GN44" s="57" t="s">
        <v>82</v>
      </c>
      <c r="GO44" s="57" t="s">
        <v>162</v>
      </c>
      <c r="GP44" s="57" t="s">
        <v>86</v>
      </c>
      <c r="GQ44" s="57" t="s">
        <v>88</v>
      </c>
      <c r="GR44" s="57" t="s">
        <v>90</v>
      </c>
      <c r="GS44" s="57" t="s">
        <v>164</v>
      </c>
      <c r="GU44" s="34" t="s">
        <v>183</v>
      </c>
      <c r="GV44" s="56" t="s">
        <v>80</v>
      </c>
      <c r="GW44" s="57" t="s">
        <v>82</v>
      </c>
      <c r="GX44" s="57" t="s">
        <v>162</v>
      </c>
      <c r="GY44" s="57" t="s">
        <v>86</v>
      </c>
      <c r="GZ44" s="57" t="s">
        <v>88</v>
      </c>
      <c r="HA44" s="57" t="s">
        <v>90</v>
      </c>
      <c r="HB44" s="57" t="s">
        <v>164</v>
      </c>
      <c r="HD44" s="34" t="s">
        <v>58</v>
      </c>
      <c r="HE44" s="56" t="s">
        <v>80</v>
      </c>
      <c r="HF44" s="57" t="s">
        <v>82</v>
      </c>
      <c r="HG44" s="57" t="s">
        <v>162</v>
      </c>
      <c r="HH44" s="57" t="s">
        <v>86</v>
      </c>
      <c r="HI44" s="57" t="s">
        <v>88</v>
      </c>
      <c r="HJ44" s="57" t="s">
        <v>90</v>
      </c>
      <c r="HK44" s="57" t="s">
        <v>164</v>
      </c>
      <c r="HM44" s="34" t="s">
        <v>59</v>
      </c>
      <c r="HN44" s="56" t="s">
        <v>80</v>
      </c>
      <c r="HO44" s="57" t="s">
        <v>82</v>
      </c>
      <c r="HP44" s="57" t="s">
        <v>162</v>
      </c>
      <c r="HQ44" s="57" t="s">
        <v>86</v>
      </c>
      <c r="HR44" s="57" t="s">
        <v>88</v>
      </c>
      <c r="HS44" s="57" t="s">
        <v>90</v>
      </c>
      <c r="HT44" s="57" t="s">
        <v>164</v>
      </c>
      <c r="HV44" s="34" t="s">
        <v>60</v>
      </c>
      <c r="HW44" s="56" t="s">
        <v>80</v>
      </c>
      <c r="HX44" s="57" t="s">
        <v>82</v>
      </c>
      <c r="HY44" s="57" t="s">
        <v>162</v>
      </c>
      <c r="HZ44" s="57" t="s">
        <v>86</v>
      </c>
      <c r="IA44" s="57" t="s">
        <v>88</v>
      </c>
      <c r="IB44" s="57" t="s">
        <v>90</v>
      </c>
      <c r="IC44" s="57" t="s">
        <v>164</v>
      </c>
      <c r="IE44" s="34" t="s">
        <v>61</v>
      </c>
      <c r="IF44" s="56" t="s">
        <v>80</v>
      </c>
      <c r="IG44" s="57" t="s">
        <v>82</v>
      </c>
      <c r="IH44" s="57" t="s">
        <v>162</v>
      </c>
      <c r="II44" s="57" t="s">
        <v>86</v>
      </c>
      <c r="IJ44" s="57" t="s">
        <v>88</v>
      </c>
      <c r="IK44" s="57" t="s">
        <v>90</v>
      </c>
      <c r="IL44" s="57" t="s">
        <v>164</v>
      </c>
      <c r="IN44" s="34" t="s">
        <v>62</v>
      </c>
      <c r="IO44" s="56" t="s">
        <v>80</v>
      </c>
      <c r="IP44" s="57" t="s">
        <v>82</v>
      </c>
      <c r="IQ44" s="57" t="s">
        <v>162</v>
      </c>
      <c r="IR44" s="57" t="s">
        <v>86</v>
      </c>
      <c r="IS44" s="57" t="s">
        <v>88</v>
      </c>
      <c r="IT44" s="57" t="s">
        <v>90</v>
      </c>
      <c r="IU44" s="57" t="s">
        <v>164</v>
      </c>
      <c r="IW44" s="34" t="s">
        <v>63</v>
      </c>
      <c r="IX44" s="56" t="s">
        <v>80</v>
      </c>
      <c r="IY44" s="57" t="s">
        <v>82</v>
      </c>
      <c r="IZ44" s="57" t="s">
        <v>162</v>
      </c>
      <c r="JA44" s="57" t="s">
        <v>86</v>
      </c>
      <c r="JB44" s="57" t="s">
        <v>88</v>
      </c>
      <c r="JC44" s="57" t="s">
        <v>90</v>
      </c>
      <c r="JD44" s="57" t="s">
        <v>164</v>
      </c>
    </row>
    <row r="45" spans="31:264">
      <c r="AE45" s="78"/>
      <c r="AF45" s="53" t="s">
        <v>80</v>
      </c>
      <c r="AG45" s="50">
        <f>IF(AG33&gt;AG21,(1-AG33)/(1-AG21),1)</f>
        <v>1</v>
      </c>
      <c r="AH45" s="50">
        <f t="shared" ref="AH45:AM45" si="371">IF(AH33&gt;AH21,(1-AH33)/(1-AH21),1)</f>
        <v>0</v>
      </c>
      <c r="AI45" s="50">
        <f t="shared" si="371"/>
        <v>1</v>
      </c>
      <c r="AJ45" s="50">
        <f t="shared" si="371"/>
        <v>1</v>
      </c>
      <c r="AK45" s="50">
        <f t="shared" si="371"/>
        <v>1</v>
      </c>
      <c r="AL45" s="50">
        <f t="shared" si="371"/>
        <v>1</v>
      </c>
      <c r="AM45" s="50">
        <f t="shared" si="371"/>
        <v>1</v>
      </c>
      <c r="AO45" s="53" t="s">
        <v>80</v>
      </c>
      <c r="AP45" s="50">
        <f t="shared" ref="AP45:AV51" si="372">IF(AP33&gt;AG21,(1-AP33)/(1-AG21),1)</f>
        <v>1</v>
      </c>
      <c r="AQ45" s="50">
        <f t="shared" si="372"/>
        <v>1</v>
      </c>
      <c r="AR45" s="50">
        <f t="shared" si="372"/>
        <v>1</v>
      </c>
      <c r="AS45" s="50">
        <f t="shared" si="372"/>
        <v>1</v>
      </c>
      <c r="AT45" s="50">
        <f t="shared" si="372"/>
        <v>1</v>
      </c>
      <c r="AU45" s="50">
        <f t="shared" si="372"/>
        <v>1</v>
      </c>
      <c r="AV45" s="50">
        <f t="shared" si="372"/>
        <v>1</v>
      </c>
      <c r="AX45" s="53" t="s">
        <v>80</v>
      </c>
      <c r="AY45" s="50">
        <f t="shared" ref="AY45:BE51" si="373">IF(AY33&gt;AG21,(1-AY33)/(1-AG21),1)</f>
        <v>1</v>
      </c>
      <c r="AZ45" s="50">
        <f t="shared" si="373"/>
        <v>1</v>
      </c>
      <c r="BA45" s="50">
        <f t="shared" si="373"/>
        <v>1</v>
      </c>
      <c r="BB45" s="50">
        <f t="shared" si="373"/>
        <v>1</v>
      </c>
      <c r="BC45" s="50">
        <f t="shared" si="373"/>
        <v>1</v>
      </c>
      <c r="BD45" s="50">
        <f t="shared" si="373"/>
        <v>1</v>
      </c>
      <c r="BE45" s="50">
        <f t="shared" si="373"/>
        <v>1</v>
      </c>
      <c r="BG45" s="53" t="s">
        <v>80</v>
      </c>
      <c r="BH45" s="50">
        <f t="shared" ref="BH45:BN51" si="374">IF(BH33&gt;AG21,(1-BH33)/(1-AG21),1)</f>
        <v>1</v>
      </c>
      <c r="BI45" s="50">
        <f t="shared" si="374"/>
        <v>1</v>
      </c>
      <c r="BJ45" s="50">
        <f t="shared" si="374"/>
        <v>1</v>
      </c>
      <c r="BK45" s="50">
        <f t="shared" si="374"/>
        <v>1</v>
      </c>
      <c r="BL45" s="50">
        <f t="shared" si="374"/>
        <v>1</v>
      </c>
      <c r="BM45" s="50">
        <f t="shared" si="374"/>
        <v>1</v>
      </c>
      <c r="BN45" s="50">
        <f t="shared" si="374"/>
        <v>1</v>
      </c>
      <c r="BP45" s="53" t="s">
        <v>80</v>
      </c>
      <c r="BQ45" s="50">
        <f t="shared" ref="BQ45:BW51" si="375">IF(BQ33&gt;AG21,(1-BQ33)/(1-AG21),1)</f>
        <v>1</v>
      </c>
      <c r="BR45" s="50">
        <f t="shared" si="375"/>
        <v>1</v>
      </c>
      <c r="BS45" s="50">
        <f t="shared" si="375"/>
        <v>1</v>
      </c>
      <c r="BT45" s="50">
        <f t="shared" si="375"/>
        <v>1</v>
      </c>
      <c r="BU45" s="50">
        <f t="shared" si="375"/>
        <v>1</v>
      </c>
      <c r="BV45" s="50">
        <f t="shared" si="375"/>
        <v>1</v>
      </c>
      <c r="BW45" s="50">
        <f t="shared" si="375"/>
        <v>1</v>
      </c>
      <c r="BY45" s="53" t="s">
        <v>80</v>
      </c>
      <c r="BZ45" s="50">
        <f t="shared" ref="BZ45:CF51" si="376">IF(BZ33&gt;AG21,(1-BZ33)/(1-AG21),1)</f>
        <v>1</v>
      </c>
      <c r="CA45" s="50">
        <f t="shared" si="376"/>
        <v>1</v>
      </c>
      <c r="CB45" s="50">
        <f t="shared" si="376"/>
        <v>1</v>
      </c>
      <c r="CC45" s="50">
        <f t="shared" si="376"/>
        <v>1</v>
      </c>
      <c r="CD45" s="50">
        <f t="shared" si="376"/>
        <v>1</v>
      </c>
      <c r="CE45" s="50">
        <f t="shared" si="376"/>
        <v>1</v>
      </c>
      <c r="CF45" s="50">
        <f t="shared" si="376"/>
        <v>1</v>
      </c>
      <c r="CH45" s="53" t="s">
        <v>80</v>
      </c>
      <c r="CI45" s="50">
        <f t="shared" ref="CI45:CO51" si="377">IF(CI33&gt;AG21,(1-CI33)/(1-AG21),1)</f>
        <v>1</v>
      </c>
      <c r="CJ45" s="50">
        <f t="shared" si="377"/>
        <v>1</v>
      </c>
      <c r="CK45" s="50">
        <f t="shared" si="377"/>
        <v>1</v>
      </c>
      <c r="CL45" s="50">
        <f t="shared" si="377"/>
        <v>1</v>
      </c>
      <c r="CM45" s="50">
        <f t="shared" si="377"/>
        <v>1</v>
      </c>
      <c r="CN45" s="50">
        <f t="shared" si="377"/>
        <v>1</v>
      </c>
      <c r="CO45" s="50">
        <f t="shared" si="377"/>
        <v>1</v>
      </c>
      <c r="CQ45" s="53" t="s">
        <v>80</v>
      </c>
      <c r="CR45" s="50">
        <f t="shared" ref="CR45:CX51" si="378">IF(CR33&gt;AG21,(1-CR33)/(1-AG21),1)</f>
        <v>1</v>
      </c>
      <c r="CS45" s="50">
        <f t="shared" si="378"/>
        <v>1</v>
      </c>
      <c r="CT45" s="50">
        <f t="shared" si="378"/>
        <v>1</v>
      </c>
      <c r="CU45" s="50">
        <f t="shared" si="378"/>
        <v>1</v>
      </c>
      <c r="CV45" s="50">
        <f t="shared" si="378"/>
        <v>1</v>
      </c>
      <c r="CW45" s="50">
        <f t="shared" si="378"/>
        <v>1</v>
      </c>
      <c r="CX45" s="50">
        <f t="shared" si="378"/>
        <v>1</v>
      </c>
      <c r="CZ45" s="53" t="s">
        <v>80</v>
      </c>
      <c r="DA45" s="50">
        <f t="shared" ref="DA45:DG51" si="379">IF(DA33&gt;AG21,(1-DA33)/(1-AG21),1)</f>
        <v>1</v>
      </c>
      <c r="DB45" s="50">
        <f t="shared" si="379"/>
        <v>1</v>
      </c>
      <c r="DC45" s="50">
        <f t="shared" si="379"/>
        <v>1</v>
      </c>
      <c r="DD45" s="50">
        <f t="shared" si="379"/>
        <v>1</v>
      </c>
      <c r="DE45" s="50">
        <f t="shared" si="379"/>
        <v>0.59128984796468842</v>
      </c>
      <c r="DF45" s="50">
        <f t="shared" si="379"/>
        <v>1</v>
      </c>
      <c r="DG45" s="50">
        <f t="shared" si="379"/>
        <v>1</v>
      </c>
      <c r="DI45" s="53" t="s">
        <v>80</v>
      </c>
      <c r="DJ45" s="50">
        <f>IF(DJ33&gt;AG21,(1-DJ33)/(1-AG21),1)</f>
        <v>1</v>
      </c>
      <c r="DK45" s="50">
        <f t="shared" ref="DK45:DP51" si="380">IF(DK33&gt;AH21,(1-DK33)/(1-AH21),1)</f>
        <v>1</v>
      </c>
      <c r="DL45" s="50">
        <f t="shared" si="380"/>
        <v>1</v>
      </c>
      <c r="DM45" s="50">
        <f t="shared" si="380"/>
        <v>1</v>
      </c>
      <c r="DN45" s="50">
        <f t="shared" si="380"/>
        <v>1</v>
      </c>
      <c r="DO45" s="50">
        <f t="shared" si="380"/>
        <v>1</v>
      </c>
      <c r="DP45" s="50">
        <f t="shared" si="380"/>
        <v>1</v>
      </c>
      <c r="DR45" s="53" t="s">
        <v>80</v>
      </c>
      <c r="DS45" s="50">
        <f>IF(DS33&gt;AG21,(1-DS33)/(1-AG21),1)</f>
        <v>1</v>
      </c>
      <c r="DT45" s="50">
        <f t="shared" ref="DT45:DY51" si="381">IF(DT33&gt;AH21,(1-DT33)/(1-AH21),1)</f>
        <v>1</v>
      </c>
      <c r="DU45" s="50">
        <f t="shared" si="381"/>
        <v>1</v>
      </c>
      <c r="DV45" s="50">
        <f t="shared" si="381"/>
        <v>1</v>
      </c>
      <c r="DW45" s="50">
        <f t="shared" si="381"/>
        <v>1</v>
      </c>
      <c r="DX45" s="50">
        <f t="shared" si="381"/>
        <v>1</v>
      </c>
      <c r="DY45" s="50">
        <f t="shared" si="381"/>
        <v>1</v>
      </c>
      <c r="EA45" s="53" t="s">
        <v>80</v>
      </c>
      <c r="EB45" s="50">
        <f>IF(EB33&gt;AG21,(1-EB33)/(1-AG21),1)</f>
        <v>1</v>
      </c>
      <c r="EC45" s="50">
        <f t="shared" ref="EC45:EH51" si="382">IF(EC33&gt;AH21,(1-EC33)/(1-AH21),1)</f>
        <v>1</v>
      </c>
      <c r="ED45" s="50">
        <f t="shared" si="382"/>
        <v>1</v>
      </c>
      <c r="EE45" s="50">
        <f t="shared" si="382"/>
        <v>1</v>
      </c>
      <c r="EF45" s="50">
        <f t="shared" si="382"/>
        <v>1</v>
      </c>
      <c r="EG45" s="50">
        <f t="shared" si="382"/>
        <v>1</v>
      </c>
      <c r="EH45" s="50">
        <f t="shared" si="382"/>
        <v>1</v>
      </c>
      <c r="EJ45" s="53" t="s">
        <v>80</v>
      </c>
      <c r="EK45" s="50">
        <f>IF(EK33&gt;AG21,(1-EK33)/(1-AG21),1)</f>
        <v>1</v>
      </c>
      <c r="EL45" s="50">
        <f t="shared" ref="EL45:EQ51" si="383">IF(EL33&gt;AH21,(1-EL33)/(1-AH21),1)</f>
        <v>0</v>
      </c>
      <c r="EM45" s="50">
        <f t="shared" si="383"/>
        <v>1</v>
      </c>
      <c r="EN45" s="50">
        <f t="shared" si="383"/>
        <v>0</v>
      </c>
      <c r="EO45" s="50">
        <f t="shared" si="383"/>
        <v>0</v>
      </c>
      <c r="EP45" s="50">
        <f t="shared" si="383"/>
        <v>0</v>
      </c>
      <c r="EQ45" s="50">
        <f t="shared" si="383"/>
        <v>0</v>
      </c>
      <c r="ES45" s="53" t="s">
        <v>80</v>
      </c>
      <c r="ET45" s="50">
        <f>IF(ET33&gt;AG21,(1-ET33)/(1-AG21),1)</f>
        <v>1</v>
      </c>
      <c r="EU45" s="50">
        <f t="shared" ref="EU45:EZ51" si="384">IF(EU33&gt;AH21,(1-EU33)/(1-AH21),1)</f>
        <v>0</v>
      </c>
      <c r="EV45" s="50">
        <f t="shared" si="384"/>
        <v>0</v>
      </c>
      <c r="EW45" s="50">
        <f t="shared" si="384"/>
        <v>0</v>
      </c>
      <c r="EX45" s="50">
        <f t="shared" si="384"/>
        <v>0</v>
      </c>
      <c r="EY45" s="50">
        <f t="shared" si="384"/>
        <v>0</v>
      </c>
      <c r="EZ45" s="50">
        <f t="shared" si="384"/>
        <v>0</v>
      </c>
      <c r="FB45" s="53" t="s">
        <v>80</v>
      </c>
      <c r="FC45" s="50">
        <f>IF(FC33&gt;AG21,(1-FC33)/(1-AG21),1)</f>
        <v>1</v>
      </c>
      <c r="FD45" s="50">
        <f t="shared" ref="FD45:FI51" si="385">IF(FD33&gt;AH21,(1-FD33)/(1-AH21),1)</f>
        <v>1</v>
      </c>
      <c r="FE45" s="50">
        <f t="shared" si="385"/>
        <v>1</v>
      </c>
      <c r="FF45" s="50">
        <f t="shared" si="385"/>
        <v>1</v>
      </c>
      <c r="FG45" s="50">
        <f t="shared" si="385"/>
        <v>1</v>
      </c>
      <c r="FH45" s="50">
        <f t="shared" si="385"/>
        <v>1</v>
      </c>
      <c r="FI45" s="50">
        <f t="shared" si="385"/>
        <v>1</v>
      </c>
      <c r="FK45" s="53" t="s">
        <v>80</v>
      </c>
      <c r="FL45" s="50">
        <f>IF(FL33&gt;AG21,(1-FL33)/(1-AG21),1)</f>
        <v>1</v>
      </c>
      <c r="FM45" s="50">
        <f t="shared" ref="FM45:FR51" si="386">IF(FM33&gt;AH21,(1-FM33)/(1-AH21),1)</f>
        <v>1</v>
      </c>
      <c r="FN45" s="50">
        <f t="shared" si="386"/>
        <v>1</v>
      </c>
      <c r="FO45" s="50">
        <f t="shared" si="386"/>
        <v>1</v>
      </c>
      <c r="FP45" s="50">
        <f t="shared" si="386"/>
        <v>1</v>
      </c>
      <c r="FQ45" s="50">
        <f t="shared" si="386"/>
        <v>1</v>
      </c>
      <c r="FR45" s="50">
        <f t="shared" si="386"/>
        <v>1</v>
      </c>
      <c r="FT45" s="53" t="s">
        <v>80</v>
      </c>
      <c r="FU45" s="50">
        <f>IF(FU33&gt;AG21,(1-FU33)/(1-AG21),1)</f>
        <v>1</v>
      </c>
      <c r="FV45" s="50">
        <f t="shared" ref="FV45:GA51" si="387">IF(FV33&gt;AH21,(1-FV33)/(1-AH21),1)</f>
        <v>1</v>
      </c>
      <c r="FW45" s="50">
        <f t="shared" si="387"/>
        <v>1</v>
      </c>
      <c r="FX45" s="50">
        <f t="shared" si="387"/>
        <v>1</v>
      </c>
      <c r="FY45" s="50">
        <f t="shared" si="387"/>
        <v>1</v>
      </c>
      <c r="FZ45" s="50">
        <f t="shared" si="387"/>
        <v>1</v>
      </c>
      <c r="GA45" s="50">
        <f t="shared" si="387"/>
        <v>1</v>
      </c>
      <c r="GC45" s="53" t="s">
        <v>80</v>
      </c>
      <c r="GD45" s="50">
        <f>IF(GD33&gt;AG21,(1-GD33)/(1-AG21),1)</f>
        <v>1</v>
      </c>
      <c r="GE45" s="50">
        <f t="shared" ref="GE45:GJ51" si="388">IF(GE33&gt;AH21,(1-GE33)/(1-AH21),1)</f>
        <v>1</v>
      </c>
      <c r="GF45" s="50">
        <f t="shared" si="388"/>
        <v>1</v>
      </c>
      <c r="GG45" s="50">
        <f t="shared" si="388"/>
        <v>1</v>
      </c>
      <c r="GH45" s="50">
        <f t="shared" si="388"/>
        <v>1</v>
      </c>
      <c r="GI45" s="50">
        <f t="shared" si="388"/>
        <v>1</v>
      </c>
      <c r="GJ45" s="50">
        <f t="shared" si="388"/>
        <v>1</v>
      </c>
      <c r="GL45" s="53" t="s">
        <v>80</v>
      </c>
      <c r="GM45" s="50">
        <f>IF(GM33&gt;AG21,(1-GM33)/(1-AG21),1)</f>
        <v>1</v>
      </c>
      <c r="GN45" s="50">
        <f t="shared" ref="GN45:GS51" si="389">IF(GN33&gt;AH21,(1-GN33)/(1-AH21),1)</f>
        <v>1</v>
      </c>
      <c r="GO45" s="50">
        <f t="shared" si="389"/>
        <v>1</v>
      </c>
      <c r="GP45" s="50">
        <f t="shared" si="389"/>
        <v>1</v>
      </c>
      <c r="GQ45" s="50">
        <f t="shared" si="389"/>
        <v>1</v>
      </c>
      <c r="GR45" s="50">
        <f t="shared" si="389"/>
        <v>1</v>
      </c>
      <c r="GS45" s="50">
        <f t="shared" si="389"/>
        <v>1</v>
      </c>
      <c r="GU45" s="53" t="s">
        <v>80</v>
      </c>
      <c r="GV45" s="50">
        <f>IF(GV33&gt;AG21,(1-GV33)/(1-AG21),1)</f>
        <v>1</v>
      </c>
      <c r="GW45" s="50">
        <f t="shared" ref="GW45:HB51" si="390">IF(GW33&gt;AH21,(1-GW33)/(1-AH21),1)</f>
        <v>1</v>
      </c>
      <c r="GX45" s="50">
        <f t="shared" si="390"/>
        <v>1</v>
      </c>
      <c r="GY45" s="50">
        <f t="shared" si="390"/>
        <v>1</v>
      </c>
      <c r="GZ45" s="50">
        <f t="shared" si="390"/>
        <v>1</v>
      </c>
      <c r="HA45" s="50">
        <f t="shared" si="390"/>
        <v>1</v>
      </c>
      <c r="HB45" s="50">
        <f t="shared" si="390"/>
        <v>1</v>
      </c>
      <c r="HD45" s="53" t="s">
        <v>80</v>
      </c>
      <c r="HE45" s="50">
        <f>IF(HE33&gt;AG21,(1-HE33)/(1-AG21),1)</f>
        <v>1</v>
      </c>
      <c r="HF45" s="50">
        <f t="shared" ref="HF45:HK51" si="391">IF(HF33&gt;AH21,(1-HF33)/(1-AH21),1)</f>
        <v>1</v>
      </c>
      <c r="HG45" s="50">
        <f t="shared" si="391"/>
        <v>1</v>
      </c>
      <c r="HH45" s="50">
        <f t="shared" si="391"/>
        <v>1</v>
      </c>
      <c r="HI45" s="50">
        <f t="shared" si="391"/>
        <v>1</v>
      </c>
      <c r="HJ45" s="50">
        <f t="shared" si="391"/>
        <v>1</v>
      </c>
      <c r="HK45" s="50">
        <f t="shared" si="391"/>
        <v>1</v>
      </c>
      <c r="HM45" s="53" t="s">
        <v>80</v>
      </c>
      <c r="HN45" s="50">
        <f>IF(HN33&gt;AG21,(1-HN33)/(1-AG21),1)</f>
        <v>1</v>
      </c>
      <c r="HO45" s="50">
        <f t="shared" ref="HO45:HT51" si="392">IF(HO33&gt;AH21,(1-HO33)/(1-AH21),1)</f>
        <v>1</v>
      </c>
      <c r="HP45" s="50">
        <f t="shared" si="392"/>
        <v>1</v>
      </c>
      <c r="HQ45" s="50">
        <f t="shared" si="392"/>
        <v>1</v>
      </c>
      <c r="HR45" s="50">
        <f t="shared" si="392"/>
        <v>1</v>
      </c>
      <c r="HS45" s="50">
        <f t="shared" si="392"/>
        <v>1</v>
      </c>
      <c r="HT45" s="50">
        <f t="shared" si="392"/>
        <v>1</v>
      </c>
      <c r="HV45" s="53" t="s">
        <v>80</v>
      </c>
      <c r="HW45" s="50">
        <f>IF(HW33&gt;AG21,(1-HW33)/(1-AG21),1)</f>
        <v>1</v>
      </c>
      <c r="HX45" s="50">
        <f t="shared" ref="HX45:IC51" si="393">IF(HX33&gt;AH21,(1-HX33)/(1-AH21),1)</f>
        <v>1</v>
      </c>
      <c r="HY45" s="50">
        <f t="shared" si="393"/>
        <v>1</v>
      </c>
      <c r="HZ45" s="50">
        <f t="shared" si="393"/>
        <v>1</v>
      </c>
      <c r="IA45" s="50">
        <f t="shared" si="393"/>
        <v>1</v>
      </c>
      <c r="IB45" s="50">
        <f t="shared" si="393"/>
        <v>1</v>
      </c>
      <c r="IC45" s="50">
        <f t="shared" si="393"/>
        <v>1</v>
      </c>
      <c r="IE45" s="53" t="s">
        <v>80</v>
      </c>
      <c r="IF45" s="50">
        <f>IF(IF33&gt;AG21,(1-IF33)/(1-AG21),1)</f>
        <v>1</v>
      </c>
      <c r="IG45" s="50">
        <f t="shared" ref="IG45:IL51" si="394">IF(IG33&gt;AH21,(1-IG33)/(1-AH21),1)</f>
        <v>1</v>
      </c>
      <c r="IH45" s="50">
        <f t="shared" si="394"/>
        <v>1</v>
      </c>
      <c r="II45" s="50">
        <f t="shared" si="394"/>
        <v>1</v>
      </c>
      <c r="IJ45" s="50">
        <f t="shared" si="394"/>
        <v>1</v>
      </c>
      <c r="IK45" s="50">
        <f t="shared" si="394"/>
        <v>1</v>
      </c>
      <c r="IL45" s="50">
        <f t="shared" si="394"/>
        <v>1</v>
      </c>
      <c r="IN45" s="53" t="s">
        <v>80</v>
      </c>
      <c r="IO45" s="50">
        <f>IF(IO33&gt;AG21,(1-IO33)/(1-AG21),1)</f>
        <v>1</v>
      </c>
      <c r="IP45" s="50">
        <f t="shared" ref="IP45:IU51" si="395">IF(IP33&gt;AH21,(1-IP33)/(1-AH21),1)</f>
        <v>1</v>
      </c>
      <c r="IQ45" s="50">
        <f t="shared" si="395"/>
        <v>1</v>
      </c>
      <c r="IR45" s="50">
        <f t="shared" si="395"/>
        <v>1</v>
      </c>
      <c r="IS45" s="50">
        <f t="shared" si="395"/>
        <v>1</v>
      </c>
      <c r="IT45" s="50">
        <f t="shared" si="395"/>
        <v>1</v>
      </c>
      <c r="IU45" s="50">
        <f t="shared" si="395"/>
        <v>1</v>
      </c>
      <c r="IW45" s="53" t="s">
        <v>80</v>
      </c>
      <c r="IX45" s="50">
        <f>IF(IX33&gt;AG21,(1-IX33)/(1-AG21),1)</f>
        <v>1</v>
      </c>
      <c r="IY45" s="50">
        <f t="shared" ref="IY45:JD51" si="396">IF(IY33&gt;AH21,(1-IY33)/(1-AH21),1)</f>
        <v>1</v>
      </c>
      <c r="IZ45" s="50">
        <f t="shared" si="396"/>
        <v>1</v>
      </c>
      <c r="JA45" s="50">
        <f t="shared" si="396"/>
        <v>1</v>
      </c>
      <c r="JB45" s="50">
        <f t="shared" si="396"/>
        <v>1</v>
      </c>
      <c r="JC45" s="50">
        <f t="shared" si="396"/>
        <v>1</v>
      </c>
      <c r="JD45" s="50">
        <f t="shared" si="396"/>
        <v>1</v>
      </c>
    </row>
    <row r="46" spans="31:264" ht="29.1">
      <c r="AE46" s="78"/>
      <c r="AF46" s="54" t="s">
        <v>82</v>
      </c>
      <c r="AG46" s="50">
        <f t="shared" ref="AG46:AM51" si="397">IF(AG34&gt;AG22,(1-AG34)/(1-AG22),1)</f>
        <v>1</v>
      </c>
      <c r="AH46" s="50">
        <f t="shared" si="397"/>
        <v>1</v>
      </c>
      <c r="AI46" s="50">
        <f t="shared" si="397"/>
        <v>1</v>
      </c>
      <c r="AJ46" s="50">
        <f t="shared" si="397"/>
        <v>1</v>
      </c>
      <c r="AK46" s="50">
        <f t="shared" si="397"/>
        <v>1</v>
      </c>
      <c r="AL46" s="50">
        <f t="shared" si="397"/>
        <v>1</v>
      </c>
      <c r="AM46" s="50">
        <f t="shared" si="397"/>
        <v>1</v>
      </c>
      <c r="AO46" s="54" t="s">
        <v>82</v>
      </c>
      <c r="AP46" s="50">
        <f t="shared" si="372"/>
        <v>0</v>
      </c>
      <c r="AQ46" s="50">
        <f t="shared" si="372"/>
        <v>1</v>
      </c>
      <c r="AR46" s="50">
        <f t="shared" si="372"/>
        <v>1</v>
      </c>
      <c r="AS46" s="50">
        <f t="shared" si="372"/>
        <v>1</v>
      </c>
      <c r="AT46" s="50">
        <f t="shared" si="372"/>
        <v>1</v>
      </c>
      <c r="AU46" s="50">
        <f t="shared" si="372"/>
        <v>1</v>
      </c>
      <c r="AV46" s="50">
        <f t="shared" si="372"/>
        <v>1</v>
      </c>
      <c r="AX46" s="54" t="s">
        <v>82</v>
      </c>
      <c r="AY46" s="50">
        <f t="shared" si="373"/>
        <v>1</v>
      </c>
      <c r="AZ46" s="50">
        <f t="shared" si="373"/>
        <v>1</v>
      </c>
      <c r="BA46" s="50">
        <f t="shared" si="373"/>
        <v>1</v>
      </c>
      <c r="BB46" s="50">
        <f t="shared" si="373"/>
        <v>1</v>
      </c>
      <c r="BC46" s="50">
        <f t="shared" si="373"/>
        <v>1</v>
      </c>
      <c r="BD46" s="50">
        <f t="shared" si="373"/>
        <v>1</v>
      </c>
      <c r="BE46" s="50">
        <f t="shared" si="373"/>
        <v>1</v>
      </c>
      <c r="BG46" s="54" t="s">
        <v>82</v>
      </c>
      <c r="BH46" s="50">
        <f t="shared" si="374"/>
        <v>1</v>
      </c>
      <c r="BI46" s="50">
        <f t="shared" si="374"/>
        <v>1</v>
      </c>
      <c r="BJ46" s="50">
        <f t="shared" si="374"/>
        <v>1</v>
      </c>
      <c r="BK46" s="50">
        <f t="shared" si="374"/>
        <v>1</v>
      </c>
      <c r="BL46" s="50">
        <f t="shared" si="374"/>
        <v>1</v>
      </c>
      <c r="BM46" s="50">
        <f t="shared" si="374"/>
        <v>1</v>
      </c>
      <c r="BN46" s="50">
        <f t="shared" si="374"/>
        <v>1</v>
      </c>
      <c r="BP46" s="54" t="s">
        <v>82</v>
      </c>
      <c r="BQ46" s="50">
        <f t="shared" si="375"/>
        <v>1</v>
      </c>
      <c r="BR46" s="50">
        <f t="shared" si="375"/>
        <v>1</v>
      </c>
      <c r="BS46" s="50">
        <f t="shared" si="375"/>
        <v>1</v>
      </c>
      <c r="BT46" s="50">
        <f t="shared" si="375"/>
        <v>1</v>
      </c>
      <c r="BU46" s="50">
        <f t="shared" si="375"/>
        <v>1</v>
      </c>
      <c r="BV46" s="50">
        <f t="shared" si="375"/>
        <v>1</v>
      </c>
      <c r="BW46" s="50">
        <f t="shared" si="375"/>
        <v>1</v>
      </c>
      <c r="BY46" s="54" t="s">
        <v>82</v>
      </c>
      <c r="BZ46" s="50">
        <f t="shared" si="376"/>
        <v>1</v>
      </c>
      <c r="CA46" s="50">
        <f t="shared" si="376"/>
        <v>1</v>
      </c>
      <c r="CB46" s="50">
        <f t="shared" si="376"/>
        <v>1</v>
      </c>
      <c r="CC46" s="50">
        <f t="shared" si="376"/>
        <v>1</v>
      </c>
      <c r="CD46" s="50">
        <f t="shared" si="376"/>
        <v>1</v>
      </c>
      <c r="CE46" s="50">
        <f t="shared" si="376"/>
        <v>1</v>
      </c>
      <c r="CF46" s="50">
        <f t="shared" si="376"/>
        <v>1</v>
      </c>
      <c r="CH46" s="54" t="s">
        <v>82</v>
      </c>
      <c r="CI46" s="50">
        <f>IF(CI34&gt;AG22,(1-CI34)/(1-AG22),1)</f>
        <v>1</v>
      </c>
      <c r="CJ46" s="50">
        <f t="shared" si="377"/>
        <v>1</v>
      </c>
      <c r="CK46" s="50">
        <f t="shared" si="377"/>
        <v>1</v>
      </c>
      <c r="CL46" s="50">
        <f t="shared" si="377"/>
        <v>1</v>
      </c>
      <c r="CM46" s="50">
        <f t="shared" si="377"/>
        <v>1</v>
      </c>
      <c r="CN46" s="50">
        <f t="shared" si="377"/>
        <v>1</v>
      </c>
      <c r="CO46" s="50">
        <f t="shared" si="377"/>
        <v>1</v>
      </c>
      <c r="CQ46" s="54" t="s">
        <v>82</v>
      </c>
      <c r="CR46" s="50">
        <f t="shared" si="378"/>
        <v>1</v>
      </c>
      <c r="CS46" s="50">
        <f t="shared" si="378"/>
        <v>1</v>
      </c>
      <c r="CT46" s="50">
        <f t="shared" si="378"/>
        <v>1</v>
      </c>
      <c r="CU46" s="50">
        <f t="shared" si="378"/>
        <v>1</v>
      </c>
      <c r="CV46" s="50">
        <f t="shared" si="378"/>
        <v>1</v>
      </c>
      <c r="CW46" s="50">
        <f t="shared" si="378"/>
        <v>1</v>
      </c>
      <c r="CX46" s="50">
        <f t="shared" si="378"/>
        <v>1</v>
      </c>
      <c r="CZ46" s="54" t="s">
        <v>82</v>
      </c>
      <c r="DA46" s="50">
        <f t="shared" si="379"/>
        <v>1</v>
      </c>
      <c r="DB46" s="50">
        <f t="shared" si="379"/>
        <v>1</v>
      </c>
      <c r="DC46" s="50">
        <f t="shared" si="379"/>
        <v>1</v>
      </c>
      <c r="DD46" s="50">
        <f t="shared" si="379"/>
        <v>1</v>
      </c>
      <c r="DE46" s="50">
        <f t="shared" si="379"/>
        <v>1</v>
      </c>
      <c r="DF46" s="50">
        <f t="shared" si="379"/>
        <v>1</v>
      </c>
      <c r="DG46" s="50">
        <f t="shared" si="379"/>
        <v>1</v>
      </c>
      <c r="DI46" s="54" t="s">
        <v>82</v>
      </c>
      <c r="DJ46" s="50">
        <f t="shared" ref="DJ46:DJ51" si="398">IF(DJ34&gt;AG22,(1-DJ34)/(1-AG22),1)</f>
        <v>1</v>
      </c>
      <c r="DK46" s="50">
        <f t="shared" si="380"/>
        <v>1</v>
      </c>
      <c r="DL46" s="50">
        <f t="shared" si="380"/>
        <v>1</v>
      </c>
      <c r="DM46" s="50">
        <f t="shared" si="380"/>
        <v>1</v>
      </c>
      <c r="DN46" s="50">
        <f t="shared" si="380"/>
        <v>1</v>
      </c>
      <c r="DO46" s="50">
        <f t="shared" si="380"/>
        <v>1</v>
      </c>
      <c r="DP46" s="50">
        <f t="shared" si="380"/>
        <v>1</v>
      </c>
      <c r="DR46" s="54" t="s">
        <v>82</v>
      </c>
      <c r="DS46" s="50">
        <f t="shared" ref="DS46:DS51" si="399">IF(DS34&gt;AG22,(1-DS34)/(1-AG22),1)</f>
        <v>1</v>
      </c>
      <c r="DT46" s="50">
        <f t="shared" si="381"/>
        <v>1</v>
      </c>
      <c r="DU46" s="50">
        <f t="shared" si="381"/>
        <v>1</v>
      </c>
      <c r="DV46" s="50">
        <f t="shared" si="381"/>
        <v>1</v>
      </c>
      <c r="DW46" s="50">
        <f t="shared" si="381"/>
        <v>1</v>
      </c>
      <c r="DX46" s="50">
        <f t="shared" si="381"/>
        <v>1</v>
      </c>
      <c r="DY46" s="50">
        <f t="shared" si="381"/>
        <v>1</v>
      </c>
      <c r="EA46" s="54" t="s">
        <v>82</v>
      </c>
      <c r="EB46" s="50">
        <f t="shared" ref="EB46:EB51" si="400">IF(EB34&gt;AG22,(1-EB34)/(1-AG22),1)</f>
        <v>1</v>
      </c>
      <c r="EC46" s="50">
        <f t="shared" si="382"/>
        <v>1</v>
      </c>
      <c r="ED46" s="50">
        <f t="shared" si="382"/>
        <v>1</v>
      </c>
      <c r="EE46" s="50">
        <f t="shared" si="382"/>
        <v>1</v>
      </c>
      <c r="EF46" s="50">
        <f t="shared" si="382"/>
        <v>1</v>
      </c>
      <c r="EG46" s="50">
        <f t="shared" si="382"/>
        <v>1</v>
      </c>
      <c r="EH46" s="50">
        <f t="shared" si="382"/>
        <v>1</v>
      </c>
      <c r="EJ46" s="54" t="s">
        <v>82</v>
      </c>
      <c r="EK46" s="50">
        <f t="shared" ref="EK46:EK51" si="401">IF(EK34&gt;AG22,(1-EK34)/(1-AG22),1)</f>
        <v>1</v>
      </c>
      <c r="EL46" s="50">
        <f t="shared" si="383"/>
        <v>1</v>
      </c>
      <c r="EM46" s="50">
        <f t="shared" si="383"/>
        <v>1</v>
      </c>
      <c r="EN46" s="50">
        <f t="shared" si="383"/>
        <v>1</v>
      </c>
      <c r="EO46" s="50">
        <f t="shared" si="383"/>
        <v>1</v>
      </c>
      <c r="EP46" s="50">
        <f t="shared" si="383"/>
        <v>1</v>
      </c>
      <c r="EQ46" s="50">
        <f t="shared" si="383"/>
        <v>1</v>
      </c>
      <c r="ES46" s="54" t="s">
        <v>82</v>
      </c>
      <c r="ET46" s="50">
        <f t="shared" ref="ET46:ET51" si="402">IF(ET34&gt;AG22,(1-ET34)/(1-AG22),1)</f>
        <v>1</v>
      </c>
      <c r="EU46" s="50">
        <f t="shared" si="384"/>
        <v>1</v>
      </c>
      <c r="EV46" s="50">
        <f t="shared" si="384"/>
        <v>1</v>
      </c>
      <c r="EW46" s="50">
        <f t="shared" si="384"/>
        <v>1</v>
      </c>
      <c r="EX46" s="50">
        <f t="shared" si="384"/>
        <v>1</v>
      </c>
      <c r="EY46" s="50">
        <f t="shared" si="384"/>
        <v>1</v>
      </c>
      <c r="EZ46" s="50">
        <f t="shared" si="384"/>
        <v>1</v>
      </c>
      <c r="FB46" s="54" t="s">
        <v>82</v>
      </c>
      <c r="FC46" s="50">
        <f t="shared" ref="FC46:FC51" si="403">IF(FC34&gt;AG22,(1-FC34)/(1-AG22),1)</f>
        <v>1</v>
      </c>
      <c r="FD46" s="50">
        <f t="shared" si="385"/>
        <v>1</v>
      </c>
      <c r="FE46" s="50">
        <f t="shared" si="385"/>
        <v>1</v>
      </c>
      <c r="FF46" s="50">
        <f t="shared" si="385"/>
        <v>1</v>
      </c>
      <c r="FG46" s="50">
        <f t="shared" si="385"/>
        <v>1</v>
      </c>
      <c r="FH46" s="50">
        <f t="shared" si="385"/>
        <v>1</v>
      </c>
      <c r="FI46" s="50">
        <f t="shared" si="385"/>
        <v>1</v>
      </c>
      <c r="FK46" s="54" t="s">
        <v>82</v>
      </c>
      <c r="FL46" s="50">
        <f t="shared" ref="FL46:FL51" si="404">IF(FL34&gt;AG22,(1-FL34)/(1-AG22),1)</f>
        <v>1</v>
      </c>
      <c r="FM46" s="50">
        <f t="shared" si="386"/>
        <v>1</v>
      </c>
      <c r="FN46" s="50">
        <f t="shared" si="386"/>
        <v>1</v>
      </c>
      <c r="FO46" s="50">
        <f t="shared" si="386"/>
        <v>1</v>
      </c>
      <c r="FP46" s="50">
        <f t="shared" si="386"/>
        <v>1</v>
      </c>
      <c r="FQ46" s="50">
        <f t="shared" si="386"/>
        <v>1</v>
      </c>
      <c r="FR46" s="50">
        <f t="shared" si="386"/>
        <v>1</v>
      </c>
      <c r="FT46" s="54" t="s">
        <v>82</v>
      </c>
      <c r="FU46" s="50">
        <f t="shared" ref="FU46:FU51" si="405">IF(FU34&gt;AG22,(1-FU34)/(1-AG22),1)</f>
        <v>1</v>
      </c>
      <c r="FV46" s="50">
        <f t="shared" si="387"/>
        <v>1</v>
      </c>
      <c r="FW46" s="50">
        <f t="shared" si="387"/>
        <v>1</v>
      </c>
      <c r="FX46" s="50">
        <f t="shared" si="387"/>
        <v>1</v>
      </c>
      <c r="FY46" s="50">
        <f t="shared" si="387"/>
        <v>1</v>
      </c>
      <c r="FZ46" s="50">
        <f t="shared" si="387"/>
        <v>1</v>
      </c>
      <c r="GA46" s="50">
        <f t="shared" si="387"/>
        <v>1</v>
      </c>
      <c r="GC46" s="54" t="s">
        <v>82</v>
      </c>
      <c r="GD46" s="50">
        <f t="shared" ref="GD46:GD51" si="406">IF(GD34&gt;AG22,(1-GD34)/(1-AG22),1)</f>
        <v>1</v>
      </c>
      <c r="GE46" s="50">
        <f t="shared" si="388"/>
        <v>1</v>
      </c>
      <c r="GF46" s="50">
        <f t="shared" si="388"/>
        <v>1</v>
      </c>
      <c r="GG46" s="50">
        <f t="shared" si="388"/>
        <v>1</v>
      </c>
      <c r="GH46" s="50">
        <f t="shared" si="388"/>
        <v>1</v>
      </c>
      <c r="GI46" s="50">
        <f t="shared" si="388"/>
        <v>1</v>
      </c>
      <c r="GJ46" s="50">
        <f t="shared" si="388"/>
        <v>1</v>
      </c>
      <c r="GL46" s="54" t="s">
        <v>82</v>
      </c>
      <c r="GM46" s="50">
        <f t="shared" ref="GM46:GM51" si="407">IF(GM34&gt;AG22,(1-GM34)/(1-AG22),1)</f>
        <v>1</v>
      </c>
      <c r="GN46" s="50">
        <f t="shared" si="389"/>
        <v>1</v>
      </c>
      <c r="GO46" s="50">
        <f t="shared" si="389"/>
        <v>1</v>
      </c>
      <c r="GP46" s="50">
        <f t="shared" si="389"/>
        <v>1</v>
      </c>
      <c r="GQ46" s="50">
        <f t="shared" si="389"/>
        <v>1</v>
      </c>
      <c r="GR46" s="50">
        <f t="shared" si="389"/>
        <v>1</v>
      </c>
      <c r="GS46" s="50">
        <f t="shared" si="389"/>
        <v>1</v>
      </c>
      <c r="GU46" s="54" t="s">
        <v>82</v>
      </c>
      <c r="GV46" s="50">
        <f t="shared" ref="GV46:GV51" si="408">IF(GV34&gt;AG22,(1-GV34)/(1-AG22),1)</f>
        <v>1</v>
      </c>
      <c r="GW46" s="50">
        <f t="shared" si="390"/>
        <v>1</v>
      </c>
      <c r="GX46" s="50">
        <f t="shared" si="390"/>
        <v>1</v>
      </c>
      <c r="GY46" s="50">
        <f t="shared" si="390"/>
        <v>1</v>
      </c>
      <c r="GZ46" s="50">
        <f t="shared" si="390"/>
        <v>1</v>
      </c>
      <c r="HA46" s="50">
        <f t="shared" si="390"/>
        <v>1</v>
      </c>
      <c r="HB46" s="50">
        <f t="shared" si="390"/>
        <v>1</v>
      </c>
      <c r="HD46" s="54" t="s">
        <v>82</v>
      </c>
      <c r="HE46" s="50">
        <f t="shared" ref="HE46:HE51" si="409">IF(HE34&gt;AG22,(1-HE34)/(1-AG22),1)</f>
        <v>1</v>
      </c>
      <c r="HF46" s="50">
        <f t="shared" si="391"/>
        <v>1</v>
      </c>
      <c r="HG46" s="50">
        <f t="shared" si="391"/>
        <v>1</v>
      </c>
      <c r="HH46" s="50">
        <f t="shared" si="391"/>
        <v>1</v>
      </c>
      <c r="HI46" s="50">
        <f t="shared" si="391"/>
        <v>1</v>
      </c>
      <c r="HJ46" s="50">
        <f t="shared" si="391"/>
        <v>1</v>
      </c>
      <c r="HK46" s="50">
        <f t="shared" si="391"/>
        <v>1</v>
      </c>
      <c r="HM46" s="54" t="s">
        <v>82</v>
      </c>
      <c r="HN46" s="50">
        <f t="shared" ref="HN46:HN51" si="410">IF(HN34&gt;AG22,(1-HN34)/(1-AG22),1)</f>
        <v>1</v>
      </c>
      <c r="HO46" s="50">
        <f t="shared" si="392"/>
        <v>1</v>
      </c>
      <c r="HP46" s="50">
        <f t="shared" si="392"/>
        <v>1</v>
      </c>
      <c r="HQ46" s="50">
        <f t="shared" si="392"/>
        <v>1</v>
      </c>
      <c r="HR46" s="50">
        <f t="shared" si="392"/>
        <v>1</v>
      </c>
      <c r="HS46" s="50">
        <f t="shared" si="392"/>
        <v>1</v>
      </c>
      <c r="HT46" s="50">
        <f t="shared" si="392"/>
        <v>1</v>
      </c>
      <c r="HV46" s="54" t="s">
        <v>82</v>
      </c>
      <c r="HW46" s="50">
        <f t="shared" ref="HW46:HW51" si="411">IF(HW34&gt;AG22,(1-HW34)/(1-AG22),1)</f>
        <v>1</v>
      </c>
      <c r="HX46" s="50">
        <f t="shared" si="393"/>
        <v>1</v>
      </c>
      <c r="HY46" s="50">
        <f t="shared" si="393"/>
        <v>1</v>
      </c>
      <c r="HZ46" s="50">
        <f t="shared" si="393"/>
        <v>1</v>
      </c>
      <c r="IA46" s="50">
        <f t="shared" si="393"/>
        <v>1</v>
      </c>
      <c r="IB46" s="50">
        <f t="shared" si="393"/>
        <v>1</v>
      </c>
      <c r="IC46" s="50">
        <f t="shared" si="393"/>
        <v>1</v>
      </c>
      <c r="IE46" s="54" t="s">
        <v>82</v>
      </c>
      <c r="IF46" s="50">
        <f t="shared" ref="IF46:IF51" si="412">IF(IF34&gt;AG22,(1-IF34)/(1-AG22),1)</f>
        <v>1</v>
      </c>
      <c r="IG46" s="50">
        <f t="shared" si="394"/>
        <v>1</v>
      </c>
      <c r="IH46" s="50">
        <f t="shared" si="394"/>
        <v>1</v>
      </c>
      <c r="II46" s="50">
        <f t="shared" si="394"/>
        <v>1</v>
      </c>
      <c r="IJ46" s="50">
        <f t="shared" si="394"/>
        <v>1</v>
      </c>
      <c r="IK46" s="50">
        <f t="shared" si="394"/>
        <v>1</v>
      </c>
      <c r="IL46" s="50">
        <f t="shared" si="394"/>
        <v>1</v>
      </c>
      <c r="IN46" s="54" t="s">
        <v>82</v>
      </c>
      <c r="IO46" s="50">
        <f t="shared" ref="IO46:IO51" si="413">IF(IO34&gt;AG22,(1-IO34)/(1-AG22),1)</f>
        <v>1</v>
      </c>
      <c r="IP46" s="50">
        <f t="shared" si="395"/>
        <v>1</v>
      </c>
      <c r="IQ46" s="50">
        <f t="shared" si="395"/>
        <v>1</v>
      </c>
      <c r="IR46" s="50">
        <f t="shared" si="395"/>
        <v>1</v>
      </c>
      <c r="IS46" s="50">
        <f t="shared" si="395"/>
        <v>1</v>
      </c>
      <c r="IT46" s="50">
        <f t="shared" si="395"/>
        <v>1</v>
      </c>
      <c r="IU46" s="50">
        <f t="shared" si="395"/>
        <v>1</v>
      </c>
      <c r="IW46" s="54" t="s">
        <v>82</v>
      </c>
      <c r="IX46" s="50">
        <f t="shared" ref="IX46:IX51" si="414">IF(IX34&gt;AG22,(1-IX34)/(1-AG22),1)</f>
        <v>1</v>
      </c>
      <c r="IY46" s="50">
        <f t="shared" si="396"/>
        <v>1</v>
      </c>
      <c r="IZ46" s="50">
        <f t="shared" si="396"/>
        <v>1</v>
      </c>
      <c r="JA46" s="50">
        <f t="shared" si="396"/>
        <v>1</v>
      </c>
      <c r="JB46" s="50">
        <f t="shared" si="396"/>
        <v>1</v>
      </c>
      <c r="JC46" s="50">
        <f t="shared" si="396"/>
        <v>1</v>
      </c>
      <c r="JD46" s="50">
        <f t="shared" si="396"/>
        <v>1</v>
      </c>
    </row>
    <row r="47" spans="31:264" ht="72.599999999999994">
      <c r="AE47" s="78"/>
      <c r="AF47" s="54" t="s">
        <v>162</v>
      </c>
      <c r="AG47" s="50">
        <f>IF(AG35&gt;AG23,(1-AG35)/(1-AG23),1)</f>
        <v>0</v>
      </c>
      <c r="AH47" s="50">
        <f t="shared" si="397"/>
        <v>0</v>
      </c>
      <c r="AI47" s="50">
        <f t="shared" si="397"/>
        <v>1</v>
      </c>
      <c r="AJ47" s="50">
        <f t="shared" si="397"/>
        <v>0</v>
      </c>
      <c r="AK47" s="50">
        <f t="shared" si="397"/>
        <v>0</v>
      </c>
      <c r="AL47" s="50">
        <f t="shared" si="397"/>
        <v>0</v>
      </c>
      <c r="AM47" s="50">
        <f t="shared" si="397"/>
        <v>0</v>
      </c>
      <c r="AO47" s="54" t="s">
        <v>162</v>
      </c>
      <c r="AP47" s="50">
        <f t="shared" si="372"/>
        <v>0</v>
      </c>
      <c r="AQ47" s="50">
        <f t="shared" si="372"/>
        <v>1</v>
      </c>
      <c r="AR47" s="50">
        <f t="shared" si="372"/>
        <v>1</v>
      </c>
      <c r="AS47" s="50">
        <f t="shared" si="372"/>
        <v>1</v>
      </c>
      <c r="AT47" s="50">
        <f t="shared" si="372"/>
        <v>1</v>
      </c>
      <c r="AU47" s="50">
        <f t="shared" si="372"/>
        <v>1</v>
      </c>
      <c r="AV47" s="50">
        <f t="shared" si="372"/>
        <v>1</v>
      </c>
      <c r="AX47" s="54" t="s">
        <v>162</v>
      </c>
      <c r="AY47" s="50">
        <f t="shared" si="373"/>
        <v>1</v>
      </c>
      <c r="AZ47" s="50">
        <f t="shared" si="373"/>
        <v>0</v>
      </c>
      <c r="BA47" s="50">
        <f t="shared" si="373"/>
        <v>1</v>
      </c>
      <c r="BB47" s="50">
        <f t="shared" si="373"/>
        <v>1</v>
      </c>
      <c r="BC47" s="50">
        <f t="shared" si="373"/>
        <v>1</v>
      </c>
      <c r="BD47" s="50">
        <f t="shared" si="373"/>
        <v>1</v>
      </c>
      <c r="BE47" s="50">
        <f t="shared" si="373"/>
        <v>1</v>
      </c>
      <c r="BG47" s="54" t="s">
        <v>162</v>
      </c>
      <c r="BH47" s="50">
        <f t="shared" si="374"/>
        <v>1</v>
      </c>
      <c r="BI47" s="50">
        <f t="shared" si="374"/>
        <v>0</v>
      </c>
      <c r="BJ47" s="50">
        <f t="shared" si="374"/>
        <v>1</v>
      </c>
      <c r="BK47" s="50">
        <f t="shared" si="374"/>
        <v>1</v>
      </c>
      <c r="BL47" s="50">
        <f t="shared" si="374"/>
        <v>1</v>
      </c>
      <c r="BM47" s="50">
        <f t="shared" si="374"/>
        <v>1</v>
      </c>
      <c r="BN47" s="50">
        <f t="shared" si="374"/>
        <v>1</v>
      </c>
      <c r="BP47" s="54" t="s">
        <v>162</v>
      </c>
      <c r="BQ47" s="50">
        <f t="shared" si="375"/>
        <v>1</v>
      </c>
      <c r="BR47" s="50">
        <f t="shared" si="375"/>
        <v>0</v>
      </c>
      <c r="BS47" s="50">
        <f t="shared" si="375"/>
        <v>1</v>
      </c>
      <c r="BT47" s="50">
        <f t="shared" si="375"/>
        <v>1</v>
      </c>
      <c r="BU47" s="50">
        <f t="shared" si="375"/>
        <v>1</v>
      </c>
      <c r="BV47" s="50">
        <f t="shared" si="375"/>
        <v>1</v>
      </c>
      <c r="BW47" s="50">
        <f t="shared" si="375"/>
        <v>1</v>
      </c>
      <c r="BY47" s="54" t="s">
        <v>162</v>
      </c>
      <c r="BZ47" s="50">
        <f t="shared" si="376"/>
        <v>1</v>
      </c>
      <c r="CA47" s="50">
        <f t="shared" si="376"/>
        <v>1</v>
      </c>
      <c r="CB47" s="50">
        <f t="shared" si="376"/>
        <v>1</v>
      </c>
      <c r="CC47" s="50">
        <f t="shared" si="376"/>
        <v>1</v>
      </c>
      <c r="CD47" s="50">
        <f t="shared" si="376"/>
        <v>1</v>
      </c>
      <c r="CE47" s="50">
        <f t="shared" si="376"/>
        <v>1</v>
      </c>
      <c r="CF47" s="50">
        <f t="shared" si="376"/>
        <v>1</v>
      </c>
      <c r="CH47" s="54" t="s">
        <v>162</v>
      </c>
      <c r="CI47" s="50">
        <f t="shared" si="377"/>
        <v>1</v>
      </c>
      <c r="CJ47" s="50">
        <f t="shared" si="377"/>
        <v>1</v>
      </c>
      <c r="CK47" s="50">
        <f t="shared" si="377"/>
        <v>1</v>
      </c>
      <c r="CL47" s="50">
        <f t="shared" si="377"/>
        <v>1</v>
      </c>
      <c r="CM47" s="50">
        <f t="shared" si="377"/>
        <v>1</v>
      </c>
      <c r="CN47" s="50">
        <f t="shared" si="377"/>
        <v>1</v>
      </c>
      <c r="CO47" s="50">
        <f t="shared" si="377"/>
        <v>1</v>
      </c>
      <c r="CQ47" s="54" t="s">
        <v>162</v>
      </c>
      <c r="CR47" s="50">
        <f t="shared" si="378"/>
        <v>1</v>
      </c>
      <c r="CS47" s="50">
        <f t="shared" si="378"/>
        <v>1</v>
      </c>
      <c r="CT47" s="50">
        <f t="shared" si="378"/>
        <v>1</v>
      </c>
      <c r="CU47" s="50">
        <f t="shared" si="378"/>
        <v>1</v>
      </c>
      <c r="CV47" s="50">
        <f t="shared" si="378"/>
        <v>1</v>
      </c>
      <c r="CW47" s="50">
        <f t="shared" si="378"/>
        <v>1</v>
      </c>
      <c r="CX47" s="50">
        <f t="shared" si="378"/>
        <v>1</v>
      </c>
      <c r="CZ47" s="54" t="s">
        <v>162</v>
      </c>
      <c r="DA47" s="50">
        <f t="shared" si="379"/>
        <v>1</v>
      </c>
      <c r="DB47" s="50">
        <f t="shared" si="379"/>
        <v>1</v>
      </c>
      <c r="DC47" s="50">
        <f t="shared" si="379"/>
        <v>1</v>
      </c>
      <c r="DD47" s="50">
        <f t="shared" si="379"/>
        <v>1</v>
      </c>
      <c r="DE47" s="50">
        <f t="shared" si="379"/>
        <v>1</v>
      </c>
      <c r="DF47" s="50">
        <f t="shared" si="379"/>
        <v>1</v>
      </c>
      <c r="DG47" s="50">
        <f t="shared" si="379"/>
        <v>1</v>
      </c>
      <c r="DI47" s="54" t="s">
        <v>162</v>
      </c>
      <c r="DJ47" s="50">
        <f t="shared" si="398"/>
        <v>1</v>
      </c>
      <c r="DK47" s="50">
        <f t="shared" si="380"/>
        <v>1</v>
      </c>
      <c r="DL47" s="50">
        <f t="shared" si="380"/>
        <v>1</v>
      </c>
      <c r="DM47" s="50">
        <f t="shared" si="380"/>
        <v>1</v>
      </c>
      <c r="DN47" s="50">
        <f t="shared" si="380"/>
        <v>1</v>
      </c>
      <c r="DO47" s="50">
        <f t="shared" si="380"/>
        <v>1</v>
      </c>
      <c r="DP47" s="50">
        <f t="shared" si="380"/>
        <v>1</v>
      </c>
      <c r="DR47" s="54" t="s">
        <v>162</v>
      </c>
      <c r="DS47" s="50">
        <f t="shared" si="399"/>
        <v>1</v>
      </c>
      <c r="DT47" s="50">
        <f t="shared" si="381"/>
        <v>1</v>
      </c>
      <c r="DU47" s="50">
        <f t="shared" si="381"/>
        <v>1</v>
      </c>
      <c r="DV47" s="50">
        <f t="shared" si="381"/>
        <v>1</v>
      </c>
      <c r="DW47" s="50">
        <f t="shared" si="381"/>
        <v>1</v>
      </c>
      <c r="DX47" s="50">
        <f t="shared" si="381"/>
        <v>1</v>
      </c>
      <c r="DY47" s="50">
        <f t="shared" si="381"/>
        <v>1</v>
      </c>
      <c r="EA47" s="54" t="s">
        <v>162</v>
      </c>
      <c r="EB47" s="50">
        <f t="shared" si="400"/>
        <v>1</v>
      </c>
      <c r="EC47" s="50">
        <f t="shared" si="382"/>
        <v>1</v>
      </c>
      <c r="ED47" s="50">
        <f t="shared" si="382"/>
        <v>1</v>
      </c>
      <c r="EE47" s="50">
        <f t="shared" si="382"/>
        <v>1</v>
      </c>
      <c r="EF47" s="50">
        <f t="shared" si="382"/>
        <v>1</v>
      </c>
      <c r="EG47" s="50">
        <f t="shared" si="382"/>
        <v>1</v>
      </c>
      <c r="EH47" s="50">
        <f t="shared" si="382"/>
        <v>1</v>
      </c>
      <c r="EJ47" s="54" t="s">
        <v>162</v>
      </c>
      <c r="EK47" s="50">
        <f t="shared" si="401"/>
        <v>1</v>
      </c>
      <c r="EL47" s="50">
        <f t="shared" si="383"/>
        <v>1</v>
      </c>
      <c r="EM47" s="50">
        <f t="shared" si="383"/>
        <v>1</v>
      </c>
      <c r="EN47" s="50">
        <f t="shared" si="383"/>
        <v>1</v>
      </c>
      <c r="EO47" s="50">
        <f t="shared" si="383"/>
        <v>1</v>
      </c>
      <c r="EP47" s="50">
        <f>IF(EP35&gt;AL23,(1-EP35)/(1-AL23),1)</f>
        <v>1</v>
      </c>
      <c r="EQ47" s="50">
        <f t="shared" si="383"/>
        <v>1</v>
      </c>
      <c r="ES47" s="54" t="s">
        <v>162</v>
      </c>
      <c r="ET47" s="50">
        <f t="shared" si="402"/>
        <v>1</v>
      </c>
      <c r="EU47" s="50">
        <f t="shared" si="384"/>
        <v>1</v>
      </c>
      <c r="EV47" s="50">
        <f t="shared" si="384"/>
        <v>1</v>
      </c>
      <c r="EW47" s="50">
        <f t="shared" si="384"/>
        <v>1</v>
      </c>
      <c r="EX47" s="50">
        <f t="shared" si="384"/>
        <v>1</v>
      </c>
      <c r="EY47" s="50">
        <f t="shared" si="384"/>
        <v>1</v>
      </c>
      <c r="EZ47" s="50">
        <f t="shared" si="384"/>
        <v>1</v>
      </c>
      <c r="FB47" s="54" t="s">
        <v>162</v>
      </c>
      <c r="FC47" s="50">
        <f t="shared" si="403"/>
        <v>1</v>
      </c>
      <c r="FD47" s="50">
        <f t="shared" si="385"/>
        <v>1</v>
      </c>
      <c r="FE47" s="50">
        <f t="shared" si="385"/>
        <v>1</v>
      </c>
      <c r="FF47" s="50">
        <f t="shared" si="385"/>
        <v>1</v>
      </c>
      <c r="FG47" s="50">
        <f t="shared" si="385"/>
        <v>1</v>
      </c>
      <c r="FH47" s="50">
        <f t="shared" si="385"/>
        <v>1</v>
      </c>
      <c r="FI47" s="50">
        <f t="shared" si="385"/>
        <v>1</v>
      </c>
      <c r="FK47" s="54" t="s">
        <v>162</v>
      </c>
      <c r="FL47" s="50">
        <f t="shared" si="404"/>
        <v>1</v>
      </c>
      <c r="FM47" s="50">
        <f t="shared" si="386"/>
        <v>1</v>
      </c>
      <c r="FN47" s="50">
        <f t="shared" si="386"/>
        <v>1</v>
      </c>
      <c r="FO47" s="50">
        <f t="shared" si="386"/>
        <v>1</v>
      </c>
      <c r="FP47" s="50">
        <f t="shared" si="386"/>
        <v>1</v>
      </c>
      <c r="FQ47" s="50">
        <f t="shared" si="386"/>
        <v>1</v>
      </c>
      <c r="FR47" s="50">
        <f t="shared" si="386"/>
        <v>1</v>
      </c>
      <c r="FT47" s="54" t="s">
        <v>162</v>
      </c>
      <c r="FU47" s="50">
        <f t="shared" si="405"/>
        <v>1</v>
      </c>
      <c r="FV47" s="50">
        <f t="shared" si="387"/>
        <v>1</v>
      </c>
      <c r="FW47" s="50">
        <f t="shared" si="387"/>
        <v>1</v>
      </c>
      <c r="FX47" s="50">
        <f t="shared" si="387"/>
        <v>1</v>
      </c>
      <c r="FY47" s="50">
        <f t="shared" si="387"/>
        <v>1</v>
      </c>
      <c r="FZ47" s="50">
        <f t="shared" si="387"/>
        <v>1</v>
      </c>
      <c r="GA47" s="50">
        <f t="shared" si="387"/>
        <v>1</v>
      </c>
      <c r="GC47" s="54" t="s">
        <v>162</v>
      </c>
      <c r="GD47" s="50">
        <f t="shared" si="406"/>
        <v>1</v>
      </c>
      <c r="GE47" s="50">
        <f t="shared" si="388"/>
        <v>1</v>
      </c>
      <c r="GF47" s="50">
        <f t="shared" si="388"/>
        <v>1</v>
      </c>
      <c r="GG47" s="50">
        <f t="shared" si="388"/>
        <v>1</v>
      </c>
      <c r="GH47" s="50">
        <f t="shared" si="388"/>
        <v>1</v>
      </c>
      <c r="GI47" s="50">
        <f t="shared" si="388"/>
        <v>1</v>
      </c>
      <c r="GJ47" s="50">
        <f t="shared" si="388"/>
        <v>1</v>
      </c>
      <c r="GL47" s="54" t="s">
        <v>162</v>
      </c>
      <c r="GM47" s="50">
        <f t="shared" si="407"/>
        <v>1</v>
      </c>
      <c r="GN47" s="50">
        <f t="shared" si="389"/>
        <v>1</v>
      </c>
      <c r="GO47" s="50">
        <f t="shared" si="389"/>
        <v>1</v>
      </c>
      <c r="GP47" s="50">
        <f t="shared" si="389"/>
        <v>1</v>
      </c>
      <c r="GQ47" s="50">
        <f t="shared" si="389"/>
        <v>1</v>
      </c>
      <c r="GR47" s="50">
        <f t="shared" si="389"/>
        <v>1</v>
      </c>
      <c r="GS47" s="50">
        <f t="shared" si="389"/>
        <v>1</v>
      </c>
      <c r="GU47" s="54" t="s">
        <v>162</v>
      </c>
      <c r="GV47" s="50">
        <f t="shared" si="408"/>
        <v>1</v>
      </c>
      <c r="GW47" s="50">
        <f t="shared" si="390"/>
        <v>1</v>
      </c>
      <c r="GX47" s="50">
        <f t="shared" si="390"/>
        <v>1</v>
      </c>
      <c r="GY47" s="50">
        <f t="shared" si="390"/>
        <v>1</v>
      </c>
      <c r="GZ47" s="50">
        <f t="shared" si="390"/>
        <v>1</v>
      </c>
      <c r="HA47" s="50">
        <f t="shared" si="390"/>
        <v>1</v>
      </c>
      <c r="HB47" s="50">
        <f t="shared" si="390"/>
        <v>1</v>
      </c>
      <c r="HD47" s="54" t="s">
        <v>162</v>
      </c>
      <c r="HE47" s="50">
        <f t="shared" si="409"/>
        <v>1</v>
      </c>
      <c r="HF47" s="50">
        <f t="shared" si="391"/>
        <v>1</v>
      </c>
      <c r="HG47" s="50">
        <f t="shared" si="391"/>
        <v>1</v>
      </c>
      <c r="HH47" s="50">
        <f t="shared" si="391"/>
        <v>1</v>
      </c>
      <c r="HI47" s="50">
        <f t="shared" si="391"/>
        <v>1</v>
      </c>
      <c r="HJ47" s="50">
        <f t="shared" si="391"/>
        <v>1</v>
      </c>
      <c r="HK47" s="50">
        <f t="shared" si="391"/>
        <v>1</v>
      </c>
      <c r="HM47" s="54" t="s">
        <v>162</v>
      </c>
      <c r="HN47" s="50">
        <f t="shared" si="410"/>
        <v>1</v>
      </c>
      <c r="HO47" s="50">
        <f t="shared" si="392"/>
        <v>1</v>
      </c>
      <c r="HP47" s="50">
        <f t="shared" si="392"/>
        <v>1</v>
      </c>
      <c r="HQ47" s="50">
        <f t="shared" si="392"/>
        <v>1</v>
      </c>
      <c r="HR47" s="50">
        <f t="shared" si="392"/>
        <v>1</v>
      </c>
      <c r="HS47" s="50">
        <f t="shared" si="392"/>
        <v>1</v>
      </c>
      <c r="HT47" s="50">
        <f t="shared" si="392"/>
        <v>1</v>
      </c>
      <c r="HV47" s="54" t="s">
        <v>162</v>
      </c>
      <c r="HW47" s="50">
        <f t="shared" si="411"/>
        <v>1</v>
      </c>
      <c r="HX47" s="50">
        <f t="shared" si="393"/>
        <v>1</v>
      </c>
      <c r="HY47" s="50">
        <f t="shared" si="393"/>
        <v>1</v>
      </c>
      <c r="HZ47" s="50">
        <f t="shared" si="393"/>
        <v>1</v>
      </c>
      <c r="IA47" s="50">
        <f t="shared" si="393"/>
        <v>1</v>
      </c>
      <c r="IB47" s="50">
        <f t="shared" si="393"/>
        <v>1</v>
      </c>
      <c r="IC47" s="50">
        <f t="shared" si="393"/>
        <v>1</v>
      </c>
      <c r="IE47" s="54" t="s">
        <v>162</v>
      </c>
      <c r="IF47" s="50">
        <f t="shared" si="412"/>
        <v>1</v>
      </c>
      <c r="IG47" s="50">
        <f t="shared" si="394"/>
        <v>1</v>
      </c>
      <c r="IH47" s="50">
        <f t="shared" si="394"/>
        <v>1</v>
      </c>
      <c r="II47" s="50">
        <f t="shared" si="394"/>
        <v>1</v>
      </c>
      <c r="IJ47" s="50">
        <f t="shared" si="394"/>
        <v>1</v>
      </c>
      <c r="IK47" s="50">
        <f t="shared" si="394"/>
        <v>1</v>
      </c>
      <c r="IL47" s="50">
        <f t="shared" si="394"/>
        <v>1</v>
      </c>
      <c r="IN47" s="54" t="s">
        <v>162</v>
      </c>
      <c r="IO47" s="50">
        <f t="shared" si="413"/>
        <v>1</v>
      </c>
      <c r="IP47" s="50">
        <f t="shared" si="395"/>
        <v>1</v>
      </c>
      <c r="IQ47" s="50">
        <f t="shared" si="395"/>
        <v>1</v>
      </c>
      <c r="IR47" s="50">
        <f t="shared" si="395"/>
        <v>1</v>
      </c>
      <c r="IS47" s="50">
        <f t="shared" si="395"/>
        <v>1</v>
      </c>
      <c r="IT47" s="50">
        <f t="shared" si="395"/>
        <v>1</v>
      </c>
      <c r="IU47" s="50">
        <f t="shared" si="395"/>
        <v>1</v>
      </c>
      <c r="IW47" s="54" t="s">
        <v>162</v>
      </c>
      <c r="IX47" s="50">
        <f t="shared" si="414"/>
        <v>1</v>
      </c>
      <c r="IY47" s="50">
        <f t="shared" si="396"/>
        <v>1</v>
      </c>
      <c r="IZ47" s="50">
        <f t="shared" si="396"/>
        <v>1</v>
      </c>
      <c r="JA47" s="50">
        <f t="shared" si="396"/>
        <v>1</v>
      </c>
      <c r="JB47" s="50">
        <f t="shared" si="396"/>
        <v>1</v>
      </c>
      <c r="JC47" s="50">
        <f t="shared" si="396"/>
        <v>1</v>
      </c>
      <c r="JD47" s="50">
        <f t="shared" si="396"/>
        <v>1</v>
      </c>
    </row>
    <row r="48" spans="31:264" ht="43.5">
      <c r="AE48" s="78"/>
      <c r="AF48" s="54" t="s">
        <v>86</v>
      </c>
      <c r="AG48" s="50">
        <f t="shared" si="397"/>
        <v>0</v>
      </c>
      <c r="AH48" s="50">
        <f t="shared" si="397"/>
        <v>0</v>
      </c>
      <c r="AI48" s="50">
        <f t="shared" si="397"/>
        <v>1</v>
      </c>
      <c r="AJ48" s="50">
        <f t="shared" si="397"/>
        <v>1</v>
      </c>
      <c r="AK48" s="50">
        <f t="shared" si="397"/>
        <v>0</v>
      </c>
      <c r="AL48" s="50">
        <f t="shared" si="397"/>
        <v>0</v>
      </c>
      <c r="AM48" s="50">
        <f t="shared" si="397"/>
        <v>0</v>
      </c>
      <c r="AO48" s="54" t="s">
        <v>86</v>
      </c>
      <c r="AP48" s="50">
        <f t="shared" si="372"/>
        <v>0</v>
      </c>
      <c r="AQ48" s="50">
        <f t="shared" si="372"/>
        <v>1</v>
      </c>
      <c r="AR48" s="50">
        <f t="shared" si="372"/>
        <v>1</v>
      </c>
      <c r="AS48" s="50">
        <f t="shared" si="372"/>
        <v>1</v>
      </c>
      <c r="AT48" s="50">
        <f t="shared" si="372"/>
        <v>1</v>
      </c>
      <c r="AU48" s="50">
        <f t="shared" si="372"/>
        <v>1</v>
      </c>
      <c r="AV48" s="50">
        <f t="shared" si="372"/>
        <v>1</v>
      </c>
      <c r="AX48" s="54" t="s">
        <v>86</v>
      </c>
      <c r="AY48" s="50">
        <f t="shared" si="373"/>
        <v>1</v>
      </c>
      <c r="AZ48" s="50">
        <f t="shared" si="373"/>
        <v>1</v>
      </c>
      <c r="BA48" s="50">
        <f t="shared" si="373"/>
        <v>1</v>
      </c>
      <c r="BB48" s="50">
        <f t="shared" si="373"/>
        <v>1</v>
      </c>
      <c r="BC48" s="50">
        <f t="shared" si="373"/>
        <v>1</v>
      </c>
      <c r="BD48" s="50">
        <f t="shared" si="373"/>
        <v>1</v>
      </c>
      <c r="BE48" s="50">
        <f t="shared" si="373"/>
        <v>1</v>
      </c>
      <c r="BG48" s="54" t="s">
        <v>86</v>
      </c>
      <c r="BH48" s="50">
        <f t="shared" si="374"/>
        <v>1</v>
      </c>
      <c r="BI48" s="50">
        <f t="shared" si="374"/>
        <v>1</v>
      </c>
      <c r="BJ48" s="50">
        <f t="shared" si="374"/>
        <v>1</v>
      </c>
      <c r="BK48" s="50">
        <f t="shared" si="374"/>
        <v>1</v>
      </c>
      <c r="BL48" s="50">
        <f t="shared" si="374"/>
        <v>1</v>
      </c>
      <c r="BM48" s="50">
        <f t="shared" si="374"/>
        <v>1</v>
      </c>
      <c r="BN48" s="50">
        <f t="shared" si="374"/>
        <v>1</v>
      </c>
      <c r="BP48" s="54" t="s">
        <v>86</v>
      </c>
      <c r="BQ48" s="50">
        <f t="shared" si="375"/>
        <v>1</v>
      </c>
      <c r="BR48" s="50">
        <f t="shared" si="375"/>
        <v>1</v>
      </c>
      <c r="BS48" s="50">
        <f t="shared" si="375"/>
        <v>1</v>
      </c>
      <c r="BT48" s="50">
        <f t="shared" si="375"/>
        <v>1</v>
      </c>
      <c r="BU48" s="50">
        <f t="shared" si="375"/>
        <v>1</v>
      </c>
      <c r="BV48" s="50">
        <f t="shared" si="375"/>
        <v>1</v>
      </c>
      <c r="BW48" s="50">
        <f t="shared" si="375"/>
        <v>1</v>
      </c>
      <c r="BY48" s="54" t="s">
        <v>86</v>
      </c>
      <c r="BZ48" s="50">
        <f t="shared" si="376"/>
        <v>0</v>
      </c>
      <c r="CA48" s="50">
        <f t="shared" si="376"/>
        <v>1</v>
      </c>
      <c r="CB48" s="50">
        <f t="shared" si="376"/>
        <v>0</v>
      </c>
      <c r="CC48" s="50">
        <f t="shared" si="376"/>
        <v>1</v>
      </c>
      <c r="CD48" s="50">
        <f t="shared" si="376"/>
        <v>0</v>
      </c>
      <c r="CE48" s="50">
        <f t="shared" si="376"/>
        <v>0</v>
      </c>
      <c r="CF48" s="50">
        <f t="shared" si="376"/>
        <v>1</v>
      </c>
      <c r="CH48" s="54" t="s">
        <v>86</v>
      </c>
      <c r="CI48" s="50">
        <f t="shared" si="377"/>
        <v>1</v>
      </c>
      <c r="CJ48" s="50">
        <f t="shared" si="377"/>
        <v>1</v>
      </c>
      <c r="CK48" s="50">
        <f t="shared" si="377"/>
        <v>1</v>
      </c>
      <c r="CL48" s="50">
        <f t="shared" si="377"/>
        <v>1</v>
      </c>
      <c r="CM48" s="50">
        <f t="shared" si="377"/>
        <v>1</v>
      </c>
      <c r="CN48" s="50">
        <f t="shared" si="377"/>
        <v>1</v>
      </c>
      <c r="CO48" s="50">
        <f t="shared" si="377"/>
        <v>1</v>
      </c>
      <c r="CQ48" s="54" t="s">
        <v>86</v>
      </c>
      <c r="CR48" s="50">
        <f t="shared" si="378"/>
        <v>1</v>
      </c>
      <c r="CS48" s="50">
        <f t="shared" si="378"/>
        <v>1</v>
      </c>
      <c r="CT48" s="50">
        <f t="shared" si="378"/>
        <v>1</v>
      </c>
      <c r="CU48" s="50">
        <f t="shared" si="378"/>
        <v>1</v>
      </c>
      <c r="CV48" s="50">
        <f t="shared" si="378"/>
        <v>1</v>
      </c>
      <c r="CW48" s="50">
        <f t="shared" si="378"/>
        <v>1</v>
      </c>
      <c r="CX48" s="50">
        <f t="shared" si="378"/>
        <v>1</v>
      </c>
      <c r="CZ48" s="54" t="s">
        <v>86</v>
      </c>
      <c r="DA48" s="50">
        <f t="shared" si="379"/>
        <v>1</v>
      </c>
      <c r="DB48" s="50">
        <f t="shared" si="379"/>
        <v>1</v>
      </c>
      <c r="DC48" s="50">
        <f t="shared" si="379"/>
        <v>1</v>
      </c>
      <c r="DD48" s="50">
        <f t="shared" si="379"/>
        <v>1</v>
      </c>
      <c r="DE48" s="50">
        <f t="shared" si="379"/>
        <v>1</v>
      </c>
      <c r="DF48" s="50">
        <f t="shared" si="379"/>
        <v>1</v>
      </c>
      <c r="DG48" s="50">
        <f t="shared" si="379"/>
        <v>1</v>
      </c>
      <c r="DI48" s="54" t="s">
        <v>86</v>
      </c>
      <c r="DJ48" s="50">
        <f t="shared" si="398"/>
        <v>1</v>
      </c>
      <c r="DK48" s="50">
        <f t="shared" si="380"/>
        <v>1</v>
      </c>
      <c r="DL48" s="50">
        <f t="shared" si="380"/>
        <v>1</v>
      </c>
      <c r="DM48" s="50">
        <f t="shared" si="380"/>
        <v>1</v>
      </c>
      <c r="DN48" s="50">
        <f t="shared" si="380"/>
        <v>1</v>
      </c>
      <c r="DO48" s="50">
        <f t="shared" si="380"/>
        <v>1</v>
      </c>
      <c r="DP48" s="50">
        <f t="shared" si="380"/>
        <v>1</v>
      </c>
      <c r="DR48" s="54" t="s">
        <v>86</v>
      </c>
      <c r="DS48" s="50">
        <f t="shared" si="399"/>
        <v>1</v>
      </c>
      <c r="DT48" s="50">
        <f t="shared" si="381"/>
        <v>1</v>
      </c>
      <c r="DU48" s="50">
        <f t="shared" si="381"/>
        <v>1</v>
      </c>
      <c r="DV48" s="50">
        <f t="shared" si="381"/>
        <v>1</v>
      </c>
      <c r="DW48" s="50">
        <f t="shared" si="381"/>
        <v>1</v>
      </c>
      <c r="DX48" s="50">
        <f t="shared" si="381"/>
        <v>1</v>
      </c>
      <c r="DY48" s="50">
        <f t="shared" si="381"/>
        <v>1</v>
      </c>
      <c r="EA48" s="54" t="s">
        <v>86</v>
      </c>
      <c r="EB48" s="50">
        <f t="shared" si="400"/>
        <v>1</v>
      </c>
      <c r="EC48" s="50">
        <f t="shared" si="382"/>
        <v>1</v>
      </c>
      <c r="ED48" s="50">
        <f t="shared" si="382"/>
        <v>1</v>
      </c>
      <c r="EE48" s="50">
        <f t="shared" si="382"/>
        <v>1</v>
      </c>
      <c r="EF48" s="50">
        <f>IF(EF36&gt;AK24,(1-EF36)/(1-AK24),1)</f>
        <v>1</v>
      </c>
      <c r="EG48" s="50">
        <f t="shared" si="382"/>
        <v>1</v>
      </c>
      <c r="EH48" s="50">
        <f t="shared" si="382"/>
        <v>1</v>
      </c>
      <c r="EJ48" s="54" t="s">
        <v>86</v>
      </c>
      <c r="EK48" s="50">
        <f t="shared" si="401"/>
        <v>1</v>
      </c>
      <c r="EL48" s="50">
        <f t="shared" si="383"/>
        <v>1</v>
      </c>
      <c r="EM48" s="50">
        <f t="shared" si="383"/>
        <v>1</v>
      </c>
      <c r="EN48" s="50">
        <f t="shared" si="383"/>
        <v>1</v>
      </c>
      <c r="EO48" s="50">
        <f t="shared" si="383"/>
        <v>1</v>
      </c>
      <c r="EP48" s="50">
        <f t="shared" si="383"/>
        <v>1</v>
      </c>
      <c r="EQ48" s="50">
        <f t="shared" si="383"/>
        <v>1</v>
      </c>
      <c r="ES48" s="54" t="s">
        <v>86</v>
      </c>
      <c r="ET48" s="50">
        <f t="shared" si="402"/>
        <v>1</v>
      </c>
      <c r="EU48" s="50">
        <f t="shared" si="384"/>
        <v>1</v>
      </c>
      <c r="EV48" s="50">
        <f t="shared" si="384"/>
        <v>1</v>
      </c>
      <c r="EW48" s="50">
        <f t="shared" si="384"/>
        <v>1</v>
      </c>
      <c r="EX48" s="50">
        <f t="shared" si="384"/>
        <v>1</v>
      </c>
      <c r="EY48" s="50">
        <f t="shared" si="384"/>
        <v>1</v>
      </c>
      <c r="EZ48" s="50">
        <f t="shared" si="384"/>
        <v>1</v>
      </c>
      <c r="FB48" s="54" t="s">
        <v>86</v>
      </c>
      <c r="FC48" s="50">
        <f t="shared" si="403"/>
        <v>1</v>
      </c>
      <c r="FD48" s="50">
        <f t="shared" si="385"/>
        <v>1</v>
      </c>
      <c r="FE48" s="50">
        <f t="shared" si="385"/>
        <v>1</v>
      </c>
      <c r="FF48" s="50">
        <f t="shared" si="385"/>
        <v>1</v>
      </c>
      <c r="FG48" s="50">
        <f t="shared" si="385"/>
        <v>1</v>
      </c>
      <c r="FH48" s="50">
        <f t="shared" si="385"/>
        <v>1</v>
      </c>
      <c r="FI48" s="50">
        <f t="shared" si="385"/>
        <v>1</v>
      </c>
      <c r="FK48" s="54" t="s">
        <v>86</v>
      </c>
      <c r="FL48" s="50">
        <f t="shared" si="404"/>
        <v>1</v>
      </c>
      <c r="FM48" s="50">
        <f t="shared" si="386"/>
        <v>1</v>
      </c>
      <c r="FN48" s="50">
        <f t="shared" si="386"/>
        <v>1</v>
      </c>
      <c r="FO48" s="50">
        <f t="shared" si="386"/>
        <v>1</v>
      </c>
      <c r="FP48" s="50">
        <f t="shared" si="386"/>
        <v>1</v>
      </c>
      <c r="FQ48" s="50">
        <f t="shared" si="386"/>
        <v>1</v>
      </c>
      <c r="FR48" s="50">
        <f t="shared" si="386"/>
        <v>1</v>
      </c>
      <c r="FT48" s="54" t="s">
        <v>86</v>
      </c>
      <c r="FU48" s="50">
        <f t="shared" si="405"/>
        <v>1</v>
      </c>
      <c r="FV48" s="50">
        <f t="shared" si="387"/>
        <v>1</v>
      </c>
      <c r="FW48" s="50">
        <f t="shared" si="387"/>
        <v>1</v>
      </c>
      <c r="FX48" s="50">
        <f t="shared" si="387"/>
        <v>1</v>
      </c>
      <c r="FY48" s="50">
        <f t="shared" si="387"/>
        <v>1</v>
      </c>
      <c r="FZ48" s="50">
        <f t="shared" si="387"/>
        <v>1</v>
      </c>
      <c r="GA48" s="50">
        <f t="shared" si="387"/>
        <v>1</v>
      </c>
      <c r="GC48" s="54" t="s">
        <v>86</v>
      </c>
      <c r="GD48" s="50">
        <f t="shared" si="406"/>
        <v>1</v>
      </c>
      <c r="GE48" s="50">
        <f t="shared" si="388"/>
        <v>1</v>
      </c>
      <c r="GF48" s="50">
        <f t="shared" si="388"/>
        <v>1</v>
      </c>
      <c r="GG48" s="50">
        <f t="shared" si="388"/>
        <v>1</v>
      </c>
      <c r="GH48" s="50">
        <f t="shared" si="388"/>
        <v>1</v>
      </c>
      <c r="GI48" s="50">
        <f t="shared" si="388"/>
        <v>1</v>
      </c>
      <c r="GJ48" s="50">
        <f t="shared" si="388"/>
        <v>1</v>
      </c>
      <c r="GL48" s="54" t="s">
        <v>86</v>
      </c>
      <c r="GM48" s="50">
        <f t="shared" si="407"/>
        <v>1</v>
      </c>
      <c r="GN48" s="50">
        <f t="shared" si="389"/>
        <v>1</v>
      </c>
      <c r="GO48" s="50">
        <f t="shared" si="389"/>
        <v>1</v>
      </c>
      <c r="GP48" s="50">
        <f t="shared" si="389"/>
        <v>1</v>
      </c>
      <c r="GQ48" s="50">
        <f t="shared" si="389"/>
        <v>1</v>
      </c>
      <c r="GR48" s="50">
        <f t="shared" si="389"/>
        <v>1</v>
      </c>
      <c r="GS48" s="50">
        <f t="shared" si="389"/>
        <v>1</v>
      </c>
      <c r="GU48" s="54" t="s">
        <v>86</v>
      </c>
      <c r="GV48" s="50">
        <f t="shared" si="408"/>
        <v>1</v>
      </c>
      <c r="GW48" s="50">
        <f t="shared" si="390"/>
        <v>1</v>
      </c>
      <c r="GX48" s="50">
        <f t="shared" si="390"/>
        <v>1</v>
      </c>
      <c r="GY48" s="50">
        <f t="shared" si="390"/>
        <v>1</v>
      </c>
      <c r="GZ48" s="50">
        <f t="shared" si="390"/>
        <v>1</v>
      </c>
      <c r="HA48" s="50">
        <f t="shared" si="390"/>
        <v>1</v>
      </c>
      <c r="HB48" s="50">
        <f t="shared" si="390"/>
        <v>1</v>
      </c>
      <c r="HD48" s="54" t="s">
        <v>86</v>
      </c>
      <c r="HE48" s="50">
        <f t="shared" si="409"/>
        <v>1</v>
      </c>
      <c r="HF48" s="50">
        <f t="shared" si="391"/>
        <v>1</v>
      </c>
      <c r="HG48" s="50">
        <f t="shared" si="391"/>
        <v>1</v>
      </c>
      <c r="HH48" s="50">
        <f t="shared" si="391"/>
        <v>1</v>
      </c>
      <c r="HI48" s="50">
        <f t="shared" si="391"/>
        <v>1</v>
      </c>
      <c r="HJ48" s="50">
        <f t="shared" si="391"/>
        <v>1</v>
      </c>
      <c r="HK48" s="50">
        <f t="shared" si="391"/>
        <v>1</v>
      </c>
      <c r="HM48" s="54" t="s">
        <v>86</v>
      </c>
      <c r="HN48" s="50">
        <f t="shared" si="410"/>
        <v>1</v>
      </c>
      <c r="HO48" s="50">
        <f t="shared" si="392"/>
        <v>1</v>
      </c>
      <c r="HP48" s="50">
        <f t="shared" si="392"/>
        <v>1</v>
      </c>
      <c r="HQ48" s="50">
        <f t="shared" si="392"/>
        <v>1</v>
      </c>
      <c r="HR48" s="50">
        <f t="shared" si="392"/>
        <v>1</v>
      </c>
      <c r="HS48" s="50">
        <f t="shared" si="392"/>
        <v>1</v>
      </c>
      <c r="HT48" s="50">
        <f t="shared" si="392"/>
        <v>1</v>
      </c>
      <c r="HV48" s="54" t="s">
        <v>86</v>
      </c>
      <c r="HW48" s="50">
        <f t="shared" si="411"/>
        <v>1</v>
      </c>
      <c r="HX48" s="50">
        <f t="shared" si="393"/>
        <v>1</v>
      </c>
      <c r="HY48" s="50">
        <f t="shared" si="393"/>
        <v>1</v>
      </c>
      <c r="HZ48" s="50">
        <f t="shared" si="393"/>
        <v>1</v>
      </c>
      <c r="IA48" s="50">
        <f t="shared" si="393"/>
        <v>1</v>
      </c>
      <c r="IB48" s="50">
        <f t="shared" si="393"/>
        <v>1</v>
      </c>
      <c r="IC48" s="50">
        <f t="shared" si="393"/>
        <v>1</v>
      </c>
      <c r="IE48" s="54" t="s">
        <v>86</v>
      </c>
      <c r="IF48" s="50">
        <f t="shared" si="412"/>
        <v>1</v>
      </c>
      <c r="IG48" s="50">
        <f t="shared" si="394"/>
        <v>1</v>
      </c>
      <c r="IH48" s="50">
        <f t="shared" si="394"/>
        <v>1</v>
      </c>
      <c r="II48" s="50">
        <f t="shared" si="394"/>
        <v>1</v>
      </c>
      <c r="IJ48" s="50">
        <f t="shared" si="394"/>
        <v>1</v>
      </c>
      <c r="IK48" s="50">
        <f t="shared" si="394"/>
        <v>1</v>
      </c>
      <c r="IL48" s="50">
        <f t="shared" si="394"/>
        <v>1</v>
      </c>
      <c r="IN48" s="54" t="s">
        <v>86</v>
      </c>
      <c r="IO48" s="50">
        <f t="shared" si="413"/>
        <v>1</v>
      </c>
      <c r="IP48" s="50">
        <f t="shared" si="395"/>
        <v>1</v>
      </c>
      <c r="IQ48" s="50">
        <f t="shared" si="395"/>
        <v>1</v>
      </c>
      <c r="IR48" s="50">
        <f t="shared" si="395"/>
        <v>1</v>
      </c>
      <c r="IS48" s="50">
        <f t="shared" si="395"/>
        <v>1</v>
      </c>
      <c r="IT48" s="50">
        <f t="shared" si="395"/>
        <v>1</v>
      </c>
      <c r="IU48" s="50">
        <f t="shared" si="395"/>
        <v>1</v>
      </c>
      <c r="IW48" s="54" t="s">
        <v>86</v>
      </c>
      <c r="IX48" s="50">
        <f t="shared" si="414"/>
        <v>1</v>
      </c>
      <c r="IY48" s="50">
        <f t="shared" si="396"/>
        <v>1</v>
      </c>
      <c r="IZ48" s="50">
        <f t="shared" si="396"/>
        <v>1</v>
      </c>
      <c r="JA48" s="50">
        <f t="shared" si="396"/>
        <v>1</v>
      </c>
      <c r="JB48" s="50">
        <f>IF(JB36&gt;AK24,(1-JB36)/(1-AK24),1)</f>
        <v>1</v>
      </c>
      <c r="JC48" s="50">
        <f t="shared" si="396"/>
        <v>1</v>
      </c>
      <c r="JD48" s="50">
        <f t="shared" si="396"/>
        <v>1</v>
      </c>
    </row>
    <row r="49" spans="31:264" ht="29.1">
      <c r="AE49" s="78"/>
      <c r="AF49" s="54" t="s">
        <v>88</v>
      </c>
      <c r="AG49" s="50">
        <f t="shared" si="397"/>
        <v>0</v>
      </c>
      <c r="AH49" s="50">
        <f t="shared" si="397"/>
        <v>0</v>
      </c>
      <c r="AI49" s="50">
        <f t="shared" si="397"/>
        <v>1</v>
      </c>
      <c r="AJ49" s="50">
        <f t="shared" si="397"/>
        <v>1</v>
      </c>
      <c r="AK49" s="50">
        <f t="shared" si="397"/>
        <v>1</v>
      </c>
      <c r="AL49" s="50">
        <f t="shared" si="397"/>
        <v>1</v>
      </c>
      <c r="AM49" s="50">
        <f t="shared" si="397"/>
        <v>1</v>
      </c>
      <c r="AO49" s="54" t="s">
        <v>88</v>
      </c>
      <c r="AP49" s="50">
        <f t="shared" si="372"/>
        <v>0</v>
      </c>
      <c r="AQ49" s="50">
        <f t="shared" si="372"/>
        <v>1</v>
      </c>
      <c r="AR49" s="50">
        <f t="shared" si="372"/>
        <v>1</v>
      </c>
      <c r="AS49" s="50">
        <f t="shared" si="372"/>
        <v>1</v>
      </c>
      <c r="AT49" s="50">
        <f t="shared" si="372"/>
        <v>1</v>
      </c>
      <c r="AU49" s="50">
        <f t="shared" si="372"/>
        <v>1</v>
      </c>
      <c r="AV49" s="50">
        <f t="shared" si="372"/>
        <v>1</v>
      </c>
      <c r="AX49" s="54" t="s">
        <v>88</v>
      </c>
      <c r="AY49" s="50">
        <f t="shared" si="373"/>
        <v>1</v>
      </c>
      <c r="AZ49" s="50">
        <f t="shared" si="373"/>
        <v>0</v>
      </c>
      <c r="BA49" s="50">
        <f t="shared" si="373"/>
        <v>1</v>
      </c>
      <c r="BB49" s="50">
        <f t="shared" si="373"/>
        <v>1</v>
      </c>
      <c r="BC49" s="50">
        <f t="shared" si="373"/>
        <v>1</v>
      </c>
      <c r="BD49" s="50">
        <f t="shared" si="373"/>
        <v>1</v>
      </c>
      <c r="BE49" s="50">
        <f t="shared" si="373"/>
        <v>1</v>
      </c>
      <c r="BG49" s="54" t="s">
        <v>88</v>
      </c>
      <c r="BH49" s="50">
        <f t="shared" si="374"/>
        <v>1</v>
      </c>
      <c r="BI49" s="50">
        <f t="shared" si="374"/>
        <v>0</v>
      </c>
      <c r="BJ49" s="50">
        <f t="shared" si="374"/>
        <v>1</v>
      </c>
      <c r="BK49" s="50">
        <f t="shared" si="374"/>
        <v>1</v>
      </c>
      <c r="BL49" s="50">
        <f t="shared" si="374"/>
        <v>1</v>
      </c>
      <c r="BM49" s="50">
        <f t="shared" si="374"/>
        <v>1</v>
      </c>
      <c r="BN49" s="50">
        <f t="shared" si="374"/>
        <v>1</v>
      </c>
      <c r="BP49" s="54" t="s">
        <v>88</v>
      </c>
      <c r="BQ49" s="50">
        <f t="shared" si="375"/>
        <v>1</v>
      </c>
      <c r="BR49" s="50">
        <f t="shared" si="375"/>
        <v>0</v>
      </c>
      <c r="BS49" s="50">
        <f t="shared" si="375"/>
        <v>1</v>
      </c>
      <c r="BT49" s="50">
        <f t="shared" si="375"/>
        <v>1</v>
      </c>
      <c r="BU49" s="50">
        <f t="shared" si="375"/>
        <v>1</v>
      </c>
      <c r="BV49" s="50">
        <f t="shared" si="375"/>
        <v>1</v>
      </c>
      <c r="BW49" s="50">
        <f t="shared" si="375"/>
        <v>1</v>
      </c>
      <c r="BY49" s="54" t="s">
        <v>88</v>
      </c>
      <c r="BZ49" s="50">
        <f t="shared" si="376"/>
        <v>1</v>
      </c>
      <c r="CA49" s="50">
        <f t="shared" si="376"/>
        <v>1</v>
      </c>
      <c r="CB49" s="50">
        <f t="shared" si="376"/>
        <v>1</v>
      </c>
      <c r="CC49" s="50">
        <f t="shared" si="376"/>
        <v>1</v>
      </c>
      <c r="CD49" s="50">
        <f t="shared" si="376"/>
        <v>1</v>
      </c>
      <c r="CE49" s="50">
        <f t="shared" si="376"/>
        <v>1</v>
      </c>
      <c r="CF49" s="50">
        <f t="shared" si="376"/>
        <v>1</v>
      </c>
      <c r="CH49" s="54" t="s">
        <v>88</v>
      </c>
      <c r="CI49" s="50">
        <f t="shared" si="377"/>
        <v>1</v>
      </c>
      <c r="CJ49" s="50">
        <f t="shared" si="377"/>
        <v>1</v>
      </c>
      <c r="CK49" s="50">
        <f t="shared" si="377"/>
        <v>1</v>
      </c>
      <c r="CL49" s="50">
        <f t="shared" si="377"/>
        <v>1</v>
      </c>
      <c r="CM49" s="50">
        <f t="shared" si="377"/>
        <v>1</v>
      </c>
      <c r="CN49" s="50">
        <f t="shared" si="377"/>
        <v>1</v>
      </c>
      <c r="CO49" s="50">
        <f t="shared" si="377"/>
        <v>1</v>
      </c>
      <c r="CQ49" s="54" t="s">
        <v>88</v>
      </c>
      <c r="CR49" s="50">
        <f t="shared" si="378"/>
        <v>1</v>
      </c>
      <c r="CS49" s="50">
        <f t="shared" si="378"/>
        <v>1</v>
      </c>
      <c r="CT49" s="50">
        <f t="shared" si="378"/>
        <v>1</v>
      </c>
      <c r="CU49" s="50">
        <f t="shared" si="378"/>
        <v>1</v>
      </c>
      <c r="CV49" s="50">
        <f t="shared" si="378"/>
        <v>1</v>
      </c>
      <c r="CW49" s="50">
        <f t="shared" si="378"/>
        <v>1</v>
      </c>
      <c r="CX49" s="50">
        <f t="shared" si="378"/>
        <v>1</v>
      </c>
      <c r="CZ49" s="54" t="s">
        <v>88</v>
      </c>
      <c r="DA49" s="50">
        <f t="shared" si="379"/>
        <v>1</v>
      </c>
      <c r="DB49" s="50">
        <f t="shared" si="379"/>
        <v>1</v>
      </c>
      <c r="DC49" s="50">
        <f t="shared" si="379"/>
        <v>1</v>
      </c>
      <c r="DD49" s="50">
        <f t="shared" si="379"/>
        <v>1</v>
      </c>
      <c r="DE49" s="50">
        <f t="shared" si="379"/>
        <v>1</v>
      </c>
      <c r="DF49" s="50">
        <f t="shared" si="379"/>
        <v>1</v>
      </c>
      <c r="DG49" s="50">
        <f t="shared" si="379"/>
        <v>1</v>
      </c>
      <c r="DI49" s="54" t="s">
        <v>88</v>
      </c>
      <c r="DJ49" s="50">
        <f t="shared" si="398"/>
        <v>1</v>
      </c>
      <c r="DK49" s="50">
        <f t="shared" si="380"/>
        <v>1</v>
      </c>
      <c r="DL49" s="50">
        <f t="shared" si="380"/>
        <v>1</v>
      </c>
      <c r="DM49" s="50">
        <f t="shared" si="380"/>
        <v>1</v>
      </c>
      <c r="DN49" s="50">
        <f t="shared" si="380"/>
        <v>1</v>
      </c>
      <c r="DO49" s="50">
        <f t="shared" si="380"/>
        <v>1</v>
      </c>
      <c r="DP49" s="50">
        <f t="shared" si="380"/>
        <v>1</v>
      </c>
      <c r="DR49" s="54" t="s">
        <v>88</v>
      </c>
      <c r="DS49" s="50">
        <f t="shared" si="399"/>
        <v>1</v>
      </c>
      <c r="DT49" s="50">
        <f t="shared" si="381"/>
        <v>1</v>
      </c>
      <c r="DU49" s="50">
        <f t="shared" si="381"/>
        <v>1</v>
      </c>
      <c r="DV49" s="50">
        <f t="shared" si="381"/>
        <v>1</v>
      </c>
      <c r="DW49" s="50">
        <f t="shared" si="381"/>
        <v>1</v>
      </c>
      <c r="DX49" s="50">
        <f t="shared" si="381"/>
        <v>1</v>
      </c>
      <c r="DY49" s="50">
        <f t="shared" si="381"/>
        <v>1</v>
      </c>
      <c r="EA49" s="54" t="s">
        <v>88</v>
      </c>
      <c r="EB49" s="50">
        <f t="shared" si="400"/>
        <v>1</v>
      </c>
      <c r="EC49" s="50">
        <f t="shared" si="382"/>
        <v>1</v>
      </c>
      <c r="ED49" s="50">
        <f t="shared" si="382"/>
        <v>1</v>
      </c>
      <c r="EE49" s="50">
        <f t="shared" si="382"/>
        <v>1</v>
      </c>
      <c r="EF49" s="50">
        <f t="shared" si="382"/>
        <v>1</v>
      </c>
      <c r="EG49" s="50">
        <f t="shared" si="382"/>
        <v>1</v>
      </c>
      <c r="EH49" s="50">
        <f t="shared" si="382"/>
        <v>1</v>
      </c>
      <c r="EJ49" s="54" t="s">
        <v>88</v>
      </c>
      <c r="EK49" s="50">
        <f t="shared" si="401"/>
        <v>1</v>
      </c>
      <c r="EL49" s="50">
        <f t="shared" si="383"/>
        <v>1</v>
      </c>
      <c r="EM49" s="50">
        <f t="shared" si="383"/>
        <v>1</v>
      </c>
      <c r="EN49" s="50">
        <f t="shared" si="383"/>
        <v>1</v>
      </c>
      <c r="EO49" s="50">
        <f t="shared" si="383"/>
        <v>1</v>
      </c>
      <c r="EP49" s="50">
        <f t="shared" si="383"/>
        <v>1</v>
      </c>
      <c r="EQ49" s="50">
        <f t="shared" si="383"/>
        <v>1</v>
      </c>
      <c r="ES49" s="54" t="s">
        <v>88</v>
      </c>
      <c r="ET49" s="50">
        <f t="shared" si="402"/>
        <v>1</v>
      </c>
      <c r="EU49" s="50">
        <f t="shared" si="384"/>
        <v>1</v>
      </c>
      <c r="EV49" s="50">
        <f t="shared" si="384"/>
        <v>1</v>
      </c>
      <c r="EW49" s="50">
        <f t="shared" si="384"/>
        <v>1</v>
      </c>
      <c r="EX49" s="50">
        <f t="shared" si="384"/>
        <v>1</v>
      </c>
      <c r="EY49" s="50">
        <f t="shared" si="384"/>
        <v>1</v>
      </c>
      <c r="EZ49" s="50">
        <f t="shared" si="384"/>
        <v>1</v>
      </c>
      <c r="FB49" s="54" t="s">
        <v>88</v>
      </c>
      <c r="FC49" s="50">
        <f t="shared" si="403"/>
        <v>1</v>
      </c>
      <c r="FD49" s="50">
        <f t="shared" si="385"/>
        <v>1</v>
      </c>
      <c r="FE49" s="50">
        <f t="shared" si="385"/>
        <v>1</v>
      </c>
      <c r="FF49" s="50">
        <f t="shared" si="385"/>
        <v>1</v>
      </c>
      <c r="FG49" s="50">
        <f t="shared" si="385"/>
        <v>1</v>
      </c>
      <c r="FH49" s="50">
        <f t="shared" si="385"/>
        <v>1</v>
      </c>
      <c r="FI49" s="50">
        <f t="shared" si="385"/>
        <v>1</v>
      </c>
      <c r="FK49" s="54" t="s">
        <v>88</v>
      </c>
      <c r="FL49" s="50">
        <f t="shared" si="404"/>
        <v>1</v>
      </c>
      <c r="FM49" s="50">
        <f t="shared" si="386"/>
        <v>1</v>
      </c>
      <c r="FN49" s="50">
        <f t="shared" si="386"/>
        <v>1</v>
      </c>
      <c r="FO49" s="50">
        <f t="shared" si="386"/>
        <v>1</v>
      </c>
      <c r="FP49" s="50">
        <f t="shared" si="386"/>
        <v>1</v>
      </c>
      <c r="FQ49" s="50">
        <f t="shared" si="386"/>
        <v>1</v>
      </c>
      <c r="FR49" s="50">
        <f t="shared" si="386"/>
        <v>1</v>
      </c>
      <c r="FT49" s="54" t="s">
        <v>88</v>
      </c>
      <c r="FU49" s="50">
        <f t="shared" si="405"/>
        <v>1</v>
      </c>
      <c r="FV49" s="50">
        <f t="shared" si="387"/>
        <v>1</v>
      </c>
      <c r="FW49" s="50">
        <f t="shared" si="387"/>
        <v>1</v>
      </c>
      <c r="FX49" s="50">
        <f t="shared" si="387"/>
        <v>1</v>
      </c>
      <c r="FY49" s="50">
        <f t="shared" si="387"/>
        <v>1</v>
      </c>
      <c r="FZ49" s="50">
        <f t="shared" si="387"/>
        <v>1</v>
      </c>
      <c r="GA49" s="50">
        <f t="shared" si="387"/>
        <v>1</v>
      </c>
      <c r="GC49" s="54" t="s">
        <v>88</v>
      </c>
      <c r="GD49" s="50">
        <f t="shared" si="406"/>
        <v>1</v>
      </c>
      <c r="GE49" s="50">
        <f t="shared" si="388"/>
        <v>1</v>
      </c>
      <c r="GF49" s="50">
        <f t="shared" si="388"/>
        <v>1</v>
      </c>
      <c r="GG49" s="50">
        <f t="shared" si="388"/>
        <v>1</v>
      </c>
      <c r="GH49" s="50">
        <f t="shared" si="388"/>
        <v>1</v>
      </c>
      <c r="GI49" s="50">
        <f t="shared" si="388"/>
        <v>1</v>
      </c>
      <c r="GJ49" s="50">
        <f t="shared" si="388"/>
        <v>1</v>
      </c>
      <c r="GL49" s="54" t="s">
        <v>88</v>
      </c>
      <c r="GM49" s="50">
        <f t="shared" si="407"/>
        <v>1</v>
      </c>
      <c r="GN49" s="50">
        <f t="shared" si="389"/>
        <v>1</v>
      </c>
      <c r="GO49" s="50">
        <f t="shared" si="389"/>
        <v>1</v>
      </c>
      <c r="GP49" s="50">
        <f t="shared" si="389"/>
        <v>1</v>
      </c>
      <c r="GQ49" s="50">
        <f t="shared" si="389"/>
        <v>1</v>
      </c>
      <c r="GR49" s="50">
        <f t="shared" si="389"/>
        <v>1</v>
      </c>
      <c r="GS49" s="50">
        <f t="shared" si="389"/>
        <v>1</v>
      </c>
      <c r="GU49" s="54" t="s">
        <v>88</v>
      </c>
      <c r="GV49" s="50">
        <f t="shared" si="408"/>
        <v>1</v>
      </c>
      <c r="GW49" s="50">
        <f t="shared" si="390"/>
        <v>1</v>
      </c>
      <c r="GX49" s="50">
        <f t="shared" si="390"/>
        <v>1</v>
      </c>
      <c r="GY49" s="50">
        <f t="shared" si="390"/>
        <v>1</v>
      </c>
      <c r="GZ49" s="50">
        <f t="shared" si="390"/>
        <v>1</v>
      </c>
      <c r="HA49" s="50">
        <f t="shared" si="390"/>
        <v>1</v>
      </c>
      <c r="HB49" s="50">
        <f t="shared" si="390"/>
        <v>1</v>
      </c>
      <c r="HD49" s="54" t="s">
        <v>88</v>
      </c>
      <c r="HE49" s="50">
        <f t="shared" si="409"/>
        <v>1</v>
      </c>
      <c r="HF49" s="50">
        <f t="shared" si="391"/>
        <v>1</v>
      </c>
      <c r="HG49" s="50">
        <f t="shared" si="391"/>
        <v>1</v>
      </c>
      <c r="HH49" s="50">
        <f t="shared" si="391"/>
        <v>1</v>
      </c>
      <c r="HI49" s="50">
        <f t="shared" si="391"/>
        <v>1</v>
      </c>
      <c r="HJ49" s="50">
        <f t="shared" si="391"/>
        <v>1</v>
      </c>
      <c r="HK49" s="50">
        <f t="shared" si="391"/>
        <v>1</v>
      </c>
      <c r="HM49" s="54" t="s">
        <v>88</v>
      </c>
      <c r="HN49" s="50">
        <f t="shared" si="410"/>
        <v>1</v>
      </c>
      <c r="HO49" s="50">
        <f t="shared" si="392"/>
        <v>1</v>
      </c>
      <c r="HP49" s="50">
        <f t="shared" si="392"/>
        <v>1</v>
      </c>
      <c r="HQ49" s="50">
        <f t="shared" si="392"/>
        <v>1</v>
      </c>
      <c r="HR49" s="50">
        <f t="shared" si="392"/>
        <v>1</v>
      </c>
      <c r="HS49" s="50">
        <f t="shared" si="392"/>
        <v>1</v>
      </c>
      <c r="HT49" s="50">
        <f t="shared" si="392"/>
        <v>1</v>
      </c>
      <c r="HV49" s="54" t="s">
        <v>88</v>
      </c>
      <c r="HW49" s="50">
        <f t="shared" si="411"/>
        <v>1</v>
      </c>
      <c r="HX49" s="50">
        <f t="shared" si="393"/>
        <v>1</v>
      </c>
      <c r="HY49" s="50">
        <f t="shared" si="393"/>
        <v>1</v>
      </c>
      <c r="HZ49" s="50">
        <f t="shared" si="393"/>
        <v>1</v>
      </c>
      <c r="IA49" s="50">
        <f t="shared" si="393"/>
        <v>1</v>
      </c>
      <c r="IB49" s="50">
        <f t="shared" si="393"/>
        <v>1</v>
      </c>
      <c r="IC49" s="50">
        <f t="shared" si="393"/>
        <v>1</v>
      </c>
      <c r="IE49" s="54" t="s">
        <v>88</v>
      </c>
      <c r="IF49" s="50">
        <f t="shared" si="412"/>
        <v>1</v>
      </c>
      <c r="IG49" s="50">
        <f t="shared" si="394"/>
        <v>1</v>
      </c>
      <c r="IH49" s="50">
        <f t="shared" si="394"/>
        <v>1</v>
      </c>
      <c r="II49" s="50">
        <f t="shared" si="394"/>
        <v>1</v>
      </c>
      <c r="IJ49" s="50">
        <f t="shared" si="394"/>
        <v>1</v>
      </c>
      <c r="IK49" s="50">
        <f t="shared" si="394"/>
        <v>1</v>
      </c>
      <c r="IL49" s="50">
        <f t="shared" si="394"/>
        <v>1</v>
      </c>
      <c r="IN49" s="54" t="s">
        <v>88</v>
      </c>
      <c r="IO49" s="50">
        <f t="shared" si="413"/>
        <v>1</v>
      </c>
      <c r="IP49" s="50">
        <f t="shared" si="395"/>
        <v>1</v>
      </c>
      <c r="IQ49" s="50">
        <f t="shared" si="395"/>
        <v>1</v>
      </c>
      <c r="IR49" s="50">
        <f t="shared" si="395"/>
        <v>1</v>
      </c>
      <c r="IS49" s="50">
        <f t="shared" si="395"/>
        <v>1</v>
      </c>
      <c r="IT49" s="50">
        <f t="shared" si="395"/>
        <v>1</v>
      </c>
      <c r="IU49" s="50">
        <f t="shared" si="395"/>
        <v>1</v>
      </c>
      <c r="IW49" s="54" t="s">
        <v>88</v>
      </c>
      <c r="IX49" s="50">
        <f t="shared" si="414"/>
        <v>1</v>
      </c>
      <c r="IY49" s="50">
        <f t="shared" si="396"/>
        <v>1</v>
      </c>
      <c r="IZ49" s="50">
        <f t="shared" si="396"/>
        <v>1</v>
      </c>
      <c r="JA49" s="50">
        <f t="shared" si="396"/>
        <v>1</v>
      </c>
      <c r="JB49" s="50">
        <f t="shared" si="396"/>
        <v>1</v>
      </c>
      <c r="JC49" s="50">
        <f t="shared" si="396"/>
        <v>1</v>
      </c>
      <c r="JD49" s="50">
        <f t="shared" si="396"/>
        <v>1</v>
      </c>
    </row>
    <row r="50" spans="31:264" ht="29.1">
      <c r="AE50" s="78"/>
      <c r="AF50" s="54" t="s">
        <v>90</v>
      </c>
      <c r="AG50" s="50">
        <f t="shared" si="397"/>
        <v>0</v>
      </c>
      <c r="AH50" s="50">
        <f t="shared" si="397"/>
        <v>0</v>
      </c>
      <c r="AI50" s="50">
        <f t="shared" si="397"/>
        <v>1</v>
      </c>
      <c r="AJ50" s="50">
        <f t="shared" si="397"/>
        <v>1</v>
      </c>
      <c r="AK50" s="50">
        <f t="shared" si="397"/>
        <v>1</v>
      </c>
      <c r="AL50" s="50">
        <f t="shared" si="397"/>
        <v>1</v>
      </c>
      <c r="AM50" s="50">
        <f t="shared" si="397"/>
        <v>1</v>
      </c>
      <c r="AO50" s="54" t="s">
        <v>90</v>
      </c>
      <c r="AP50" s="50">
        <f t="shared" si="372"/>
        <v>0</v>
      </c>
      <c r="AQ50" s="50">
        <f t="shared" si="372"/>
        <v>1</v>
      </c>
      <c r="AR50" s="50">
        <f t="shared" si="372"/>
        <v>1</v>
      </c>
      <c r="AS50" s="50">
        <f t="shared" si="372"/>
        <v>1</v>
      </c>
      <c r="AT50" s="50">
        <f t="shared" si="372"/>
        <v>1</v>
      </c>
      <c r="AU50" s="50">
        <f t="shared" si="372"/>
        <v>1</v>
      </c>
      <c r="AV50" s="50">
        <f t="shared" si="372"/>
        <v>1</v>
      </c>
      <c r="AX50" s="54" t="s">
        <v>90</v>
      </c>
      <c r="AY50" s="50">
        <f t="shared" si="373"/>
        <v>1</v>
      </c>
      <c r="AZ50" s="50">
        <f t="shared" si="373"/>
        <v>1</v>
      </c>
      <c r="BA50" s="50">
        <f t="shared" si="373"/>
        <v>1</v>
      </c>
      <c r="BB50" s="50">
        <f t="shared" si="373"/>
        <v>1</v>
      </c>
      <c r="BC50" s="50">
        <f t="shared" si="373"/>
        <v>1</v>
      </c>
      <c r="BD50" s="50">
        <f t="shared" si="373"/>
        <v>1</v>
      </c>
      <c r="BE50" s="50">
        <f t="shared" si="373"/>
        <v>1</v>
      </c>
      <c r="BG50" s="54" t="s">
        <v>90</v>
      </c>
      <c r="BH50" s="50">
        <f t="shared" si="374"/>
        <v>1</v>
      </c>
      <c r="BI50" s="50">
        <f t="shared" si="374"/>
        <v>1</v>
      </c>
      <c r="BJ50" s="50">
        <f t="shared" si="374"/>
        <v>1</v>
      </c>
      <c r="BK50" s="50">
        <f t="shared" si="374"/>
        <v>1</v>
      </c>
      <c r="BL50" s="50">
        <f t="shared" si="374"/>
        <v>1</v>
      </c>
      <c r="BM50" s="50">
        <f t="shared" si="374"/>
        <v>1</v>
      </c>
      <c r="BN50" s="50">
        <f t="shared" si="374"/>
        <v>1</v>
      </c>
      <c r="BP50" s="54" t="s">
        <v>90</v>
      </c>
      <c r="BQ50" s="50">
        <f t="shared" si="375"/>
        <v>1</v>
      </c>
      <c r="BR50" s="50">
        <f t="shared" si="375"/>
        <v>1</v>
      </c>
      <c r="BS50" s="50">
        <f t="shared" si="375"/>
        <v>1</v>
      </c>
      <c r="BT50" s="50">
        <f t="shared" si="375"/>
        <v>1</v>
      </c>
      <c r="BU50" s="50">
        <f t="shared" si="375"/>
        <v>1</v>
      </c>
      <c r="BV50" s="50">
        <f t="shared" si="375"/>
        <v>1</v>
      </c>
      <c r="BW50" s="50">
        <f t="shared" si="375"/>
        <v>1</v>
      </c>
      <c r="BY50" s="54" t="s">
        <v>90</v>
      </c>
      <c r="BZ50" s="50">
        <f t="shared" si="376"/>
        <v>1</v>
      </c>
      <c r="CA50" s="50">
        <f t="shared" si="376"/>
        <v>1</v>
      </c>
      <c r="CB50" s="50">
        <f t="shared" si="376"/>
        <v>1</v>
      </c>
      <c r="CC50" s="50">
        <f t="shared" si="376"/>
        <v>1</v>
      </c>
      <c r="CD50" s="50">
        <f t="shared" si="376"/>
        <v>1</v>
      </c>
      <c r="CE50" s="50">
        <f t="shared" si="376"/>
        <v>1</v>
      </c>
      <c r="CF50" s="50">
        <f t="shared" si="376"/>
        <v>1</v>
      </c>
      <c r="CH50" s="54" t="s">
        <v>90</v>
      </c>
      <c r="CI50" s="50">
        <f t="shared" si="377"/>
        <v>1</v>
      </c>
      <c r="CJ50" s="50">
        <f t="shared" si="377"/>
        <v>1</v>
      </c>
      <c r="CK50" s="50">
        <f t="shared" si="377"/>
        <v>1</v>
      </c>
      <c r="CL50" s="50">
        <f t="shared" si="377"/>
        <v>1</v>
      </c>
      <c r="CM50" s="50">
        <f t="shared" si="377"/>
        <v>1</v>
      </c>
      <c r="CN50" s="50">
        <f t="shared" si="377"/>
        <v>1</v>
      </c>
      <c r="CO50" s="50">
        <f t="shared" si="377"/>
        <v>1</v>
      </c>
      <c r="CQ50" s="54" t="s">
        <v>90</v>
      </c>
      <c r="CR50" s="50">
        <f>IF(CR38&gt;AG26,(1-CR38)/(1-AG26),1)</f>
        <v>1</v>
      </c>
      <c r="CS50" s="50">
        <f t="shared" si="378"/>
        <v>1</v>
      </c>
      <c r="CT50" s="50">
        <f t="shared" si="378"/>
        <v>1</v>
      </c>
      <c r="CU50" s="50">
        <f t="shared" si="378"/>
        <v>0.70552532575917004</v>
      </c>
      <c r="CV50" s="50">
        <f t="shared" si="378"/>
        <v>1</v>
      </c>
      <c r="CW50" s="50">
        <f t="shared" si="378"/>
        <v>1</v>
      </c>
      <c r="CX50" s="50">
        <f t="shared" si="378"/>
        <v>1</v>
      </c>
      <c r="CZ50" s="54" t="s">
        <v>90</v>
      </c>
      <c r="DA50" s="50">
        <f t="shared" si="379"/>
        <v>1</v>
      </c>
      <c r="DB50" s="50">
        <f t="shared" si="379"/>
        <v>1</v>
      </c>
      <c r="DC50" s="50">
        <f t="shared" si="379"/>
        <v>1</v>
      </c>
      <c r="DD50" s="50">
        <f t="shared" si="379"/>
        <v>1</v>
      </c>
      <c r="DE50" s="50">
        <f t="shared" si="379"/>
        <v>1</v>
      </c>
      <c r="DF50" s="50">
        <f t="shared" si="379"/>
        <v>1</v>
      </c>
      <c r="DG50" s="50">
        <f t="shared" si="379"/>
        <v>1</v>
      </c>
      <c r="DI50" s="54" t="s">
        <v>90</v>
      </c>
      <c r="DJ50" s="50">
        <f t="shared" si="398"/>
        <v>1</v>
      </c>
      <c r="DK50" s="50">
        <f t="shared" si="380"/>
        <v>1</v>
      </c>
      <c r="DL50" s="50">
        <f t="shared" si="380"/>
        <v>1</v>
      </c>
      <c r="DM50" s="50">
        <f t="shared" si="380"/>
        <v>1</v>
      </c>
      <c r="DN50" s="50">
        <f t="shared" si="380"/>
        <v>1</v>
      </c>
      <c r="DO50" s="50">
        <f t="shared" si="380"/>
        <v>1</v>
      </c>
      <c r="DP50" s="50">
        <f t="shared" si="380"/>
        <v>1</v>
      </c>
      <c r="DR50" s="54" t="s">
        <v>90</v>
      </c>
      <c r="DS50" s="50">
        <f t="shared" si="399"/>
        <v>1</v>
      </c>
      <c r="DT50" s="50">
        <f t="shared" si="381"/>
        <v>1</v>
      </c>
      <c r="DU50" s="50">
        <f t="shared" si="381"/>
        <v>1</v>
      </c>
      <c r="DV50" s="50">
        <f t="shared" si="381"/>
        <v>1</v>
      </c>
      <c r="DW50" s="50">
        <f t="shared" si="381"/>
        <v>1</v>
      </c>
      <c r="DX50" s="50">
        <f t="shared" si="381"/>
        <v>1</v>
      </c>
      <c r="DY50" s="50">
        <f t="shared" si="381"/>
        <v>1</v>
      </c>
      <c r="EA50" s="54" t="s">
        <v>90</v>
      </c>
      <c r="EB50" s="50">
        <f t="shared" si="400"/>
        <v>1</v>
      </c>
      <c r="EC50" s="50">
        <f t="shared" si="382"/>
        <v>1</v>
      </c>
      <c r="ED50" s="50">
        <f t="shared" si="382"/>
        <v>1</v>
      </c>
      <c r="EE50" s="50">
        <f t="shared" si="382"/>
        <v>1</v>
      </c>
      <c r="EF50" s="50">
        <f t="shared" si="382"/>
        <v>1</v>
      </c>
      <c r="EG50" s="50">
        <f t="shared" si="382"/>
        <v>1</v>
      </c>
      <c r="EH50" s="50">
        <f t="shared" si="382"/>
        <v>1</v>
      </c>
      <c r="EJ50" s="54" t="s">
        <v>90</v>
      </c>
      <c r="EK50" s="50">
        <f t="shared" si="401"/>
        <v>1</v>
      </c>
      <c r="EL50" s="50">
        <f t="shared" si="383"/>
        <v>1</v>
      </c>
      <c r="EM50" s="50">
        <f t="shared" si="383"/>
        <v>1</v>
      </c>
      <c r="EN50" s="50">
        <f t="shared" si="383"/>
        <v>1</v>
      </c>
      <c r="EO50" s="50">
        <f t="shared" si="383"/>
        <v>1</v>
      </c>
      <c r="EP50" s="50">
        <f t="shared" si="383"/>
        <v>1</v>
      </c>
      <c r="EQ50" s="50">
        <f t="shared" si="383"/>
        <v>1</v>
      </c>
      <c r="ES50" s="54" t="s">
        <v>90</v>
      </c>
      <c r="ET50" s="50">
        <f t="shared" si="402"/>
        <v>1</v>
      </c>
      <c r="EU50" s="50">
        <f t="shared" si="384"/>
        <v>1</v>
      </c>
      <c r="EV50" s="50">
        <f t="shared" si="384"/>
        <v>1</v>
      </c>
      <c r="EW50" s="50">
        <f t="shared" si="384"/>
        <v>1</v>
      </c>
      <c r="EX50" s="50">
        <f t="shared" si="384"/>
        <v>1</v>
      </c>
      <c r="EY50" s="50">
        <f t="shared" si="384"/>
        <v>1</v>
      </c>
      <c r="EZ50" s="50">
        <f t="shared" si="384"/>
        <v>1</v>
      </c>
      <c r="FB50" s="54" t="s">
        <v>90</v>
      </c>
      <c r="FC50" s="50">
        <f t="shared" si="403"/>
        <v>1</v>
      </c>
      <c r="FD50" s="50">
        <f t="shared" si="385"/>
        <v>1</v>
      </c>
      <c r="FE50" s="50">
        <f t="shared" si="385"/>
        <v>1</v>
      </c>
      <c r="FF50" s="50">
        <f t="shared" si="385"/>
        <v>1</v>
      </c>
      <c r="FG50" s="50">
        <f t="shared" si="385"/>
        <v>1</v>
      </c>
      <c r="FH50" s="50">
        <f t="shared" si="385"/>
        <v>1</v>
      </c>
      <c r="FI50" s="50">
        <f t="shared" si="385"/>
        <v>1</v>
      </c>
      <c r="FK50" s="54" t="s">
        <v>90</v>
      </c>
      <c r="FL50" s="50">
        <f t="shared" si="404"/>
        <v>1</v>
      </c>
      <c r="FM50" s="50">
        <f t="shared" si="386"/>
        <v>1</v>
      </c>
      <c r="FN50" s="50">
        <f t="shared" si="386"/>
        <v>1</v>
      </c>
      <c r="FO50" s="50">
        <f t="shared" si="386"/>
        <v>1</v>
      </c>
      <c r="FP50" s="50">
        <f t="shared" si="386"/>
        <v>1</v>
      </c>
      <c r="FQ50" s="50">
        <f t="shared" si="386"/>
        <v>1</v>
      </c>
      <c r="FR50" s="50">
        <f t="shared" si="386"/>
        <v>1</v>
      </c>
      <c r="FT50" s="54" t="s">
        <v>90</v>
      </c>
      <c r="FU50" s="50">
        <f t="shared" si="405"/>
        <v>1</v>
      </c>
      <c r="FV50" s="50">
        <f t="shared" si="387"/>
        <v>1</v>
      </c>
      <c r="FW50" s="50">
        <f t="shared" si="387"/>
        <v>1</v>
      </c>
      <c r="FX50" s="50">
        <f t="shared" si="387"/>
        <v>1</v>
      </c>
      <c r="FY50" s="50">
        <f t="shared" si="387"/>
        <v>1</v>
      </c>
      <c r="FZ50" s="50">
        <f t="shared" si="387"/>
        <v>1</v>
      </c>
      <c r="GA50" s="50">
        <f t="shared" si="387"/>
        <v>1</v>
      </c>
      <c r="GC50" s="54" t="s">
        <v>90</v>
      </c>
      <c r="GD50" s="50">
        <f t="shared" si="406"/>
        <v>0</v>
      </c>
      <c r="GE50" s="50">
        <f t="shared" si="388"/>
        <v>0</v>
      </c>
      <c r="GF50" s="50">
        <f t="shared" si="388"/>
        <v>1</v>
      </c>
      <c r="GG50" s="50">
        <f t="shared" si="388"/>
        <v>0</v>
      </c>
      <c r="GH50" s="50">
        <f t="shared" si="388"/>
        <v>0</v>
      </c>
      <c r="GI50" s="50">
        <f t="shared" si="388"/>
        <v>1</v>
      </c>
      <c r="GJ50" s="50">
        <f t="shared" si="388"/>
        <v>0</v>
      </c>
      <c r="GL50" s="54" t="s">
        <v>90</v>
      </c>
      <c r="GM50" s="50">
        <f t="shared" si="407"/>
        <v>1</v>
      </c>
      <c r="GN50" s="50">
        <f t="shared" si="389"/>
        <v>1</v>
      </c>
      <c r="GO50" s="50">
        <f t="shared" si="389"/>
        <v>1</v>
      </c>
      <c r="GP50" s="50">
        <f t="shared" si="389"/>
        <v>1</v>
      </c>
      <c r="GQ50" s="50">
        <f t="shared" si="389"/>
        <v>1</v>
      </c>
      <c r="GR50" s="50">
        <f t="shared" si="389"/>
        <v>1</v>
      </c>
      <c r="GS50" s="50">
        <f t="shared" si="389"/>
        <v>1</v>
      </c>
      <c r="GU50" s="54" t="s">
        <v>90</v>
      </c>
      <c r="GV50" s="50">
        <f t="shared" si="408"/>
        <v>1</v>
      </c>
      <c r="GW50" s="50">
        <f t="shared" si="390"/>
        <v>1</v>
      </c>
      <c r="GX50" s="50">
        <f t="shared" si="390"/>
        <v>1</v>
      </c>
      <c r="GY50" s="50">
        <f t="shared" si="390"/>
        <v>1</v>
      </c>
      <c r="GZ50" s="50">
        <f t="shared" si="390"/>
        <v>1</v>
      </c>
      <c r="HA50" s="50">
        <f t="shared" si="390"/>
        <v>1</v>
      </c>
      <c r="HB50" s="50">
        <f t="shared" si="390"/>
        <v>1</v>
      </c>
      <c r="HD50" s="54" t="s">
        <v>90</v>
      </c>
      <c r="HE50" s="50">
        <f t="shared" si="409"/>
        <v>1</v>
      </c>
      <c r="HF50" s="50">
        <f t="shared" si="391"/>
        <v>1</v>
      </c>
      <c r="HG50" s="50">
        <f t="shared" si="391"/>
        <v>1</v>
      </c>
      <c r="HH50" s="50">
        <f t="shared" si="391"/>
        <v>1</v>
      </c>
      <c r="HI50" s="50">
        <f t="shared" si="391"/>
        <v>1</v>
      </c>
      <c r="HJ50" s="50">
        <f t="shared" si="391"/>
        <v>1</v>
      </c>
      <c r="HK50" s="50">
        <f t="shared" si="391"/>
        <v>1</v>
      </c>
      <c r="HM50" s="54" t="s">
        <v>90</v>
      </c>
      <c r="HN50" s="50">
        <f t="shared" si="410"/>
        <v>1</v>
      </c>
      <c r="HO50" s="50">
        <f t="shared" si="392"/>
        <v>1</v>
      </c>
      <c r="HP50" s="50">
        <f t="shared" si="392"/>
        <v>1</v>
      </c>
      <c r="HQ50" s="50">
        <f t="shared" si="392"/>
        <v>1</v>
      </c>
      <c r="HR50" s="50">
        <f t="shared" si="392"/>
        <v>1</v>
      </c>
      <c r="HS50" s="50">
        <f t="shared" si="392"/>
        <v>1</v>
      </c>
      <c r="HT50" s="50">
        <f t="shared" si="392"/>
        <v>1</v>
      </c>
      <c r="HV50" s="54" t="s">
        <v>90</v>
      </c>
      <c r="HW50" s="50">
        <f t="shared" si="411"/>
        <v>1</v>
      </c>
      <c r="HX50" s="50">
        <f t="shared" si="393"/>
        <v>1</v>
      </c>
      <c r="HY50" s="50">
        <f t="shared" si="393"/>
        <v>1</v>
      </c>
      <c r="HZ50" s="50">
        <f t="shared" si="393"/>
        <v>1</v>
      </c>
      <c r="IA50" s="50">
        <f t="shared" si="393"/>
        <v>1</v>
      </c>
      <c r="IB50" s="50">
        <f t="shared" si="393"/>
        <v>1</v>
      </c>
      <c r="IC50" s="50">
        <f t="shared" si="393"/>
        <v>1</v>
      </c>
      <c r="IE50" s="54" t="s">
        <v>90</v>
      </c>
      <c r="IF50" s="50">
        <f t="shared" si="412"/>
        <v>1</v>
      </c>
      <c r="IG50" s="50">
        <f t="shared" si="394"/>
        <v>1</v>
      </c>
      <c r="IH50" s="50">
        <f t="shared" si="394"/>
        <v>1</v>
      </c>
      <c r="II50" s="50">
        <f t="shared" si="394"/>
        <v>1</v>
      </c>
      <c r="IJ50" s="50">
        <f t="shared" si="394"/>
        <v>1</v>
      </c>
      <c r="IK50" s="50">
        <f t="shared" si="394"/>
        <v>1</v>
      </c>
      <c r="IL50" s="50">
        <f t="shared" si="394"/>
        <v>1</v>
      </c>
      <c r="IN50" s="54" t="s">
        <v>90</v>
      </c>
      <c r="IO50" s="50">
        <f t="shared" si="413"/>
        <v>1</v>
      </c>
      <c r="IP50" s="50">
        <f t="shared" si="395"/>
        <v>1</v>
      </c>
      <c r="IQ50" s="50">
        <f t="shared" si="395"/>
        <v>1</v>
      </c>
      <c r="IR50" s="50">
        <f t="shared" si="395"/>
        <v>1</v>
      </c>
      <c r="IS50" s="50">
        <f t="shared" si="395"/>
        <v>1</v>
      </c>
      <c r="IT50" s="50">
        <f t="shared" si="395"/>
        <v>1</v>
      </c>
      <c r="IU50" s="50">
        <f t="shared" si="395"/>
        <v>1</v>
      </c>
      <c r="IW50" s="54" t="s">
        <v>90</v>
      </c>
      <c r="IX50" s="50">
        <f t="shared" si="414"/>
        <v>1</v>
      </c>
      <c r="IY50" s="50">
        <f t="shared" si="396"/>
        <v>1</v>
      </c>
      <c r="IZ50" s="50">
        <f t="shared" si="396"/>
        <v>1</v>
      </c>
      <c r="JA50" s="50">
        <f t="shared" si="396"/>
        <v>1</v>
      </c>
      <c r="JB50" s="50">
        <f t="shared" si="396"/>
        <v>1</v>
      </c>
      <c r="JC50" s="50">
        <f t="shared" si="396"/>
        <v>1</v>
      </c>
      <c r="JD50" s="50">
        <f t="shared" si="396"/>
        <v>1</v>
      </c>
    </row>
    <row r="51" spans="31:264" ht="57.95">
      <c r="AE51" s="78"/>
      <c r="AF51" s="54" t="s">
        <v>164</v>
      </c>
      <c r="AG51" s="50">
        <f t="shared" si="397"/>
        <v>0</v>
      </c>
      <c r="AH51" s="50">
        <f t="shared" si="397"/>
        <v>0</v>
      </c>
      <c r="AI51" s="50">
        <f t="shared" si="397"/>
        <v>1</v>
      </c>
      <c r="AJ51" s="50">
        <f t="shared" si="397"/>
        <v>1</v>
      </c>
      <c r="AK51" s="50">
        <f t="shared" si="397"/>
        <v>1</v>
      </c>
      <c r="AL51" s="50">
        <f t="shared" si="397"/>
        <v>1</v>
      </c>
      <c r="AM51" s="50">
        <f t="shared" si="397"/>
        <v>1</v>
      </c>
      <c r="AO51" s="54" t="s">
        <v>164</v>
      </c>
      <c r="AP51" s="50">
        <f t="shared" si="372"/>
        <v>0</v>
      </c>
      <c r="AQ51" s="50">
        <f t="shared" si="372"/>
        <v>1</v>
      </c>
      <c r="AR51" s="50">
        <f t="shared" si="372"/>
        <v>1</v>
      </c>
      <c r="AS51" s="50">
        <f t="shared" si="372"/>
        <v>1</v>
      </c>
      <c r="AT51" s="50">
        <f t="shared" si="372"/>
        <v>1</v>
      </c>
      <c r="AU51" s="50">
        <f t="shared" si="372"/>
        <v>1</v>
      </c>
      <c r="AV51" s="50">
        <f t="shared" si="372"/>
        <v>1</v>
      </c>
      <c r="AX51" s="54" t="s">
        <v>164</v>
      </c>
      <c r="AY51" s="50">
        <f t="shared" si="373"/>
        <v>1</v>
      </c>
      <c r="AZ51" s="50">
        <f t="shared" si="373"/>
        <v>1</v>
      </c>
      <c r="BA51" s="50">
        <f t="shared" si="373"/>
        <v>1</v>
      </c>
      <c r="BB51" s="50">
        <f t="shared" si="373"/>
        <v>1</v>
      </c>
      <c r="BC51" s="50">
        <f t="shared" si="373"/>
        <v>1</v>
      </c>
      <c r="BD51" s="50">
        <f t="shared" si="373"/>
        <v>1</v>
      </c>
      <c r="BE51" s="50">
        <f t="shared" si="373"/>
        <v>1</v>
      </c>
      <c r="BG51" s="54" t="s">
        <v>164</v>
      </c>
      <c r="BH51" s="50">
        <f t="shared" si="374"/>
        <v>1</v>
      </c>
      <c r="BI51" s="50">
        <f t="shared" si="374"/>
        <v>1</v>
      </c>
      <c r="BJ51" s="50">
        <f t="shared" si="374"/>
        <v>1</v>
      </c>
      <c r="BK51" s="50">
        <f t="shared" si="374"/>
        <v>1</v>
      </c>
      <c r="BL51" s="50">
        <f t="shared" si="374"/>
        <v>1</v>
      </c>
      <c r="BM51" s="50">
        <f t="shared" si="374"/>
        <v>1</v>
      </c>
      <c r="BN51" s="50">
        <f t="shared" si="374"/>
        <v>1</v>
      </c>
      <c r="BP51" s="54" t="s">
        <v>164</v>
      </c>
      <c r="BQ51" s="50">
        <f t="shared" si="375"/>
        <v>1</v>
      </c>
      <c r="BR51" s="50">
        <f t="shared" si="375"/>
        <v>1</v>
      </c>
      <c r="BS51" s="50">
        <f t="shared" si="375"/>
        <v>1</v>
      </c>
      <c r="BT51" s="50">
        <f t="shared" si="375"/>
        <v>1</v>
      </c>
      <c r="BU51" s="50">
        <f t="shared" si="375"/>
        <v>1</v>
      </c>
      <c r="BV51" s="50">
        <f t="shared" si="375"/>
        <v>1</v>
      </c>
      <c r="BW51" s="50">
        <f t="shared" si="375"/>
        <v>1</v>
      </c>
      <c r="BY51" s="54" t="s">
        <v>164</v>
      </c>
      <c r="BZ51" s="50">
        <f t="shared" si="376"/>
        <v>1</v>
      </c>
      <c r="CA51" s="50">
        <f t="shared" si="376"/>
        <v>1</v>
      </c>
      <c r="CB51" s="50">
        <f t="shared" si="376"/>
        <v>1</v>
      </c>
      <c r="CC51" s="50">
        <f t="shared" si="376"/>
        <v>1</v>
      </c>
      <c r="CD51" s="50">
        <f t="shared" si="376"/>
        <v>1</v>
      </c>
      <c r="CE51" s="50">
        <f t="shared" si="376"/>
        <v>1</v>
      </c>
      <c r="CF51" s="50">
        <f t="shared" si="376"/>
        <v>1</v>
      </c>
      <c r="CH51" s="54" t="s">
        <v>164</v>
      </c>
      <c r="CI51" s="50">
        <f t="shared" si="377"/>
        <v>0.10581992069358083</v>
      </c>
      <c r="CJ51" s="50">
        <f t="shared" si="377"/>
        <v>0</v>
      </c>
      <c r="CK51" s="50">
        <f t="shared" si="377"/>
        <v>1</v>
      </c>
      <c r="CL51" s="50">
        <f t="shared" si="377"/>
        <v>0</v>
      </c>
      <c r="CM51" s="50">
        <f t="shared" si="377"/>
        <v>1</v>
      </c>
      <c r="CN51" s="50">
        <f t="shared" si="377"/>
        <v>1</v>
      </c>
      <c r="CO51" s="50">
        <f t="shared" si="377"/>
        <v>1</v>
      </c>
      <c r="CQ51" s="54" t="s">
        <v>164</v>
      </c>
      <c r="CR51" s="50">
        <f t="shared" si="378"/>
        <v>0</v>
      </c>
      <c r="CS51" s="50">
        <f t="shared" si="378"/>
        <v>0</v>
      </c>
      <c r="CT51" s="50">
        <f t="shared" si="378"/>
        <v>1</v>
      </c>
      <c r="CU51" s="50">
        <f t="shared" si="378"/>
        <v>0</v>
      </c>
      <c r="CV51" s="50">
        <f t="shared" si="378"/>
        <v>0</v>
      </c>
      <c r="CW51" s="50">
        <f t="shared" si="378"/>
        <v>1</v>
      </c>
      <c r="CX51" s="50">
        <f t="shared" si="378"/>
        <v>1</v>
      </c>
      <c r="CZ51" s="54" t="s">
        <v>164</v>
      </c>
      <c r="DA51" s="50">
        <f t="shared" si="379"/>
        <v>1</v>
      </c>
      <c r="DB51" s="50">
        <f t="shared" si="379"/>
        <v>1</v>
      </c>
      <c r="DC51" s="50">
        <f t="shared" si="379"/>
        <v>1</v>
      </c>
      <c r="DD51" s="50">
        <f t="shared" si="379"/>
        <v>1</v>
      </c>
      <c r="DE51" s="50">
        <f t="shared" si="379"/>
        <v>1</v>
      </c>
      <c r="DF51" s="50">
        <f t="shared" si="379"/>
        <v>1</v>
      </c>
      <c r="DG51" s="50">
        <f t="shared" si="379"/>
        <v>1</v>
      </c>
      <c r="DI51" s="54" t="s">
        <v>164</v>
      </c>
      <c r="DJ51" s="50">
        <f t="shared" si="398"/>
        <v>1</v>
      </c>
      <c r="DK51" s="50">
        <f t="shared" si="380"/>
        <v>1</v>
      </c>
      <c r="DL51" s="50">
        <f t="shared" si="380"/>
        <v>1</v>
      </c>
      <c r="DM51" s="50">
        <f t="shared" si="380"/>
        <v>1</v>
      </c>
      <c r="DN51" s="50">
        <f t="shared" si="380"/>
        <v>1</v>
      </c>
      <c r="DO51" s="50">
        <f t="shared" si="380"/>
        <v>1</v>
      </c>
      <c r="DP51" s="50">
        <f t="shared" si="380"/>
        <v>1</v>
      </c>
      <c r="DR51" s="54" t="s">
        <v>164</v>
      </c>
      <c r="DS51" s="50">
        <f t="shared" si="399"/>
        <v>1</v>
      </c>
      <c r="DT51" s="50">
        <f t="shared" si="381"/>
        <v>1</v>
      </c>
      <c r="DU51" s="50">
        <f t="shared" si="381"/>
        <v>1</v>
      </c>
      <c r="DV51" s="50">
        <f t="shared" si="381"/>
        <v>1</v>
      </c>
      <c r="DW51" s="50">
        <f t="shared" si="381"/>
        <v>1</v>
      </c>
      <c r="DX51" s="50">
        <f t="shared" si="381"/>
        <v>1</v>
      </c>
      <c r="DY51" s="50">
        <f t="shared" si="381"/>
        <v>1</v>
      </c>
      <c r="EA51" s="54" t="s">
        <v>164</v>
      </c>
      <c r="EB51" s="50">
        <f t="shared" si="400"/>
        <v>1</v>
      </c>
      <c r="EC51" s="50">
        <f t="shared" si="382"/>
        <v>1</v>
      </c>
      <c r="ED51" s="50">
        <f t="shared" si="382"/>
        <v>1</v>
      </c>
      <c r="EE51" s="50">
        <f t="shared" si="382"/>
        <v>1</v>
      </c>
      <c r="EF51" s="50">
        <f t="shared" si="382"/>
        <v>1</v>
      </c>
      <c r="EG51" s="50">
        <f t="shared" si="382"/>
        <v>1</v>
      </c>
      <c r="EH51" s="50">
        <f t="shared" si="382"/>
        <v>1</v>
      </c>
      <c r="EJ51" s="54" t="s">
        <v>164</v>
      </c>
      <c r="EK51" s="50">
        <f t="shared" si="401"/>
        <v>1</v>
      </c>
      <c r="EL51" s="50">
        <f t="shared" si="383"/>
        <v>1</v>
      </c>
      <c r="EM51" s="50">
        <f t="shared" si="383"/>
        <v>1</v>
      </c>
      <c r="EN51" s="50">
        <f t="shared" si="383"/>
        <v>1</v>
      </c>
      <c r="EO51" s="50">
        <f t="shared" si="383"/>
        <v>1</v>
      </c>
      <c r="EP51" s="50">
        <f t="shared" si="383"/>
        <v>1</v>
      </c>
      <c r="EQ51" s="50">
        <f t="shared" si="383"/>
        <v>1</v>
      </c>
      <c r="ES51" s="54" t="s">
        <v>164</v>
      </c>
      <c r="ET51" s="50">
        <f t="shared" si="402"/>
        <v>1</v>
      </c>
      <c r="EU51" s="50">
        <f t="shared" si="384"/>
        <v>1</v>
      </c>
      <c r="EV51" s="50">
        <f t="shared" si="384"/>
        <v>1</v>
      </c>
      <c r="EW51" s="50">
        <f t="shared" si="384"/>
        <v>1</v>
      </c>
      <c r="EX51" s="50">
        <f t="shared" si="384"/>
        <v>1</v>
      </c>
      <c r="EY51" s="50">
        <f t="shared" si="384"/>
        <v>1</v>
      </c>
      <c r="EZ51" s="50">
        <f t="shared" si="384"/>
        <v>1</v>
      </c>
      <c r="FB51" s="54" t="s">
        <v>164</v>
      </c>
      <c r="FC51" s="50">
        <f t="shared" si="403"/>
        <v>1</v>
      </c>
      <c r="FD51" s="50">
        <f t="shared" si="385"/>
        <v>1</v>
      </c>
      <c r="FE51" s="50">
        <f t="shared" si="385"/>
        <v>1</v>
      </c>
      <c r="FF51" s="50">
        <f t="shared" si="385"/>
        <v>1</v>
      </c>
      <c r="FG51" s="50">
        <f t="shared" si="385"/>
        <v>1</v>
      </c>
      <c r="FH51" s="50">
        <f t="shared" si="385"/>
        <v>1</v>
      </c>
      <c r="FI51" s="50">
        <f t="shared" si="385"/>
        <v>1</v>
      </c>
      <c r="FK51" s="54" t="s">
        <v>164</v>
      </c>
      <c r="FL51" s="50">
        <f t="shared" si="404"/>
        <v>1</v>
      </c>
      <c r="FM51" s="50">
        <f t="shared" si="386"/>
        <v>1</v>
      </c>
      <c r="FN51" s="50">
        <f t="shared" si="386"/>
        <v>1</v>
      </c>
      <c r="FO51" s="50">
        <f t="shared" si="386"/>
        <v>1</v>
      </c>
      <c r="FP51" s="50">
        <f t="shared" si="386"/>
        <v>1</v>
      </c>
      <c r="FQ51" s="50">
        <f t="shared" si="386"/>
        <v>1</v>
      </c>
      <c r="FR51" s="50">
        <f t="shared" si="386"/>
        <v>1</v>
      </c>
      <c r="FT51" s="54" t="s">
        <v>164</v>
      </c>
      <c r="FU51" s="50">
        <f t="shared" si="405"/>
        <v>1</v>
      </c>
      <c r="FV51" s="50">
        <f t="shared" si="387"/>
        <v>1</v>
      </c>
      <c r="FW51" s="50">
        <f t="shared" si="387"/>
        <v>1</v>
      </c>
      <c r="FX51" s="50">
        <f t="shared" si="387"/>
        <v>1</v>
      </c>
      <c r="FY51" s="50">
        <f t="shared" si="387"/>
        <v>1</v>
      </c>
      <c r="FZ51" s="50">
        <f t="shared" si="387"/>
        <v>1</v>
      </c>
      <c r="GA51" s="50">
        <f t="shared" si="387"/>
        <v>1</v>
      </c>
      <c r="GC51" s="54" t="s">
        <v>164</v>
      </c>
      <c r="GD51" s="50">
        <f t="shared" si="406"/>
        <v>1</v>
      </c>
      <c r="GE51" s="50">
        <f t="shared" si="388"/>
        <v>1</v>
      </c>
      <c r="GF51" s="50">
        <f t="shared" si="388"/>
        <v>1</v>
      </c>
      <c r="GG51" s="50">
        <f t="shared" si="388"/>
        <v>1</v>
      </c>
      <c r="GH51" s="50">
        <f t="shared" si="388"/>
        <v>1</v>
      </c>
      <c r="GI51" s="50">
        <f t="shared" si="388"/>
        <v>1</v>
      </c>
      <c r="GJ51" s="50">
        <f t="shared" si="388"/>
        <v>1</v>
      </c>
      <c r="GL51" s="54" t="s">
        <v>164</v>
      </c>
      <c r="GM51" s="50">
        <f t="shared" si="407"/>
        <v>1</v>
      </c>
      <c r="GN51" s="50">
        <f t="shared" si="389"/>
        <v>1</v>
      </c>
      <c r="GO51" s="50">
        <f t="shared" si="389"/>
        <v>1</v>
      </c>
      <c r="GP51" s="50">
        <f t="shared" si="389"/>
        <v>1</v>
      </c>
      <c r="GQ51" s="50">
        <f t="shared" si="389"/>
        <v>1</v>
      </c>
      <c r="GR51" s="50">
        <f t="shared" si="389"/>
        <v>1</v>
      </c>
      <c r="GS51" s="50">
        <f t="shared" si="389"/>
        <v>1</v>
      </c>
      <c r="GU51" s="54" t="s">
        <v>164</v>
      </c>
      <c r="GV51" s="50">
        <f t="shared" si="408"/>
        <v>1</v>
      </c>
      <c r="GW51" s="50">
        <f t="shared" si="390"/>
        <v>1</v>
      </c>
      <c r="GX51" s="50">
        <f t="shared" si="390"/>
        <v>1</v>
      </c>
      <c r="GY51" s="50">
        <f t="shared" si="390"/>
        <v>1</v>
      </c>
      <c r="GZ51" s="50">
        <f t="shared" si="390"/>
        <v>1</v>
      </c>
      <c r="HA51" s="50">
        <f t="shared" si="390"/>
        <v>1</v>
      </c>
      <c r="HB51" s="50">
        <f t="shared" si="390"/>
        <v>1</v>
      </c>
      <c r="HD51" s="54" t="s">
        <v>164</v>
      </c>
      <c r="HE51" s="50">
        <f t="shared" si="409"/>
        <v>1</v>
      </c>
      <c r="HF51" s="50">
        <f t="shared" si="391"/>
        <v>1</v>
      </c>
      <c r="HG51" s="50">
        <f t="shared" si="391"/>
        <v>1</v>
      </c>
      <c r="HH51" s="50">
        <f t="shared" si="391"/>
        <v>1</v>
      </c>
      <c r="HI51" s="50">
        <f t="shared" si="391"/>
        <v>1</v>
      </c>
      <c r="HJ51" s="50">
        <f t="shared" si="391"/>
        <v>1</v>
      </c>
      <c r="HK51" s="50">
        <f t="shared" si="391"/>
        <v>1</v>
      </c>
      <c r="HM51" s="54" t="s">
        <v>164</v>
      </c>
      <c r="HN51" s="50">
        <f t="shared" si="410"/>
        <v>1</v>
      </c>
      <c r="HO51" s="50">
        <f t="shared" si="392"/>
        <v>1</v>
      </c>
      <c r="HP51" s="50">
        <f t="shared" si="392"/>
        <v>1</v>
      </c>
      <c r="HQ51" s="50">
        <f t="shared" si="392"/>
        <v>1</v>
      </c>
      <c r="HR51" s="50">
        <f t="shared" si="392"/>
        <v>1</v>
      </c>
      <c r="HS51" s="50">
        <f t="shared" si="392"/>
        <v>1</v>
      </c>
      <c r="HT51" s="50">
        <f t="shared" si="392"/>
        <v>1</v>
      </c>
      <c r="HV51" s="54" t="s">
        <v>164</v>
      </c>
      <c r="HW51" s="50">
        <f t="shared" si="411"/>
        <v>1</v>
      </c>
      <c r="HX51" s="50">
        <f t="shared" si="393"/>
        <v>1</v>
      </c>
      <c r="HY51" s="50">
        <f t="shared" si="393"/>
        <v>1</v>
      </c>
      <c r="HZ51" s="50">
        <f t="shared" si="393"/>
        <v>1</v>
      </c>
      <c r="IA51" s="50">
        <f t="shared" si="393"/>
        <v>1</v>
      </c>
      <c r="IB51" s="50">
        <f t="shared" si="393"/>
        <v>1</v>
      </c>
      <c r="IC51" s="50">
        <f t="shared" si="393"/>
        <v>1</v>
      </c>
      <c r="IE51" s="54" t="s">
        <v>164</v>
      </c>
      <c r="IF51" s="50">
        <f t="shared" si="412"/>
        <v>1</v>
      </c>
      <c r="IG51" s="50">
        <f t="shared" si="394"/>
        <v>1</v>
      </c>
      <c r="IH51" s="50">
        <f t="shared" si="394"/>
        <v>1</v>
      </c>
      <c r="II51" s="50">
        <f t="shared" si="394"/>
        <v>1</v>
      </c>
      <c r="IJ51" s="50">
        <f t="shared" si="394"/>
        <v>1</v>
      </c>
      <c r="IK51" s="50">
        <f t="shared" si="394"/>
        <v>1</v>
      </c>
      <c r="IL51" s="50">
        <f t="shared" si="394"/>
        <v>1</v>
      </c>
      <c r="IN51" s="54" t="s">
        <v>164</v>
      </c>
      <c r="IO51" s="50">
        <f t="shared" si="413"/>
        <v>1</v>
      </c>
      <c r="IP51" s="50">
        <f t="shared" si="395"/>
        <v>1</v>
      </c>
      <c r="IQ51" s="50">
        <f t="shared" si="395"/>
        <v>1</v>
      </c>
      <c r="IR51" s="50">
        <f t="shared" si="395"/>
        <v>1</v>
      </c>
      <c r="IS51" s="50">
        <f t="shared" si="395"/>
        <v>1</v>
      </c>
      <c r="IT51" s="50">
        <f t="shared" si="395"/>
        <v>1</v>
      </c>
      <c r="IU51" s="50">
        <f t="shared" si="395"/>
        <v>1</v>
      </c>
      <c r="IW51" s="54" t="s">
        <v>164</v>
      </c>
      <c r="IX51" s="50">
        <f t="shared" si="414"/>
        <v>1</v>
      </c>
      <c r="IY51" s="50">
        <f t="shared" si="396"/>
        <v>1</v>
      </c>
      <c r="IZ51" s="50">
        <f t="shared" si="396"/>
        <v>1</v>
      </c>
      <c r="JA51" s="50">
        <f t="shared" si="396"/>
        <v>1</v>
      </c>
      <c r="JB51" s="50">
        <f t="shared" si="396"/>
        <v>1</v>
      </c>
      <c r="JC51" s="50">
        <f t="shared" si="396"/>
        <v>1</v>
      </c>
      <c r="JD51" s="50">
        <f t="shared" si="396"/>
        <v>1</v>
      </c>
    </row>
    <row r="52" spans="31:264" ht="15" thickBot="1">
      <c r="AE52" s="78"/>
    </row>
    <row r="53" spans="31:264">
      <c r="AE53" s="78"/>
      <c r="AF53" s="157" t="s">
        <v>192</v>
      </c>
      <c r="AG53" s="158"/>
      <c r="AH53" s="158"/>
      <c r="AI53" s="158"/>
      <c r="AJ53" s="159"/>
    </row>
    <row r="54" spans="31:264" ht="15" thickBot="1">
      <c r="AE54" s="78"/>
      <c r="AF54" s="160"/>
      <c r="AG54" s="161"/>
      <c r="AH54" s="161"/>
      <c r="AI54" s="161"/>
      <c r="AJ54" s="162"/>
    </row>
    <row r="55" spans="31:264">
      <c r="AE55" s="78"/>
    </row>
    <row r="56" spans="31:264" ht="107.1">
      <c r="AE56" s="78"/>
      <c r="AF56" s="32"/>
      <c r="AG56" s="56" t="s">
        <v>80</v>
      </c>
      <c r="AH56" s="57" t="s">
        <v>82</v>
      </c>
      <c r="AI56" s="57" t="s">
        <v>162</v>
      </c>
      <c r="AJ56" s="57" t="s">
        <v>86</v>
      </c>
      <c r="AK56" s="57" t="s">
        <v>88</v>
      </c>
      <c r="AL56" s="57" t="s">
        <v>90</v>
      </c>
      <c r="AM56" s="57" t="s">
        <v>164</v>
      </c>
    </row>
    <row r="57" spans="31:264">
      <c r="AE57" s="78"/>
      <c r="AF57" s="53" t="s">
        <v>80</v>
      </c>
      <c r="AH57" s="50">
        <f t="shared" ref="AH57:AM63" si="415">AH45*AQ45*AZ45*BI45*BR45*CA45*CJ45*CS45*DB45*DK45*DT45*EC45*EL45*EU45*FD45*FM45*FV45*GE45*GN45*GW45*HF45*HO45*HX45*IG45*IP45*IY45</f>
        <v>0</v>
      </c>
      <c r="AI57" s="50">
        <f t="shared" si="415"/>
        <v>0</v>
      </c>
      <c r="AJ57" s="50">
        <f t="shared" si="415"/>
        <v>0</v>
      </c>
      <c r="AK57" s="50">
        <f t="shared" si="415"/>
        <v>0</v>
      </c>
      <c r="AL57" s="50">
        <f t="shared" si="415"/>
        <v>0</v>
      </c>
      <c r="AM57" s="50">
        <f t="shared" si="415"/>
        <v>0</v>
      </c>
      <c r="AN57" s="85">
        <f>SUM(AG57:AM57)</f>
        <v>0</v>
      </c>
    </row>
    <row r="58" spans="31:264">
      <c r="AE58" s="78"/>
      <c r="AF58" s="54" t="s">
        <v>82</v>
      </c>
      <c r="AG58" s="50">
        <f>AG46*AP46*AY46*BH46*BQ46*BZ46*CI46*CR46*DA46*DJ46*DS46*EB46*EK46*ET46*FC46*FL46*FU46*GD46*GM46*GV46*HE46*HN46*HW46*IF46*IO46*IX46</f>
        <v>0</v>
      </c>
      <c r="AI58" s="50">
        <f t="shared" si="415"/>
        <v>1</v>
      </c>
      <c r="AJ58" s="50">
        <f t="shared" si="415"/>
        <v>1</v>
      </c>
      <c r="AK58" s="50">
        <f t="shared" si="415"/>
        <v>1</v>
      </c>
      <c r="AL58" s="50">
        <f t="shared" si="415"/>
        <v>1</v>
      </c>
      <c r="AM58" s="50">
        <f t="shared" si="415"/>
        <v>1</v>
      </c>
      <c r="AN58" s="85">
        <f t="shared" ref="AN58:AN63" si="416">SUM(AG58:AM58)</f>
        <v>5</v>
      </c>
    </row>
    <row r="59" spans="31:264" ht="29.1">
      <c r="AE59" s="78"/>
      <c r="AF59" s="54" t="s">
        <v>162</v>
      </c>
      <c r="AG59" s="50">
        <f t="shared" ref="AG59:AG63" si="417">AG47*AP47*AY47*BH47*BQ47*BZ47*CI47*CR47*DA47*DJ47*DS47*EB47*EK47*ET47*FC47*FL47*FU47*GD47*GM47*GV47*HE47*HN47*HW47*IF47*IO47*IX47</f>
        <v>0</v>
      </c>
      <c r="AH59" s="50">
        <f t="shared" si="415"/>
        <v>0</v>
      </c>
      <c r="AJ59" s="50">
        <f t="shared" si="415"/>
        <v>0</v>
      </c>
      <c r="AK59" s="50">
        <f t="shared" si="415"/>
        <v>0</v>
      </c>
      <c r="AL59" s="50">
        <f t="shared" si="415"/>
        <v>0</v>
      </c>
      <c r="AM59" s="50">
        <f t="shared" si="415"/>
        <v>0</v>
      </c>
      <c r="AN59" s="85">
        <f t="shared" si="416"/>
        <v>0</v>
      </c>
    </row>
    <row r="60" spans="31:264">
      <c r="AE60" s="78"/>
      <c r="AF60" s="54" t="s">
        <v>86</v>
      </c>
      <c r="AG60" s="50">
        <f t="shared" si="417"/>
        <v>0</v>
      </c>
      <c r="AH60" s="50">
        <f t="shared" si="415"/>
        <v>0</v>
      </c>
      <c r="AI60" s="50">
        <f t="shared" si="415"/>
        <v>0</v>
      </c>
      <c r="AK60" s="50">
        <f t="shared" si="415"/>
        <v>0</v>
      </c>
      <c r="AL60" s="50">
        <f t="shared" si="415"/>
        <v>0</v>
      </c>
      <c r="AM60" s="50">
        <f t="shared" si="415"/>
        <v>0</v>
      </c>
      <c r="AN60" s="85">
        <f t="shared" si="416"/>
        <v>0</v>
      </c>
    </row>
    <row r="61" spans="31:264">
      <c r="AE61" s="78"/>
      <c r="AF61" s="54" t="s">
        <v>88</v>
      </c>
      <c r="AG61" s="50">
        <f t="shared" si="417"/>
        <v>0</v>
      </c>
      <c r="AH61" s="50">
        <f t="shared" si="415"/>
        <v>0</v>
      </c>
      <c r="AI61" s="50">
        <f t="shared" si="415"/>
        <v>1</v>
      </c>
      <c r="AJ61" s="50">
        <f t="shared" si="415"/>
        <v>1</v>
      </c>
      <c r="AL61" s="50">
        <f t="shared" si="415"/>
        <v>1</v>
      </c>
      <c r="AM61" s="50">
        <f t="shared" si="415"/>
        <v>1</v>
      </c>
      <c r="AN61" s="85">
        <f t="shared" si="416"/>
        <v>4</v>
      </c>
    </row>
    <row r="62" spans="31:264">
      <c r="AE62" s="78"/>
      <c r="AF62" s="54" t="s">
        <v>90</v>
      </c>
      <c r="AG62" s="50">
        <f t="shared" si="417"/>
        <v>0</v>
      </c>
      <c r="AH62" s="50">
        <f t="shared" si="415"/>
        <v>0</v>
      </c>
      <c r="AI62" s="50">
        <f t="shared" si="415"/>
        <v>1</v>
      </c>
      <c r="AJ62" s="50">
        <f t="shared" si="415"/>
        <v>0</v>
      </c>
      <c r="AK62" s="50">
        <f t="shared" si="415"/>
        <v>0</v>
      </c>
      <c r="AM62" s="50">
        <f t="shared" si="415"/>
        <v>0</v>
      </c>
      <c r="AN62" s="85">
        <f t="shared" si="416"/>
        <v>1</v>
      </c>
    </row>
    <row r="63" spans="31:264" ht="29.1">
      <c r="AE63" s="78"/>
      <c r="AF63" s="54" t="s">
        <v>164</v>
      </c>
      <c r="AG63" s="50">
        <f t="shared" si="417"/>
        <v>0</v>
      </c>
      <c r="AH63" s="50">
        <f t="shared" si="415"/>
        <v>0</v>
      </c>
      <c r="AI63" s="50">
        <f t="shared" si="415"/>
        <v>1</v>
      </c>
      <c r="AJ63" s="50">
        <f t="shared" si="415"/>
        <v>0</v>
      </c>
      <c r="AK63" s="50">
        <f t="shared" si="415"/>
        <v>0</v>
      </c>
      <c r="AL63" s="50">
        <f t="shared" si="415"/>
        <v>1</v>
      </c>
      <c r="AN63" s="85">
        <f t="shared" si="416"/>
        <v>2</v>
      </c>
    </row>
    <row r="64" spans="31:264">
      <c r="AE64" s="78"/>
      <c r="AG64" s="85">
        <f>SUM(AG57:AG63)</f>
        <v>0</v>
      </c>
      <c r="AH64" s="85">
        <f t="shared" ref="AH64:AM64" si="418">SUM(AH57:AH63)</f>
        <v>0</v>
      </c>
      <c r="AI64" s="85">
        <f>SUM(AI57:AI63)</f>
        <v>4</v>
      </c>
      <c r="AJ64" s="85">
        <f t="shared" si="418"/>
        <v>2</v>
      </c>
      <c r="AK64" s="85">
        <f t="shared" si="418"/>
        <v>1</v>
      </c>
      <c r="AL64" s="85">
        <f t="shared" si="418"/>
        <v>3</v>
      </c>
      <c r="AM64" s="85">
        <f t="shared" si="418"/>
        <v>2</v>
      </c>
    </row>
    <row r="65" spans="31:40">
      <c r="AE65" s="78"/>
      <c r="AF65" s="50" t="s">
        <v>193</v>
      </c>
      <c r="AG65" s="50">
        <f>MAX(AG57:AM63)</f>
        <v>1</v>
      </c>
    </row>
    <row r="66" spans="31:40">
      <c r="AE66" s="78"/>
      <c r="AF66" s="50" t="s">
        <v>194</v>
      </c>
      <c r="AG66" s="50">
        <f>-0.15*AG65+0.3</f>
        <v>0.15</v>
      </c>
    </row>
    <row r="67" spans="31:40" ht="15" thickBot="1">
      <c r="AE67" s="78"/>
    </row>
    <row r="68" spans="31:40">
      <c r="AE68" s="78"/>
      <c r="AF68" s="157" t="s">
        <v>195</v>
      </c>
      <c r="AG68" s="158"/>
      <c r="AH68" s="158"/>
      <c r="AI68" s="158"/>
      <c r="AJ68" s="159"/>
    </row>
    <row r="69" spans="31:40" ht="15" thickBot="1">
      <c r="AE69" s="78"/>
      <c r="AF69" s="160"/>
      <c r="AG69" s="161"/>
      <c r="AH69" s="161"/>
      <c r="AI69" s="161"/>
      <c r="AJ69" s="162"/>
    </row>
    <row r="70" spans="31:40">
      <c r="AE70" s="78"/>
    </row>
    <row r="71" spans="31:40" ht="107.1">
      <c r="AE71" s="78"/>
      <c r="AF71" s="32"/>
      <c r="AG71" s="56" t="s">
        <v>80</v>
      </c>
      <c r="AH71" s="57" t="s">
        <v>82</v>
      </c>
      <c r="AI71" s="57" t="s">
        <v>162</v>
      </c>
      <c r="AJ71" s="57" t="s">
        <v>86</v>
      </c>
      <c r="AK71" s="57" t="s">
        <v>88</v>
      </c>
      <c r="AL71" s="57" t="s">
        <v>90</v>
      </c>
      <c r="AM71" s="57" t="s">
        <v>164</v>
      </c>
    </row>
    <row r="72" spans="31:40">
      <c r="AE72" s="78"/>
      <c r="AF72" s="53" t="s">
        <v>80</v>
      </c>
      <c r="AH72" s="50">
        <f t="shared" ref="AH72:AM72" si="419">IF(AH57&gt;=($AG$65-$AG$66),1,0)</f>
        <v>0</v>
      </c>
      <c r="AI72" s="50">
        <f t="shared" si="419"/>
        <v>0</v>
      </c>
      <c r="AJ72" s="50">
        <f t="shared" si="419"/>
        <v>0</v>
      </c>
      <c r="AK72" s="50">
        <f t="shared" si="419"/>
        <v>0</v>
      </c>
      <c r="AL72" s="50">
        <f t="shared" si="419"/>
        <v>0</v>
      </c>
      <c r="AM72" s="50">
        <f t="shared" si="419"/>
        <v>0</v>
      </c>
      <c r="AN72" s="85">
        <f>SUM(AG72:AM72)</f>
        <v>0</v>
      </c>
    </row>
    <row r="73" spans="31:40">
      <c r="AE73" s="78"/>
      <c r="AF73" s="54" t="s">
        <v>82</v>
      </c>
      <c r="AG73" s="50">
        <f>IF(AG58&gt;=($AG$65-$AG$66),1,0)</f>
        <v>0</v>
      </c>
      <c r="AI73" s="50">
        <f>IF(AI58&gt;=($AG$65-$AG$66),1,0)</f>
        <v>1</v>
      </c>
      <c r="AJ73" s="50">
        <f>IF(AJ58&gt;=($AG$65-$AG$66),1,0)</f>
        <v>1</v>
      </c>
      <c r="AK73" s="50">
        <f>IF(AK58&gt;=($AG$65-$AG$66),1,0)</f>
        <v>1</v>
      </c>
      <c r="AL73" s="50">
        <f>IF(AL58&gt;=($AG$65-$AG$66),1,0)</f>
        <v>1</v>
      </c>
      <c r="AM73" s="50">
        <f>IF(AM58&gt;=($AG$65-$AG$66),1,0)</f>
        <v>1</v>
      </c>
      <c r="AN73" s="85">
        <f>SUM(AG73:AM73)</f>
        <v>5</v>
      </c>
    </row>
    <row r="74" spans="31:40" ht="29.1">
      <c r="AE74" s="78"/>
      <c r="AF74" s="54" t="s">
        <v>162</v>
      </c>
      <c r="AG74" s="50">
        <f t="shared" ref="AG74:AG78" si="420">IF(AG59&gt;=($AG$65-$AG$66),1,0)</f>
        <v>0</v>
      </c>
      <c r="AH74" s="50">
        <f>IF(AH59&gt;=($AG$65-$AG$66),1,0)</f>
        <v>0</v>
      </c>
      <c r="AJ74" s="50">
        <f>IF(AJ59&gt;=($AG$65-$AG$66),1,0)</f>
        <v>0</v>
      </c>
      <c r="AK74" s="50">
        <f>IF(AK59&gt;=($AG$65-$AG$66),1,0)</f>
        <v>0</v>
      </c>
      <c r="AL74" s="50">
        <f>IF(AL59&gt;=($AG$65-$AG$66),1,0)</f>
        <v>0</v>
      </c>
      <c r="AM74" s="50">
        <f>IF(AM59&gt;=($AG$65-$AG$66),1,0)</f>
        <v>0</v>
      </c>
      <c r="AN74" s="85">
        <f t="shared" ref="AN74:AN78" si="421">SUM(AG74:AM74)</f>
        <v>0</v>
      </c>
    </row>
    <row r="75" spans="31:40">
      <c r="AE75" s="78"/>
      <c r="AF75" s="54" t="s">
        <v>86</v>
      </c>
      <c r="AG75" s="50">
        <f t="shared" si="420"/>
        <v>0</v>
      </c>
      <c r="AH75" s="50">
        <f>IF(AH60&gt;=($AG$65-$AG$66),1,0)</f>
        <v>0</v>
      </c>
      <c r="AI75" s="50">
        <f>IF(AI60&gt;=($AG$65-$AG$66),1,0)</f>
        <v>0</v>
      </c>
      <c r="AK75" s="50">
        <f>IF(AK60&gt;=($AG$65-$AG$66),1,0)</f>
        <v>0</v>
      </c>
      <c r="AL75" s="50">
        <f>IF(AL60&gt;=($AG$65-$AG$66),1,0)</f>
        <v>0</v>
      </c>
      <c r="AM75" s="50">
        <f>IF(AM60&gt;=($AG$65-$AG$66),1,0)</f>
        <v>0</v>
      </c>
      <c r="AN75" s="85">
        <f t="shared" si="421"/>
        <v>0</v>
      </c>
    </row>
    <row r="76" spans="31:40">
      <c r="AE76" s="78"/>
      <c r="AF76" s="54" t="s">
        <v>88</v>
      </c>
      <c r="AG76" s="50">
        <f t="shared" si="420"/>
        <v>0</v>
      </c>
      <c r="AH76" s="50">
        <f>IF(AH61&gt;=($AG$65-$AG$66),1,0)</f>
        <v>0</v>
      </c>
      <c r="AI76" s="50">
        <f>IF(AI61&gt;=($AG$65-$AG$66),1,0)</f>
        <v>1</v>
      </c>
      <c r="AJ76" s="50">
        <f>IF(AJ61&gt;=($AG$65-$AG$66),1,0)</f>
        <v>1</v>
      </c>
      <c r="AL76" s="50">
        <f>IF(AL61&gt;=($AG$65-$AG$66),1,0)</f>
        <v>1</v>
      </c>
      <c r="AM76" s="50">
        <f>IF(AM61&gt;=($AG$65-$AG$66),1,0)</f>
        <v>1</v>
      </c>
      <c r="AN76" s="85">
        <f t="shared" si="421"/>
        <v>4</v>
      </c>
    </row>
    <row r="77" spans="31:40">
      <c r="AE77" s="78"/>
      <c r="AF77" s="54" t="s">
        <v>90</v>
      </c>
      <c r="AG77" s="50">
        <f t="shared" si="420"/>
        <v>0</v>
      </c>
      <c r="AH77" s="50">
        <f>IF(AH62&gt;=($AG$65-$AG$66),1,0)</f>
        <v>0</v>
      </c>
      <c r="AI77" s="50">
        <f>IF(AI62&gt;=($AG$65-$AG$66),1,0)</f>
        <v>1</v>
      </c>
      <c r="AJ77" s="50">
        <f>IF(AJ62&gt;=($AG$65-$AG$66),1,0)</f>
        <v>0</v>
      </c>
      <c r="AK77" s="50">
        <f>IF(AK62&gt;=($AG$65-$AG$66),1,0)</f>
        <v>0</v>
      </c>
      <c r="AM77" s="50">
        <f>IF(AM62&gt;=($AG$65-$AG$66),1,0)</f>
        <v>0</v>
      </c>
      <c r="AN77" s="85">
        <f t="shared" si="421"/>
        <v>1</v>
      </c>
    </row>
    <row r="78" spans="31:40" ht="29.1">
      <c r="AE78" s="78"/>
      <c r="AF78" s="54" t="s">
        <v>164</v>
      </c>
      <c r="AG78" s="50">
        <f t="shared" si="420"/>
        <v>0</v>
      </c>
      <c r="AH78" s="50">
        <f>IF(AH63&gt;=($AG$65-$AG$66),1,0)</f>
        <v>0</v>
      </c>
      <c r="AI78" s="50">
        <f>IF(AI63&gt;=($AG$65-$AG$66),1,0)</f>
        <v>1</v>
      </c>
      <c r="AJ78" s="50">
        <f>IF(AJ63&gt;=($AG$65-$AG$66),1,0)</f>
        <v>0</v>
      </c>
      <c r="AK78" s="50">
        <f>IF(AK63&gt;=($AG$65-$AG$66),1,0)</f>
        <v>0</v>
      </c>
      <c r="AL78" s="50">
        <f>IF(AL63&gt;=($AG$65-$AG$66),1,0)</f>
        <v>1</v>
      </c>
      <c r="AN78" s="85">
        <f t="shared" si="421"/>
        <v>2</v>
      </c>
    </row>
    <row r="79" spans="31:40">
      <c r="AE79" s="78"/>
      <c r="AG79" s="85">
        <f>SUM(AG72:AG78)</f>
        <v>0</v>
      </c>
      <c r="AH79" s="85">
        <f t="shared" ref="AH79:AM79" si="422">SUM(AH72:AH78)</f>
        <v>0</v>
      </c>
      <c r="AI79" s="85">
        <f t="shared" si="422"/>
        <v>4</v>
      </c>
      <c r="AJ79" s="85">
        <f>SUM(AJ72:AJ78)</f>
        <v>2</v>
      </c>
      <c r="AK79" s="85">
        <f t="shared" si="422"/>
        <v>1</v>
      </c>
      <c r="AL79" s="85">
        <f t="shared" si="422"/>
        <v>3</v>
      </c>
      <c r="AM79" s="85">
        <f t="shared" si="422"/>
        <v>2</v>
      </c>
    </row>
    <row r="80" spans="31:40">
      <c r="AE80" s="78"/>
    </row>
    <row r="81" spans="31:39" ht="15" thickBot="1">
      <c r="AE81" s="78"/>
    </row>
    <row r="82" spans="31:39" ht="26.1" thickBot="1">
      <c r="AE82" s="78"/>
      <c r="AG82" s="86" t="s">
        <v>196</v>
      </c>
      <c r="AH82" s="87" t="s">
        <v>197</v>
      </c>
      <c r="AI82" s="52" t="s">
        <v>198</v>
      </c>
      <c r="AJ82" s="52"/>
      <c r="AK82" s="52"/>
      <c r="AL82" s="52"/>
      <c r="AM82" s="52"/>
    </row>
    <row r="83" spans="31:39">
      <c r="AE83" s="78"/>
      <c r="AF83" s="58" t="s">
        <v>80</v>
      </c>
      <c r="AG83" s="88">
        <f>AN57-AG64</f>
        <v>0</v>
      </c>
      <c r="AH83" s="89">
        <f>RANK(AG83,$AG$83:$AG$89)</f>
        <v>4</v>
      </c>
      <c r="AI83" s="50">
        <f>AN72-$AG79</f>
        <v>0</v>
      </c>
      <c r="AJ83" s="89">
        <f>RANK(AI83,$AI$83:$AI$89)</f>
        <v>3</v>
      </c>
    </row>
    <row r="84" spans="31:39">
      <c r="AE84" s="78"/>
      <c r="AF84" s="59" t="s">
        <v>82</v>
      </c>
      <c r="AG84" s="88">
        <f>AN58-AH64</f>
        <v>5</v>
      </c>
      <c r="AH84" s="89">
        <f t="shared" ref="AH84:AH89" si="423">RANK(AG84,$AG$83:$AG$89)</f>
        <v>1</v>
      </c>
      <c r="AI84" s="50">
        <f>AN73-$AH79</f>
        <v>5</v>
      </c>
      <c r="AJ84" s="89">
        <f t="shared" ref="AJ84:AJ89" si="424">RANK(AI84,$AI$83:$AI$89)</f>
        <v>1</v>
      </c>
    </row>
    <row r="85" spans="31:39" ht="29.1">
      <c r="AE85" s="78"/>
      <c r="AF85" s="59" t="s">
        <v>162</v>
      </c>
      <c r="AG85" s="88">
        <f>AN59-AI64</f>
        <v>-4</v>
      </c>
      <c r="AH85" s="89">
        <f t="shared" si="423"/>
        <v>7</v>
      </c>
      <c r="AI85" s="50">
        <f>AN74-$AI79</f>
        <v>-4</v>
      </c>
      <c r="AJ85" s="89">
        <f t="shared" si="424"/>
        <v>7</v>
      </c>
    </row>
    <row r="86" spans="31:39">
      <c r="AE86" s="78"/>
      <c r="AF86" s="59" t="s">
        <v>86</v>
      </c>
      <c r="AG86" s="88">
        <f>AN61-AJ64</f>
        <v>2</v>
      </c>
      <c r="AH86" s="89">
        <f t="shared" si="423"/>
        <v>3</v>
      </c>
      <c r="AI86" s="50">
        <f>AN75-$AJ79</f>
        <v>-2</v>
      </c>
      <c r="AJ86" s="89">
        <f t="shared" si="424"/>
        <v>5</v>
      </c>
    </row>
    <row r="87" spans="31:39">
      <c r="AE87" s="78"/>
      <c r="AF87" s="59" t="s">
        <v>88</v>
      </c>
      <c r="AG87" s="88">
        <f>AN61-AK64</f>
        <v>3</v>
      </c>
      <c r="AH87" s="89">
        <f>RANK(AG87,$AG$83:$AG$89)</f>
        <v>2</v>
      </c>
      <c r="AI87" s="50">
        <f>AN76-$AK79</f>
        <v>3</v>
      </c>
      <c r="AJ87" s="89">
        <f t="shared" si="424"/>
        <v>2</v>
      </c>
    </row>
    <row r="88" spans="31:39">
      <c r="AE88" s="78"/>
      <c r="AF88" s="59" t="s">
        <v>90</v>
      </c>
      <c r="AG88" s="88">
        <f>AN62-AL64</f>
        <v>-2</v>
      </c>
      <c r="AH88" s="89">
        <f t="shared" si="423"/>
        <v>6</v>
      </c>
      <c r="AI88" s="50">
        <f>AN77-$AL79</f>
        <v>-2</v>
      </c>
      <c r="AJ88" s="89">
        <f>RANK(AI88,$AI$83:$AI$89)</f>
        <v>5</v>
      </c>
    </row>
    <row r="89" spans="31:39" ht="29.45" thickBot="1">
      <c r="AE89" s="78"/>
      <c r="AF89" s="60" t="s">
        <v>164</v>
      </c>
      <c r="AG89" s="90">
        <f>AN63-AM64</f>
        <v>0</v>
      </c>
      <c r="AH89" s="89">
        <f t="shared" si="423"/>
        <v>4</v>
      </c>
      <c r="AI89" s="50">
        <f>AN78-$AM79</f>
        <v>0</v>
      </c>
      <c r="AJ89" s="89">
        <f t="shared" si="424"/>
        <v>3</v>
      </c>
    </row>
    <row r="90" spans="31:39">
      <c r="AE90" s="78"/>
    </row>
    <row r="91" spans="31:39">
      <c r="AE91" s="78"/>
    </row>
  </sheetData>
  <mergeCells count="17">
    <mergeCell ref="AF29:AJ30"/>
    <mergeCell ref="AF41:AJ42"/>
    <mergeCell ref="AF53:AJ54"/>
    <mergeCell ref="AF68:AJ69"/>
    <mergeCell ref="B16:C16"/>
    <mergeCell ref="AF17:AJ18"/>
    <mergeCell ref="AF1:AJ2"/>
    <mergeCell ref="B3:B4"/>
    <mergeCell ref="C3:C4"/>
    <mergeCell ref="D3:I3"/>
    <mergeCell ref="J3:K3"/>
    <mergeCell ref="A1:AD2"/>
    <mergeCell ref="A5:A11"/>
    <mergeCell ref="B13:C13"/>
    <mergeCell ref="B14:C14"/>
    <mergeCell ref="B15:C15"/>
    <mergeCell ref="M3:AC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F7192-5BE3-483C-89DC-481B17CA2D20}">
  <dimension ref="A1:JD91"/>
  <sheetViews>
    <sheetView workbookViewId="0">
      <selection sqref="A1:AD2"/>
    </sheetView>
  </sheetViews>
  <sheetFormatPr defaultColWidth="8.7109375" defaultRowHeight="14.45"/>
  <cols>
    <col min="1" max="1" width="4.7109375" style="50" bestFit="1" customWidth="1"/>
    <col min="2" max="2" width="21.7109375" style="50" customWidth="1"/>
    <col min="3" max="3" width="11.140625" style="50" customWidth="1"/>
    <col min="4" max="4" width="6.140625" style="55" customWidth="1"/>
    <col min="5" max="5" width="8.5703125" style="55" bestFit="1" customWidth="1"/>
    <col min="6" max="6" width="8.28515625" style="55" bestFit="1" customWidth="1"/>
    <col min="7" max="7" width="3.85546875" style="55" bestFit="1" customWidth="1"/>
    <col min="8" max="8" width="4.42578125" style="55" bestFit="1" customWidth="1"/>
    <col min="9" max="9" width="6.28515625" style="55" bestFit="1" customWidth="1"/>
    <col min="10" max="10" width="5.28515625" style="55" bestFit="1" customWidth="1"/>
    <col min="11" max="11" width="5" style="55" bestFit="1" customWidth="1"/>
    <col min="12" max="12" width="6.28515625" style="55" bestFit="1" customWidth="1"/>
    <col min="13" max="14" width="11.28515625" style="55" bestFit="1" customWidth="1"/>
    <col min="15" max="15" width="6" style="55" customWidth="1"/>
    <col min="16" max="16" width="6.85546875" style="55" customWidth="1"/>
    <col min="17" max="17" width="5" style="55" customWidth="1"/>
    <col min="18" max="18" width="7.140625" style="55" customWidth="1"/>
    <col min="19" max="19" width="6.140625" style="55" customWidth="1"/>
    <col min="20" max="20" width="5.5703125" style="55" customWidth="1"/>
    <col min="21" max="21" width="11.28515625" style="55" bestFit="1" customWidth="1"/>
    <col min="22" max="22" width="7.5703125" style="55" customWidth="1"/>
    <col min="23" max="23" width="9.140625" style="55" customWidth="1"/>
    <col min="24" max="24" width="6.85546875" style="55" customWidth="1"/>
    <col min="25" max="26" width="11.85546875" style="55" bestFit="1" customWidth="1"/>
    <col min="27" max="29" width="7.5703125" style="55" customWidth="1"/>
    <col min="30" max="30" width="3.28515625" style="50" customWidth="1"/>
    <col min="31" max="31" width="1.28515625" style="50" customWidth="1"/>
    <col min="32" max="32" width="19.5703125" style="50" customWidth="1"/>
    <col min="33" max="33" width="12.42578125" style="50" customWidth="1"/>
    <col min="34" max="34" width="7.85546875" style="50" customWidth="1"/>
    <col min="35" max="36" width="11.85546875" style="50" customWidth="1"/>
    <col min="37" max="37" width="7.85546875" style="50" customWidth="1"/>
    <col min="38" max="38" width="11.85546875" style="50" customWidth="1"/>
    <col min="39" max="39" width="7.85546875" style="50" customWidth="1"/>
    <col min="40" max="16384" width="8.7109375" style="50"/>
  </cols>
  <sheetData>
    <row r="1" spans="1:264">
      <c r="A1" s="163" t="s">
        <v>203</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78"/>
      <c r="AF1" s="157" t="s">
        <v>168</v>
      </c>
      <c r="AG1" s="158"/>
      <c r="AH1" s="158"/>
      <c r="AI1" s="158"/>
      <c r="AJ1" s="159"/>
    </row>
    <row r="2" spans="1:264" ht="15" thickBo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78"/>
      <c r="AF2" s="160"/>
      <c r="AG2" s="161"/>
      <c r="AH2" s="161"/>
      <c r="AI2" s="161"/>
      <c r="AJ2" s="162"/>
    </row>
    <row r="3" spans="1:264" s="32" customFormat="1" ht="14.45" customHeight="1">
      <c r="B3" s="168" t="s">
        <v>31</v>
      </c>
      <c r="C3" s="168" t="s">
        <v>32</v>
      </c>
      <c r="D3" s="170" t="s">
        <v>33</v>
      </c>
      <c r="E3" s="171"/>
      <c r="F3" s="171"/>
      <c r="G3" s="171"/>
      <c r="H3" s="171"/>
      <c r="I3" s="172"/>
      <c r="J3" s="170" t="s">
        <v>34</v>
      </c>
      <c r="K3" s="172"/>
      <c r="L3" s="36" t="s">
        <v>35</v>
      </c>
      <c r="M3" s="167" t="s">
        <v>117</v>
      </c>
      <c r="N3" s="167"/>
      <c r="O3" s="167"/>
      <c r="P3" s="167"/>
      <c r="Q3" s="167"/>
      <c r="R3" s="167"/>
      <c r="S3" s="167"/>
      <c r="T3" s="167"/>
      <c r="U3" s="167"/>
      <c r="V3" s="167"/>
      <c r="W3" s="167"/>
      <c r="X3" s="167"/>
      <c r="Y3" s="167"/>
      <c r="Z3" s="167"/>
      <c r="AA3" s="167"/>
      <c r="AB3" s="167"/>
      <c r="AC3" s="167"/>
      <c r="AE3" s="79"/>
    </row>
    <row r="4" spans="1:264" s="32" customFormat="1" ht="152.1" customHeight="1">
      <c r="B4" s="169"/>
      <c r="C4" s="169"/>
      <c r="D4" s="38" t="s">
        <v>118</v>
      </c>
      <c r="E4" s="38" t="s">
        <v>119</v>
      </c>
      <c r="F4" s="38" t="s">
        <v>120</v>
      </c>
      <c r="G4" s="38" t="s">
        <v>121</v>
      </c>
      <c r="H4" s="38" t="s">
        <v>122</v>
      </c>
      <c r="I4" s="38" t="s">
        <v>123</v>
      </c>
      <c r="J4" s="38" t="s">
        <v>44</v>
      </c>
      <c r="K4" s="38" t="s">
        <v>45</v>
      </c>
      <c r="L4" s="38" t="s">
        <v>46</v>
      </c>
      <c r="M4" s="38" t="s">
        <v>47</v>
      </c>
      <c r="N4" s="38" t="s">
        <v>48</v>
      </c>
      <c r="O4" s="38" t="s">
        <v>49</v>
      </c>
      <c r="P4" s="38" t="s">
        <v>50</v>
      </c>
      <c r="Q4" s="38" t="s">
        <v>51</v>
      </c>
      <c r="R4" s="38" t="s">
        <v>52</v>
      </c>
      <c r="S4" s="38" t="s">
        <v>124</v>
      </c>
      <c r="T4" s="38" t="s">
        <v>161</v>
      </c>
      <c r="U4" s="38" t="s">
        <v>125</v>
      </c>
      <c r="V4" s="38" t="s">
        <v>56</v>
      </c>
      <c r="W4" s="38" t="s">
        <v>57</v>
      </c>
      <c r="X4" s="38" t="s">
        <v>58</v>
      </c>
      <c r="Y4" s="38" t="s">
        <v>126</v>
      </c>
      <c r="Z4" s="38" t="s">
        <v>127</v>
      </c>
      <c r="AA4" s="38" t="s">
        <v>128</v>
      </c>
      <c r="AB4" s="38" t="s">
        <v>129</v>
      </c>
      <c r="AC4" s="38" t="s">
        <v>130</v>
      </c>
      <c r="AE4" s="79"/>
      <c r="AF4" s="32" t="s">
        <v>118</v>
      </c>
      <c r="AG4" s="56" t="s">
        <v>80</v>
      </c>
      <c r="AH4" s="57" t="s">
        <v>82</v>
      </c>
      <c r="AI4" s="57" t="s">
        <v>162</v>
      </c>
      <c r="AJ4" s="57" t="s">
        <v>86</v>
      </c>
      <c r="AK4" s="57" t="s">
        <v>88</v>
      </c>
      <c r="AL4" s="57" t="s">
        <v>90</v>
      </c>
      <c r="AM4" s="57" t="s">
        <v>164</v>
      </c>
      <c r="AO4" s="33" t="s">
        <v>119</v>
      </c>
      <c r="AP4" s="56" t="s">
        <v>80</v>
      </c>
      <c r="AQ4" s="57" t="s">
        <v>82</v>
      </c>
      <c r="AR4" s="57" t="s">
        <v>162</v>
      </c>
      <c r="AS4" s="57" t="s">
        <v>86</v>
      </c>
      <c r="AT4" s="57" t="s">
        <v>88</v>
      </c>
      <c r="AU4" s="57" t="s">
        <v>90</v>
      </c>
      <c r="AV4" s="57" t="s">
        <v>164</v>
      </c>
      <c r="AX4" s="33" t="s">
        <v>171</v>
      </c>
      <c r="AY4" s="56" t="s">
        <v>80</v>
      </c>
      <c r="AZ4" s="57" t="s">
        <v>82</v>
      </c>
      <c r="BA4" s="57" t="s">
        <v>162</v>
      </c>
      <c r="BB4" s="57" t="s">
        <v>86</v>
      </c>
      <c r="BC4" s="57" t="s">
        <v>88</v>
      </c>
      <c r="BD4" s="57" t="s">
        <v>90</v>
      </c>
      <c r="BE4" s="57" t="s">
        <v>164</v>
      </c>
      <c r="BG4" s="33" t="s">
        <v>172</v>
      </c>
      <c r="BH4" s="56" t="s">
        <v>80</v>
      </c>
      <c r="BI4" s="57" t="s">
        <v>82</v>
      </c>
      <c r="BJ4" s="57" t="s">
        <v>162</v>
      </c>
      <c r="BK4" s="57" t="s">
        <v>86</v>
      </c>
      <c r="BL4" s="57" t="s">
        <v>88</v>
      </c>
      <c r="BM4" s="57" t="s">
        <v>90</v>
      </c>
      <c r="BN4" s="57" t="s">
        <v>164</v>
      </c>
      <c r="BP4" s="33" t="s">
        <v>173</v>
      </c>
      <c r="BQ4" s="56" t="s">
        <v>80</v>
      </c>
      <c r="BR4" s="57" t="s">
        <v>82</v>
      </c>
      <c r="BS4" s="57" t="s">
        <v>162</v>
      </c>
      <c r="BT4" s="57" t="s">
        <v>86</v>
      </c>
      <c r="BU4" s="57" t="s">
        <v>88</v>
      </c>
      <c r="BV4" s="57" t="s">
        <v>90</v>
      </c>
      <c r="BW4" s="57" t="s">
        <v>164</v>
      </c>
      <c r="BY4" s="33" t="s">
        <v>174</v>
      </c>
      <c r="BZ4" s="56" t="s">
        <v>80</v>
      </c>
      <c r="CA4" s="57" t="s">
        <v>82</v>
      </c>
      <c r="CB4" s="57" t="s">
        <v>162</v>
      </c>
      <c r="CC4" s="57" t="s">
        <v>86</v>
      </c>
      <c r="CD4" s="57" t="s">
        <v>88</v>
      </c>
      <c r="CE4" s="57" t="s">
        <v>90</v>
      </c>
      <c r="CF4" s="57" t="s">
        <v>164</v>
      </c>
      <c r="CH4" s="32" t="s">
        <v>175</v>
      </c>
      <c r="CI4" s="56" t="s">
        <v>80</v>
      </c>
      <c r="CJ4" s="57" t="s">
        <v>82</v>
      </c>
      <c r="CK4" s="57" t="s">
        <v>162</v>
      </c>
      <c r="CL4" s="57" t="s">
        <v>86</v>
      </c>
      <c r="CM4" s="57" t="s">
        <v>88</v>
      </c>
      <c r="CN4" s="57" t="s">
        <v>90</v>
      </c>
      <c r="CO4" s="57" t="s">
        <v>164</v>
      </c>
      <c r="CQ4" s="33" t="s">
        <v>176</v>
      </c>
      <c r="CR4" s="56" t="s">
        <v>80</v>
      </c>
      <c r="CS4" s="57" t="s">
        <v>82</v>
      </c>
      <c r="CT4" s="57" t="s">
        <v>162</v>
      </c>
      <c r="CU4" s="57" t="s">
        <v>86</v>
      </c>
      <c r="CV4" s="57" t="s">
        <v>88</v>
      </c>
      <c r="CW4" s="57" t="s">
        <v>90</v>
      </c>
      <c r="CX4" s="57" t="s">
        <v>164</v>
      </c>
      <c r="CZ4" s="32" t="s">
        <v>177</v>
      </c>
      <c r="DA4" s="56" t="s">
        <v>80</v>
      </c>
      <c r="DB4" s="57" t="s">
        <v>82</v>
      </c>
      <c r="DC4" s="57" t="s">
        <v>162</v>
      </c>
      <c r="DD4" s="57" t="s">
        <v>86</v>
      </c>
      <c r="DE4" s="57" t="s">
        <v>88</v>
      </c>
      <c r="DF4" s="57" t="s">
        <v>90</v>
      </c>
      <c r="DG4" s="57" t="s">
        <v>164</v>
      </c>
      <c r="DI4" s="32" t="s">
        <v>47</v>
      </c>
      <c r="DJ4" s="56" t="s">
        <v>80</v>
      </c>
      <c r="DK4" s="57" t="s">
        <v>82</v>
      </c>
      <c r="DL4" s="57" t="s">
        <v>162</v>
      </c>
      <c r="DM4" s="57" t="s">
        <v>86</v>
      </c>
      <c r="DN4" s="57" t="s">
        <v>88</v>
      </c>
      <c r="DO4" s="57" t="s">
        <v>90</v>
      </c>
      <c r="DP4" s="57" t="s">
        <v>164</v>
      </c>
      <c r="DR4" s="32" t="s">
        <v>48</v>
      </c>
      <c r="DS4" s="56" t="s">
        <v>80</v>
      </c>
      <c r="DT4" s="57" t="s">
        <v>82</v>
      </c>
      <c r="DU4" s="57" t="s">
        <v>162</v>
      </c>
      <c r="DV4" s="57" t="s">
        <v>86</v>
      </c>
      <c r="DW4" s="57" t="s">
        <v>88</v>
      </c>
      <c r="DX4" s="57" t="s">
        <v>90</v>
      </c>
      <c r="DY4" s="57" t="s">
        <v>164</v>
      </c>
      <c r="EA4" s="32" t="s">
        <v>49</v>
      </c>
      <c r="EB4" s="56" t="s">
        <v>80</v>
      </c>
      <c r="EC4" s="57" t="s">
        <v>82</v>
      </c>
      <c r="ED4" s="57" t="s">
        <v>162</v>
      </c>
      <c r="EE4" s="57" t="s">
        <v>86</v>
      </c>
      <c r="EF4" s="57" t="s">
        <v>88</v>
      </c>
      <c r="EG4" s="57" t="s">
        <v>90</v>
      </c>
      <c r="EH4" s="57" t="s">
        <v>164</v>
      </c>
      <c r="EJ4" s="32" t="s">
        <v>178</v>
      </c>
      <c r="EK4" s="56" t="s">
        <v>80</v>
      </c>
      <c r="EL4" s="57" t="s">
        <v>82</v>
      </c>
      <c r="EM4" s="57" t="s">
        <v>162</v>
      </c>
      <c r="EN4" s="57" t="s">
        <v>86</v>
      </c>
      <c r="EO4" s="57" t="s">
        <v>88</v>
      </c>
      <c r="EP4" s="57" t="s">
        <v>90</v>
      </c>
      <c r="EQ4" s="57" t="s">
        <v>164</v>
      </c>
      <c r="ES4" s="32" t="s">
        <v>179</v>
      </c>
      <c r="ET4" s="56" t="s">
        <v>80</v>
      </c>
      <c r="EU4" s="57" t="s">
        <v>82</v>
      </c>
      <c r="EV4" s="57" t="s">
        <v>162</v>
      </c>
      <c r="EW4" s="57" t="s">
        <v>86</v>
      </c>
      <c r="EX4" s="57" t="s">
        <v>88</v>
      </c>
      <c r="EY4" s="57" t="s">
        <v>90</v>
      </c>
      <c r="EZ4" s="57" t="s">
        <v>164</v>
      </c>
      <c r="FB4" s="32" t="s">
        <v>180</v>
      </c>
      <c r="FC4" s="56" t="s">
        <v>80</v>
      </c>
      <c r="FD4" s="57" t="s">
        <v>82</v>
      </c>
      <c r="FE4" s="57" t="s">
        <v>162</v>
      </c>
      <c r="FF4" s="57" t="s">
        <v>86</v>
      </c>
      <c r="FG4" s="57" t="s">
        <v>88</v>
      </c>
      <c r="FH4" s="57" t="s">
        <v>90</v>
      </c>
      <c r="FI4" s="57" t="s">
        <v>164</v>
      </c>
      <c r="FK4" s="34" t="s">
        <v>181</v>
      </c>
      <c r="FL4" s="56" t="s">
        <v>80</v>
      </c>
      <c r="FM4" s="57" t="s">
        <v>82</v>
      </c>
      <c r="FN4" s="57" t="s">
        <v>162</v>
      </c>
      <c r="FO4" s="57" t="s">
        <v>86</v>
      </c>
      <c r="FP4" s="57" t="s">
        <v>88</v>
      </c>
      <c r="FQ4" s="57" t="s">
        <v>90</v>
      </c>
      <c r="FR4" s="57" t="s">
        <v>164</v>
      </c>
      <c r="FT4" s="34" t="s">
        <v>191</v>
      </c>
      <c r="FU4" s="56" t="s">
        <v>80</v>
      </c>
      <c r="FV4" s="57" t="s">
        <v>82</v>
      </c>
      <c r="FW4" s="57" t="s">
        <v>162</v>
      </c>
      <c r="FX4" s="57" t="s">
        <v>86</v>
      </c>
      <c r="FY4" s="57" t="s">
        <v>88</v>
      </c>
      <c r="FZ4" s="57" t="s">
        <v>90</v>
      </c>
      <c r="GA4" s="57" t="s">
        <v>164</v>
      </c>
      <c r="GC4" s="34" t="s">
        <v>182</v>
      </c>
      <c r="GD4" s="56" t="s">
        <v>80</v>
      </c>
      <c r="GE4" s="57" t="s">
        <v>82</v>
      </c>
      <c r="GF4" s="57" t="s">
        <v>162</v>
      </c>
      <c r="GG4" s="57" t="s">
        <v>86</v>
      </c>
      <c r="GH4" s="57" t="s">
        <v>88</v>
      </c>
      <c r="GI4" s="57" t="s">
        <v>90</v>
      </c>
      <c r="GJ4" s="57" t="s">
        <v>164</v>
      </c>
      <c r="GL4" s="34" t="s">
        <v>56</v>
      </c>
      <c r="GM4" s="56" t="s">
        <v>80</v>
      </c>
      <c r="GN4" s="57" t="s">
        <v>82</v>
      </c>
      <c r="GO4" s="57" t="s">
        <v>162</v>
      </c>
      <c r="GP4" s="57" t="s">
        <v>86</v>
      </c>
      <c r="GQ4" s="57" t="s">
        <v>88</v>
      </c>
      <c r="GR4" s="57" t="s">
        <v>90</v>
      </c>
      <c r="GS4" s="57" t="s">
        <v>164</v>
      </c>
      <c r="GU4" s="34" t="s">
        <v>183</v>
      </c>
      <c r="GV4" s="56" t="s">
        <v>80</v>
      </c>
      <c r="GW4" s="57" t="s">
        <v>82</v>
      </c>
      <c r="GX4" s="57" t="s">
        <v>162</v>
      </c>
      <c r="GY4" s="57" t="s">
        <v>86</v>
      </c>
      <c r="GZ4" s="57" t="s">
        <v>88</v>
      </c>
      <c r="HA4" s="57" t="s">
        <v>90</v>
      </c>
      <c r="HB4" s="57" t="s">
        <v>164</v>
      </c>
      <c r="HD4" s="34" t="s">
        <v>58</v>
      </c>
      <c r="HE4" s="56" t="s">
        <v>80</v>
      </c>
      <c r="HF4" s="57" t="s">
        <v>82</v>
      </c>
      <c r="HG4" s="57" t="s">
        <v>162</v>
      </c>
      <c r="HH4" s="57" t="s">
        <v>86</v>
      </c>
      <c r="HI4" s="57" t="s">
        <v>88</v>
      </c>
      <c r="HJ4" s="57" t="s">
        <v>90</v>
      </c>
      <c r="HK4" s="57" t="s">
        <v>164</v>
      </c>
      <c r="HM4" s="34" t="s">
        <v>59</v>
      </c>
      <c r="HN4" s="56" t="s">
        <v>80</v>
      </c>
      <c r="HO4" s="57" t="s">
        <v>82</v>
      </c>
      <c r="HP4" s="57" t="s">
        <v>162</v>
      </c>
      <c r="HQ4" s="57" t="s">
        <v>86</v>
      </c>
      <c r="HR4" s="57" t="s">
        <v>88</v>
      </c>
      <c r="HS4" s="57" t="s">
        <v>90</v>
      </c>
      <c r="HT4" s="57" t="s">
        <v>164</v>
      </c>
      <c r="HV4" s="34" t="s">
        <v>60</v>
      </c>
      <c r="HW4" s="56" t="s">
        <v>80</v>
      </c>
      <c r="HX4" s="57" t="s">
        <v>82</v>
      </c>
      <c r="HY4" s="57" t="s">
        <v>162</v>
      </c>
      <c r="HZ4" s="57" t="s">
        <v>86</v>
      </c>
      <c r="IA4" s="57" t="s">
        <v>88</v>
      </c>
      <c r="IB4" s="57" t="s">
        <v>90</v>
      </c>
      <c r="IC4" s="57" t="s">
        <v>164</v>
      </c>
      <c r="IE4" s="34" t="s">
        <v>61</v>
      </c>
      <c r="IF4" s="56" t="s">
        <v>80</v>
      </c>
      <c r="IG4" s="57" t="s">
        <v>82</v>
      </c>
      <c r="IH4" s="57" t="s">
        <v>162</v>
      </c>
      <c r="II4" s="57" t="s">
        <v>86</v>
      </c>
      <c r="IJ4" s="57" t="s">
        <v>88</v>
      </c>
      <c r="IK4" s="57" t="s">
        <v>90</v>
      </c>
      <c r="IL4" s="57" t="s">
        <v>164</v>
      </c>
      <c r="IN4" s="34" t="s">
        <v>62</v>
      </c>
      <c r="IO4" s="56" t="s">
        <v>80</v>
      </c>
      <c r="IP4" s="57" t="s">
        <v>82</v>
      </c>
      <c r="IQ4" s="57" t="s">
        <v>162</v>
      </c>
      <c r="IR4" s="57" t="s">
        <v>86</v>
      </c>
      <c r="IS4" s="57" t="s">
        <v>88</v>
      </c>
      <c r="IT4" s="57" t="s">
        <v>90</v>
      </c>
      <c r="IU4" s="57" t="s">
        <v>164</v>
      </c>
      <c r="IW4" s="34" t="s">
        <v>63</v>
      </c>
      <c r="IX4" s="56" t="s">
        <v>80</v>
      </c>
      <c r="IY4" s="57" t="s">
        <v>82</v>
      </c>
      <c r="IZ4" s="57" t="s">
        <v>162</v>
      </c>
      <c r="JA4" s="57" t="s">
        <v>86</v>
      </c>
      <c r="JB4" s="57" t="s">
        <v>88</v>
      </c>
      <c r="JC4" s="57" t="s">
        <v>90</v>
      </c>
      <c r="JD4" s="57" t="s">
        <v>164</v>
      </c>
    </row>
    <row r="5" spans="1:264">
      <c r="A5" s="164" t="s">
        <v>131</v>
      </c>
      <c r="B5" s="53" t="s">
        <v>80</v>
      </c>
      <c r="C5" s="53" t="s">
        <v>81</v>
      </c>
      <c r="D5" s="49">
        <v>-0.2</v>
      </c>
      <c r="E5" s="40">
        <v>1</v>
      </c>
      <c r="F5" s="41">
        <v>341.66</v>
      </c>
      <c r="G5" s="41">
        <v>75</v>
      </c>
      <c r="H5" s="41">
        <v>37.5</v>
      </c>
      <c r="I5" s="41">
        <v>0.14299999999999999</v>
      </c>
      <c r="J5" s="42">
        <v>0.51500000000000001</v>
      </c>
      <c r="K5" s="41">
        <v>0.14000000000000001</v>
      </c>
      <c r="L5" s="42">
        <v>0.99199999999999999</v>
      </c>
      <c r="M5" s="41">
        <v>0.928571429</v>
      </c>
      <c r="N5" s="42">
        <v>1</v>
      </c>
      <c r="O5" s="42">
        <v>1</v>
      </c>
      <c r="P5" s="42">
        <v>0</v>
      </c>
      <c r="Q5" s="42">
        <v>0</v>
      </c>
      <c r="R5" s="42">
        <v>0.5</v>
      </c>
      <c r="S5" s="42">
        <v>3.5477747050000001</v>
      </c>
      <c r="T5" s="42">
        <v>3.698970004</v>
      </c>
      <c r="U5" s="42">
        <v>1</v>
      </c>
      <c r="V5" s="41">
        <v>0.75</v>
      </c>
      <c r="W5" s="41">
        <v>0.88888888899999996</v>
      </c>
      <c r="X5" s="41">
        <v>1</v>
      </c>
      <c r="Y5" s="42">
        <v>2.0396123820000001</v>
      </c>
      <c r="Z5" s="42">
        <v>1</v>
      </c>
      <c r="AA5" s="42">
        <v>2.6190933310000002</v>
      </c>
      <c r="AB5" s="41">
        <v>2.413299764</v>
      </c>
      <c r="AC5" s="42">
        <v>0.68993010399999999</v>
      </c>
      <c r="AE5" s="78"/>
      <c r="AF5" s="53" t="s">
        <v>80</v>
      </c>
      <c r="AG5" s="50">
        <f>IF(-$D5+$D$5&gt;$D$14,0,IF(-$D5+$D$5&lt;$D$13,1,($D$14+$D5-$D$5)/($D$14-$D$13)))</f>
        <v>1</v>
      </c>
      <c r="AH5" s="50">
        <f>IF(-$D5+$D$6&gt;$D$14,0,IF(-$D5+$D$6&lt;$D$13,1,($D$14+$D5-$D$6)/($D$14-$D$13)))</f>
        <v>0</v>
      </c>
      <c r="AI5" s="50">
        <f>IF(-$D5+$D$7&gt;$D$14,0,IF(-$D5+$D$7&lt;$D$13,1,($D$14+$D5-$D$7)/($D$14-$D$13)))</f>
        <v>1</v>
      </c>
      <c r="AJ5" s="50">
        <f>IF(-$D5+$D$8&gt;$D$14,0,IF(-$D5+$D$8&lt;$D$13,1,($D$14+$D5-$D$8)/($D$14-$D$13)))</f>
        <v>1</v>
      </c>
      <c r="AK5" s="50">
        <f>IF(-$D5+$D$9&gt;$D$14,0,IF(-$D5+$D$9&lt;$D$13,1,($D$14+$D5-$D$9)/($D$14-$D$13)))</f>
        <v>1</v>
      </c>
      <c r="AL5" s="50">
        <f>IF(-$D5+$D$10&gt;$D$14,0,IF(-$D5+$D$10&lt;$D$13,1,($D$14+$D5-$D$10)/($D$14-$D$13)))</f>
        <v>1</v>
      </c>
      <c r="AM5" s="50">
        <f>IF(-$D5+$D$11&gt;$D$14,0,IF(-$D5+$D$11&lt;$D$13,1,($D$14+$D5-$D$11)/($D$14-$D$13)))</f>
        <v>1</v>
      </c>
      <c r="AO5" s="53" t="s">
        <v>80</v>
      </c>
      <c r="AP5" s="50">
        <f>IF(-$E5+$E$5&gt;$E$14,0,IF(-$E5+$E$5&lt;$E$13,1,($E$14+$E5-$E$5)/($E$14-$E$13)))</f>
        <v>1</v>
      </c>
      <c r="AQ5" s="50">
        <f>IF(-$E5+$E$6&gt;$E$14,0,IF(-$E5+$E$6&lt;$E$13,1,($E$14+$E5-$E$6)/($E$14-$E$13)))</f>
        <v>1</v>
      </c>
      <c r="AR5" s="50">
        <f>IF(-$E5+$E$7&gt;$E$14,0,IF(-$E5+$E$7&lt;$E$13,1,($E$14+$E5-$E$7)/($E$14-$E$13)))</f>
        <v>1</v>
      </c>
      <c r="AS5" s="50">
        <f>IF(-$E5+$E$8&gt;$E$14,0,IF(-$E5+$E$8&lt;$E$13,1,($E$14+$E5-$E$8)/($E$14-$E$13)))</f>
        <v>1</v>
      </c>
      <c r="AT5" s="50">
        <f>IF(-$E5+$E$9&gt;$E$14,0,IF(-$E5+$E$9&lt;$E$13,1,($E$14+$E5-$E$9)/($E$14-$E$13)))</f>
        <v>1</v>
      </c>
      <c r="AU5" s="50">
        <f>IF(-$E5+$E$10&gt;$E$14,0,IF(-$E5+$E$10&lt;$E$13,1,($E$14+$E5-$E$10)/($E$14-$E$13)))</f>
        <v>1</v>
      </c>
      <c r="AV5" s="50">
        <f>IF(-$E5+$E$11&gt;$E$14,0,IF(-$E5+$E$11&lt;$E$13,1,($E$14+$E5-$E$11)/($E$14-$E$13)))</f>
        <v>1</v>
      </c>
      <c r="AX5" s="53" t="s">
        <v>80</v>
      </c>
      <c r="AY5" s="50">
        <f>IF($F5-$F$5&gt;$F$14,0,IF($F5-$F$5&lt;$F$13,1,($F$14-$F5+$F$5)/($F$14-$F$13)))</f>
        <v>1</v>
      </c>
      <c r="AZ5" s="50">
        <f>IF($F5-$F$6&gt;$F$14,0,IF($F5-$F$6&lt;$F$13,1,($F$14-$F5+$F$6)/($F$14-$F$13)))</f>
        <v>0.47389350633046928</v>
      </c>
      <c r="BA5" s="50">
        <f>IF($F5-$F$7&gt;$F$14,0,IF($F5-$F$7&lt;$F$13,1,($F$14-$F5+$F$7)/($F$14-$F$13)))</f>
        <v>1</v>
      </c>
      <c r="BB5" s="50">
        <f>IF($F5-$F$8&gt;$F$14,0,IF($F5-$F$8&lt;$F$13,1,($F$14-$F5+$F$8)/($F$14-$F$13)))</f>
        <v>1</v>
      </c>
      <c r="BC5" s="50">
        <f>IF($F5-$F$9&gt;$F$14,0,IF($F5-$F$9&lt;$F$13,1,($F$14-$F5+$F$9)/($F$14-$F$13)))</f>
        <v>1</v>
      </c>
      <c r="BD5" s="50">
        <f>IF($F5-$F$10&gt;$F$14,0,IF($F5-$F$10&lt;$F$13,1,($F$14-$F5+$F$10)/($F$14-$F$13)))</f>
        <v>1</v>
      </c>
      <c r="BE5" s="50">
        <f>IF($F5-$F$11&gt;$F$14,0,IF($F5-$F$11&lt;$F$13,1,($F$14-$F5+$F$11)/($F$14-$F$13)))</f>
        <v>1</v>
      </c>
      <c r="BG5" s="53" t="s">
        <v>80</v>
      </c>
      <c r="BH5" s="50">
        <f>IF($G5-$G$5&gt;$G$14,0,IF($G5-$G$5&lt;$G$13,1,($G$14-$G5+$G$5)/($G$14-$G$13)))</f>
        <v>1</v>
      </c>
      <c r="BI5" s="50">
        <f>IF($G5-$G$6&gt;$G$14,0,IF($G5-$G$6&lt;$G$13,1,($G$14-$G5+$G$6)/($G$14-$G$13)))</f>
        <v>0.5</v>
      </c>
      <c r="BJ5" s="50">
        <f>IF($G5-$G$7&gt;$G$14,0,IF($G5-$G$7&lt;$G$13,1,($G$14-$G5+$G$7)/($G$14-$G$13)))</f>
        <v>1</v>
      </c>
      <c r="BK5" s="50">
        <f>IF($G5-$G$8&gt;$G$14,0,IF($G5-$G$8&lt;$G$13,1,($G$14-$G5+$G$8)/($G$14-$G$13)))</f>
        <v>1</v>
      </c>
      <c r="BL5" s="50">
        <f>IF($G5-$G$9&gt;$G$14,0,IF($G5-$G$9&lt;$G$13,1,($G$14-$G5+$G$9)/($G$14-$G$13)))</f>
        <v>1</v>
      </c>
      <c r="BM5" s="50">
        <f>IF($G5-$G$10&gt;$G$14,0,IF($G5-$G$10&lt;$G$13,1,($G$14-$G5+$G$10)/($G$14-$G$13)))</f>
        <v>1</v>
      </c>
      <c r="BN5" s="50">
        <f>IF($G5-$G$11&gt;$G$14,0,IF($G5-$G$11&lt;$G$13,1,($G$14-$G5+$G$11)/($G$14-$G$13)))</f>
        <v>1</v>
      </c>
      <c r="BP5" s="53" t="s">
        <v>80</v>
      </c>
      <c r="BQ5" s="50">
        <f>IF($H5-$H$5&gt;$H$14,0,IF($H5-$H$5&lt;$H$13,1,($H$14-$H5+$H$5)/($H$14-$H$13)))</f>
        <v>1</v>
      </c>
      <c r="BR5" s="50">
        <f>IF($H5-$H$6&gt;$H$14,0,IF($H5-$H$6&lt;$H$13,1,($H$14-$H5+$H$6)/($H$14-$H$13)))</f>
        <v>0.5</v>
      </c>
      <c r="BS5" s="50">
        <f>IF($H5-$H$7&gt;$H$14,0,IF($H5-$H$7&lt;$H$13,1,($H$14-$H5+$H$7)/($H$14-$H$13)))</f>
        <v>1</v>
      </c>
      <c r="BT5" s="50">
        <f>IF($H5-$H$8&gt;$H$14,0,IF($H5-$H$8&lt;$H$13,1,($H$14-$H5+$H$8)/($H$14-$H$13)))</f>
        <v>1</v>
      </c>
      <c r="BU5" s="50">
        <f>IF($H5-$H$9&gt;$H$14,0,IF($H5-$H$9&lt;$H$13,1,($H$14-$H5+$H$9)/($H$14-$H$13)))</f>
        <v>1</v>
      </c>
      <c r="BV5" s="50">
        <f>IF($H5-$H$10&gt;$H$14,0,IF($H5-$H$10&lt;$H$13,1,($H$14-$H5+$H$10)/($H$14-$H$13)))</f>
        <v>1</v>
      </c>
      <c r="BW5" s="50">
        <f>IF($H5-$H$11&gt;$H$14,0,IF($H5-$H$11&lt;$H$13,1,($H$14-$H5+$H$11)/($H$14-$H$13)))</f>
        <v>1</v>
      </c>
      <c r="BY5" s="53" t="s">
        <v>80</v>
      </c>
      <c r="BZ5" s="50">
        <f>IF($I5-$I$5&gt;$I$14,0,IF($I5-$I$5&lt;$I$13,1,($I$14-$I5+$I$5)/($I$14-$I$13)))</f>
        <v>1</v>
      </c>
      <c r="CA5" s="50">
        <f>IF($I5-$I$6&gt;$I$14,0,IF($I5-$I$6&lt;$I$13,1,($I$14-$I5+$I$6)/($I$14-$I$13)))</f>
        <v>1</v>
      </c>
      <c r="CB5" s="50">
        <f>IF($I5-$I$7&gt;$I$14,0,IF($I5-$I$7&lt;$I$13,1,($I$14-$I5+$I$7)/($I$14-$I$13)))</f>
        <v>1</v>
      </c>
      <c r="CC5" s="50">
        <f>IF($I5-$I$8&gt;$I$14,0,IF($I5-$I$8&lt;$I$13,1,($I$14-$I5+$I$8)/($I$14-$I$13)))</f>
        <v>1</v>
      </c>
      <c r="CD5" s="50">
        <f>IF($I5-$I$9&gt;$I$14,0,IF($I5-$I$9&lt;$I$13,1,($I$14-$I5+$I$9)/($I$14-$I$13)))</f>
        <v>1</v>
      </c>
      <c r="CE5" s="50">
        <f>IF($I5-$I$10&gt;$I$14,0,IF($I5-$I$10&lt;$I$13,1,($I$14-$I5+$I$10)/($I$14-$I$13)))</f>
        <v>1</v>
      </c>
      <c r="CF5" s="50">
        <f>IF($I5-$I$11&gt;$I$14,0,IF($I5-$I$11&lt;$I$13,1,($I$14-$I5+$I$11)/($I$14-$I$13)))</f>
        <v>1</v>
      </c>
      <c r="CH5" s="53" t="s">
        <v>80</v>
      </c>
      <c r="CI5" s="50">
        <f>IF($J5-$J$5&gt;$J$14,0,IF($J5-$J$5&lt;$J$13,1,($J$14-$J5+$J$5)/($J$14-$J$13)))</f>
        <v>1</v>
      </c>
      <c r="CJ5" s="50">
        <f>IF($J5-$J$6&gt;$J$14,0,IF($J5-$J$6&lt;$J$13,1,($J$14-$J5+$J$6)/($J$14-$J$13)))</f>
        <v>1</v>
      </c>
      <c r="CK5" s="50">
        <f>IF($J5-$J$7&gt;$J$14,0,IF($J5-$J$7&lt;$J$13,1,($J$14-$J5+$J$7)/($J$14-$J$13)))</f>
        <v>1</v>
      </c>
      <c r="CL5" s="50">
        <f>IF($J5-$J$8&gt;$J$14,0,IF($J5-$J$8&lt;$J$13,1,($J$14-$J5+$J$8)/($J$14-$J$13)))</f>
        <v>1</v>
      </c>
      <c r="CM5" s="50">
        <f>IF($J5-$J$9&gt;$J$14,0,IF($J5-$J$9&lt;$J$13,1,($J$14-$J5+$J$9)/($J$14-$J$13)))</f>
        <v>1</v>
      </c>
      <c r="CN5" s="50">
        <f>IF($J5-$J$10&gt;$J$14,0,IF($J5-$J$10&lt;$J$13,1,($J$14-$J5+$J$10)/($J$14-$J$13)))</f>
        <v>1</v>
      </c>
      <c r="CO5" s="50">
        <f>IF($J5-$J$11&gt;$J$14,0,IF($J5-$J$11&lt;$J$13,1,($J$14-$J5+$J$11)/($J$14-$J$13)))</f>
        <v>1</v>
      </c>
      <c r="CQ5" s="53" t="s">
        <v>80</v>
      </c>
      <c r="CR5" s="50">
        <f>IF($K5-$K$5&gt;$K$14,0,IF($K5-$K$5&lt;$K$13,1,($K$14-$K5+$K$5)/($K$14-$K$13)))</f>
        <v>1</v>
      </c>
      <c r="CS5" s="50">
        <f>IF($K5-$K$6&gt;$K$14,0,IF($K5-$K$6&lt;$K$13,1,($K$14-$K5+$K$6)/($K$14-$K$13)))</f>
        <v>1</v>
      </c>
      <c r="CT5" s="50">
        <f>IF($K5-$K$7&gt;$K$14,0,IF($K5-$K$7&lt;$K$13,1,($K$14-$K5+$K$7)/($K$14-$K$13)))</f>
        <v>1</v>
      </c>
      <c r="CU5" s="50">
        <f>IF($K5-$K$8&gt;$K$14,0,IF($K5-$K$8&lt;$K$13,1,($K$14-$K5+$K$8)/($K$14-$K$13)))</f>
        <v>1</v>
      </c>
      <c r="CV5" s="50">
        <f>IF($K5-$K$9&gt;$K$14,0,IF($K5-$K$9&lt;$K$13,1,($K$14-$K5+$K$9)/($K$14-$K$13)))</f>
        <v>1</v>
      </c>
      <c r="CW5" s="50">
        <f>IF($K5-$K$10&gt;$K$14,0,IF($K5-$K$10&lt;$K$13,1,($K$14-$K5+$K$10)/($K$14-$K$13)))</f>
        <v>1</v>
      </c>
      <c r="CX5" s="50">
        <f>IF($K5-$K$11&gt;$K$14,0,IF($K5-$K$11&lt;$K$13,1,($K$14-$K5+$K$11)/($K$14-$K$13)))</f>
        <v>1</v>
      </c>
      <c r="CZ5" s="53" t="s">
        <v>80</v>
      </c>
      <c r="DA5" s="50">
        <f>IF(-$L5+$L$5&gt;$L$14,0,IF(-$L5+$L$5&lt;$L$13,1,($L$14+$L5-$L$5)/($L$14-$L$13)))</f>
        <v>1</v>
      </c>
      <c r="DB5" s="50">
        <f>IF(-$L5+$L$6&gt;$L$14,0,IF(-$L5+$L$6&lt;$L$13,1,($L$14+$L5-$L$6)/($L$14-$L$13)))</f>
        <v>1</v>
      </c>
      <c r="DC5" s="50">
        <f>IF(-$L5+$L$7&gt;$L$14,0,IF(-$L5+$L$7&lt;$L$13,1,($L$14+$L5-$L$7)/($L$14-$L$13)))</f>
        <v>1</v>
      </c>
      <c r="DD5" s="50">
        <f>IF(-$L5+$L$8&gt;$L$14,0,IF(-$L5+$L$8&lt;$L$13,1,($L$14+$L5-$L$8)/($L$14-$L$13)))</f>
        <v>0.90299166257969599</v>
      </c>
      <c r="DE5" s="50">
        <f>IF(-$L5+$L$9&gt;$L$14,0,IF(-$L5+$L$9&lt;$L$13,1,($L$14+$L5-$L$9)/($L$14-$L$13)))</f>
        <v>0</v>
      </c>
      <c r="DF5" s="50">
        <f>IF(-$L5+$L$10&gt;$L$14,0,IF(-$L5+$L$10&lt;$L$13,1,($L$14+$L5-$L$10)/($L$14-$L$13)))</f>
        <v>1</v>
      </c>
      <c r="DG5" s="50">
        <f>IF(-$L5+$L$11&gt;$L$14,0,IF(-$L5+$L$11&lt;$L$13,1,($L$14+$L5-$L$11)/($L$14-$L$13)))</f>
        <v>0</v>
      </c>
      <c r="DI5" s="53" t="s">
        <v>80</v>
      </c>
      <c r="DJ5" s="50">
        <f t="shared" ref="DJ5:DJ11" si="0">IF(-$M5+$M$5&gt;$M$14,0,IF(-$M5+$M$5&lt;$M$13,1,($M$14+$M5-$M$5)/($M$14-$M$13)))</f>
        <v>1</v>
      </c>
      <c r="DK5" s="50">
        <f t="shared" ref="DK5:DK11" si="1">IF(-$M5+$M$6&gt;$M$14,0,IF(-$M5+$M$6&lt;$M$13,1,($M$14+$M5-$M$6)/($M$14-$M$13)))</f>
        <v>1</v>
      </c>
      <c r="DL5" s="50">
        <f t="shared" ref="DL5:DL11" si="2">IF(-$M5+$M$7&gt;$M$14,0,IF(-$M5+$M$7&lt;$M$13,1,($M$14+$M5-$M$7)/($M$14-$M$13)))</f>
        <v>1</v>
      </c>
      <c r="DM5" s="50">
        <f t="shared" ref="DM5:DM11" si="3">IF(-$M5+$M$8&gt;$M$14,0,IF(-$M5+$M$8&lt;$M$13,1,($M$14+$M5-$M$8)/($M$14-$M$13)))</f>
        <v>1</v>
      </c>
      <c r="DN5" s="50">
        <f t="shared" ref="DN5:DN11" si="4">IF(-$M5+$M$9&gt;$M$14,0,IF(-$M5+$M$9&lt;$M$13,1,($M$14+$M5-$M$9)/($M$14-$M$13)))</f>
        <v>1</v>
      </c>
      <c r="DO5" s="50">
        <f t="shared" ref="DO5:DO11" si="5">IF(-$M5+$M$10&gt;$M$14,0,IF(-$M5+$M$10&lt;$M$13,1,($M$14+$M5-$M$10)/($M$14-$M$13)))</f>
        <v>1</v>
      </c>
      <c r="DP5" s="50">
        <f t="shared" ref="DP5:DP11" si="6">IF(-$M5+$M$11&gt;$M$14,0,IF(-$M5+$M$11&lt;$M$13,1,($M$14+$M5-$M$11)/($M$14-$M$13)))</f>
        <v>1</v>
      </c>
      <c r="DR5" s="53" t="s">
        <v>80</v>
      </c>
      <c r="DS5" s="50">
        <f t="shared" ref="DS5:DS11" si="7">IF(-$N5+$N$5&gt;$N$14,0,IF(-$N5+$N$5&lt;$N$13,1,($N$14+$N5-$N$5)/($N$14-$N$13)))</f>
        <v>1</v>
      </c>
      <c r="DT5" s="50">
        <f t="shared" ref="DT5:DT11" si="8">IF(-$N5+$N$6&gt;$N$14,0,IF(-$N5+$N$6&lt;$N$13,1,($N$14+$N5-$N$6)/($N$14-$N$13)))</f>
        <v>1</v>
      </c>
      <c r="DU5" s="50">
        <f t="shared" ref="DU5:DU11" si="9">IF(-$N5+$N$7&gt;$N$14,0,IF(-$N5+$N$7&lt;$N$13,1,($N$14+$N5-$N$7)/($N$14-$N$13)))</f>
        <v>1</v>
      </c>
      <c r="DV5" s="50">
        <f t="shared" ref="DV5:DV11" si="10">IF(-$N5+$N$8&gt;$N$14,0,IF(-$N5+$N$8&lt;$N$13,1,($N$14+$N5-$N$8)/($N$14-$N$13)))</f>
        <v>1</v>
      </c>
      <c r="DW5" s="50">
        <f t="shared" ref="DW5:DW11" si="11">IF(-$N5+$N$9&gt;$N$14,0,IF(-$N5+$N$9&lt;$N$13,1,($N$14+$N5-$N$9)/($N$14-$N$13)))</f>
        <v>1</v>
      </c>
      <c r="DX5" s="50">
        <f t="shared" ref="DX5:DX11" si="12">IF(-$N5+$N$10&gt;$N$14,0,IF(-$N5+$N$10&lt;$N$13,1,($N$14+$N5-$N$10)/($N$14-$N$13)))</f>
        <v>1</v>
      </c>
      <c r="DY5" s="50">
        <f t="shared" ref="DY5:DY11" si="13">IF(-$N5+$N$11&gt;$N$14,0,IF(-$N5+$N$11&lt;$N$13,1,($N$14+$N5-$N$11)/($N$14-$N$13)))</f>
        <v>1</v>
      </c>
      <c r="EA5" s="53" t="s">
        <v>80</v>
      </c>
      <c r="EB5" s="50">
        <f t="shared" ref="EB5:EB11" si="14">IF(-$O5+$O$5&gt;$O$14,0,IF(-$O5+$O$5&lt;$O$13,1,($O$14+$O5-$O$5)/($O$14-$O$13)))</f>
        <v>1</v>
      </c>
      <c r="EC5" s="50">
        <f t="shared" ref="EC5:EC11" si="15">IF(-$O5+$O$6&gt;$O$14,0,IF(-$O5+$O$6&lt;$O$13,1,($O$14+$O5-$O$6)/($O$14-$O$13)))</f>
        <v>1</v>
      </c>
      <c r="ED5" s="50">
        <f t="shared" ref="ED5:ED11" si="16">IF(-$O5+$O$7&gt;$O$14,0,IF(-$O5+$O$7&lt;$O$13,1,($O$14+$O5-$O$7)/($O$14-$O$13)))</f>
        <v>1</v>
      </c>
      <c r="EE5" s="50">
        <f t="shared" ref="EE5:EE11" si="17">IF(-$O5+$O$8&gt;$O$14,0,IF(-$O5+$O$8&lt;$O$13,1,($O$14+$O5-$O$8)/($O$14-$O$13)))</f>
        <v>1</v>
      </c>
      <c r="EF5" s="50">
        <f t="shared" ref="EF5:EF11" si="18">IF(-$O5+$O$9&gt;$O$14,0,IF(-$O5+$O$9&lt;$O$13,1,($O$14+$O5-$O$9)/($O$14-$O$13)))</f>
        <v>1</v>
      </c>
      <c r="EG5" s="50">
        <f t="shared" ref="EG5:EG11" si="19">IF(-$O5+$O$10&gt;$O$14,0,IF(-$O5+$O$10&lt;$O$13,1,($O$14+$O5-$O$10)/($O$14-$O$13)))</f>
        <v>1</v>
      </c>
      <c r="EH5" s="50">
        <f t="shared" ref="EH5:EH11" si="20">IF(-$O5+$O$11&gt;$O$14,0,IF(-$O5+$O$11&lt;$O$13,1,($O$14+$O5-$O$11)/($O$14-$O$13)))</f>
        <v>1</v>
      </c>
      <c r="EJ5" s="53" t="s">
        <v>80</v>
      </c>
      <c r="EK5" s="50">
        <f t="shared" ref="EK5:EK11" si="21">IF(-$P5+$P$5&gt;$P$14,0,IF(-$P5+$P$5&lt;$P$13,1,($P$14+$P5-$P$5)/($P$14-$P$13)))</f>
        <v>1</v>
      </c>
      <c r="EL5" s="50">
        <f t="shared" ref="EL5:EL11" si="22">IF(-$P5+$P$6&gt;$P$14,0,IF(-$P5+$P$6&lt;$P$13,1,($P$14+$P5-$P$6)/($P$14-$P$13)))</f>
        <v>0</v>
      </c>
      <c r="EM5" s="50">
        <f t="shared" ref="EM5:EM11" si="23">IF(-$P5+$P$7&gt;$P$14,0,IF(-$P5+$P$7&lt;$P$13,1,($P$14+$P5-$P$7)/($P$14-$P$13)))</f>
        <v>0</v>
      </c>
      <c r="EN5" s="50">
        <f t="shared" ref="EN5:EN11" si="24">IF(-$P5+$P$8&gt;$P$14,0,IF(-$P5+$P$8&lt;$P$13,1,($P$14+$P5-$P$8)/($P$14-$P$13)))</f>
        <v>0</v>
      </c>
      <c r="EO5" s="50">
        <f t="shared" ref="EO5:EO11" si="25">IF(-$P5+$P$9&gt;$P$14,0,IF(-$P5+$P$9&lt;$P$13,1,($P$14+$P5-$P$9)/($P$14-$P$13)))</f>
        <v>0</v>
      </c>
      <c r="EP5" s="50">
        <f t="shared" ref="EP5:EP11" si="26">IF(-$P5+$P$10&gt;$P$14,0,IF(-$P5+$P$10&lt;$P$13,1,($P$14+$P5-$P$10)/($P$14-$P$13)))</f>
        <v>0</v>
      </c>
      <c r="EQ5" s="50">
        <f t="shared" ref="EQ5:EQ11" si="27">IF(-$P5+$P$11&gt;$P$14,0,IF(-$P5+$P$11&lt;$P$13,1,($P$14+$P5-$P$11)/($P$14-$P$13)))</f>
        <v>0</v>
      </c>
      <c r="ES5" s="53" t="s">
        <v>80</v>
      </c>
      <c r="ET5" s="50">
        <f t="shared" ref="ET5:ET11" si="28">IF(-$Q5+$Q$5&gt;$Q$14,0,IF(-$Q5+$Q$5&lt;$Q$13,1,($Q$14+$Q5-$Q$5)/($Q$14-$Q$13)))</f>
        <v>1</v>
      </c>
      <c r="EU5" s="50">
        <f t="shared" ref="EU5:EU11" si="29">IF(-$Q5+$Q$6&gt;$Q$14,0,IF(-$Q5+$Q$6&lt;$Q$13,1,($Q$14+$Q5-$Q$6)/($Q$14-$Q$13)))</f>
        <v>0</v>
      </c>
      <c r="EV5" s="50">
        <f t="shared" ref="EV5:EV11" si="30">IF(-$Q5+$Q$7&gt;$Q$14,0,IF(-$Q5+$Q$7&lt;$Q$13,1,($Q$14+$Q5-$Q$7)/($Q$14-$Q$13)))</f>
        <v>0</v>
      </c>
      <c r="EW5" s="50">
        <f t="shared" ref="EW5:EW11" si="31">IF(-$Q5+$Q$8&gt;$Q$14,0,IF(-$Q5+$Q$8&lt;$Q$13,1,($Q$14+$Q5-$Q$8)/($Q$14-$Q$13)))</f>
        <v>0</v>
      </c>
      <c r="EX5" s="50">
        <f t="shared" ref="EX5:EX11" si="32">IF(-$Q5+$Q$9&gt;$Q$14,0,IF(-$Q5+$Q$9&lt;$Q$13,1,($Q$14+$Q5-$Q$9)/($Q$14-$Q$13)))</f>
        <v>0</v>
      </c>
      <c r="EY5" s="50">
        <f t="shared" ref="EY5:EY11" si="33">IF(-$Q5+$Q$10&gt;$Q$14,0,IF(-$Q5+$Q$10&lt;$Q$13,1,($Q$14+$Q5-$Q$10)/($Q$14-$Q$13)))</f>
        <v>0</v>
      </c>
      <c r="EZ5" s="50">
        <f t="shared" ref="EZ5:EZ11" si="34">IF(-$Q5+$Q$11&gt;$Q$14,0,IF(-$Q5+$Q$11&lt;$Q$13,1,($Q$14+$Q5-$Q$11)/($Q$14-$Q$13)))</f>
        <v>0</v>
      </c>
      <c r="FB5" s="53" t="s">
        <v>80</v>
      </c>
      <c r="FC5" s="50">
        <f t="shared" ref="FC5:FC11" si="35">IF(-$R5+$R$5&gt;$R$14,0,IF(-$R5+$R$5&lt;$R$13,1,($R$14+$R5-$R$5)/($R$14-$R$13)))</f>
        <v>1</v>
      </c>
      <c r="FD5" s="50">
        <f t="shared" ref="FD5:FD11" si="36">IF(-$R5+$R$6&gt;$R$14,0,IF(-$R5+$R$6&lt;$R$13,1,($R$14+$R5-$R$6)/($R$14-$R$13)))</f>
        <v>0</v>
      </c>
      <c r="FE5" s="50">
        <f t="shared" ref="FE5:FE11" si="37">IF(-$R5+$R$7&gt;$R$14,0,IF(-$R5+$R$7&lt;$R$13,1,($R$14+$R5-$R$7)/($R$14-$R$13)))</f>
        <v>1</v>
      </c>
      <c r="FF5" s="50">
        <f t="shared" ref="FF5:FF11" si="38">IF(-$R5+$R$8&gt;$R$14,0,IF(-$R5+$R$8&lt;$R$13,1,($R$14+$R5-$R$8)/($R$14-$R$13)))</f>
        <v>0</v>
      </c>
      <c r="FG5" s="50">
        <f t="shared" ref="FG5:FG11" si="39">IF(-$R5+$R$9&gt;$R$14,0,IF(-$R5+$R$9&lt;$R$13,1,($R$14+$R5-$R$9)/($R$14-$R$13)))</f>
        <v>0</v>
      </c>
      <c r="FH5" s="50">
        <f t="shared" ref="FH5:FH11" si="40">IF(-$R5+$R$10&gt;$R$14,0,IF(-$R5+$R$10&lt;$R$13,1,($R$14+$R5-$R$10)/($R$14-$R$13)))</f>
        <v>1</v>
      </c>
      <c r="FI5" s="50">
        <f t="shared" ref="FI5:FI11" si="41">IF(-$R5+$R$11&gt;$R$14,0,IF(-$R5+$R$11&lt;$R$13,1,($R$14+$R5-$R$11)/($R$14-$R$13)))</f>
        <v>0</v>
      </c>
      <c r="FK5" s="53" t="s">
        <v>80</v>
      </c>
      <c r="FL5" s="50">
        <f t="shared" ref="FL5:FL11" si="42">IF(-$S5+$S$5&gt;$S$14,0,IF(-$S5+$S$5&lt;$S$13,1,($S$14+$S5-$S$5)/($S$14-$S$13)))</f>
        <v>1</v>
      </c>
      <c r="FM5" s="50">
        <f t="shared" ref="FM5:FM11" si="43">IF(-$S5+$S$6&gt;$S$14,0,IF(-$S5+$S$6&lt;$S$13,1,($S$14+$S5-$S$6)/($S$14-$S$13)))</f>
        <v>1</v>
      </c>
      <c r="FN5" s="50">
        <f t="shared" ref="FN5:FN11" si="44">IF(-$S5+$S$7&gt;$S$14,0,IF(-$S5+$S$7&lt;$S$13,1,($S$14+$S5-$S$7)/($S$14-$S$13)))</f>
        <v>1</v>
      </c>
      <c r="FO5" s="50">
        <f t="shared" ref="FO5:FO11" si="45">IF(-$S5+$S$8&gt;$S$14,0,IF(-$S5+$S$8&lt;$S$13,1,($S$14+$S5-$S$8)/($S$14-$S$13)))</f>
        <v>1</v>
      </c>
      <c r="FP5" s="50">
        <f t="shared" ref="FP5:FP11" si="46">IF(-$S5+$S$9&gt;$S$14,0,IF(-$S5+$S$9&lt;$S$13,1,($S$14+$S5-$S$9)/($S$14-$S$13)))</f>
        <v>1</v>
      </c>
      <c r="FQ5" s="50">
        <f t="shared" ref="FQ5:FQ11" si="47">IF(-$S5+$S$10&gt;$S$14,0,IF(-$S5+$S$10&lt;$S$13,1,($S$14+$S5-$S$10)/($S$14-$S$13)))</f>
        <v>1</v>
      </c>
      <c r="FR5" s="50">
        <f t="shared" ref="FR5:FR11" si="48">IF(-$S5+$S$11&gt;$S$14,0,IF(-$S5+$S$11&lt;$S$13,1,($S$14+$S5-$S$11)/($S$14-$S$13)))</f>
        <v>1</v>
      </c>
      <c r="FT5" s="53" t="s">
        <v>80</v>
      </c>
      <c r="FU5" s="50">
        <f t="shared" ref="FU5:FU11" si="49">IF(-$T5+$T$5&gt;$T$14,0,IF(-$T5+$T$5&lt;$T$13,1,($T$14+$T5-$T$5)/($T$14-$T$13)))</f>
        <v>1</v>
      </c>
      <c r="FV5" s="50">
        <f t="shared" ref="FV5:FV11" si="50">IF(-$T5+$T$6&gt;$T$14,0,IF(-$T5+$T$6&lt;$T$13,1,($T$14+$T5-$T$6)/($T$14-$T$13)))</f>
        <v>1</v>
      </c>
      <c r="FW5" s="50">
        <f t="shared" ref="FW5:FW11" si="51">IF(-$T5+$T$7&gt;$T$14,0,IF(-$T5+$T$7&lt;$T$13,1,($T$14+$T5-$T$7)/($T$14-$T$13)))</f>
        <v>1</v>
      </c>
      <c r="FX5" s="50">
        <f t="shared" ref="FX5:FX11" si="52">IF(-$T5+$T$8&gt;$T$14,0,IF(-$T5+$T$8&lt;$T$13,1,($T$14+$T5-$T$8)/($T$14-$T$13)))</f>
        <v>1</v>
      </c>
      <c r="FY5" s="50">
        <f t="shared" ref="FY5:FY11" si="53">IF(-$T5+$T$9&gt;$T$14,0,IF(-$T5+$T$9&lt;$T$13,1,($T$14+$T5-$T$9)/($T$14-$T$13)))</f>
        <v>1</v>
      </c>
      <c r="FZ5" s="50">
        <f t="shared" ref="FZ5:FZ11" si="54">IF(-$T5+$T$10&gt;$T$14,0,IF(-$T5+$T$10&lt;$T$13,1,($T$14+$T5-$T$10)/($T$14-$T$13)))</f>
        <v>1</v>
      </c>
      <c r="GA5" s="50">
        <f t="shared" ref="GA5:GA11" si="55">IF(-$T5+$T$11&gt;$T$14,0,IF(-$T5+$T$11&lt;$T$13,1,($T$14+$T5-$T$11)/($T$14-$T$13)))</f>
        <v>1</v>
      </c>
      <c r="GC5" s="53" t="s">
        <v>80</v>
      </c>
      <c r="GD5" s="50">
        <f t="shared" ref="GD5:GD11" si="56">IF(-$U5+$U$5&gt;$U$14,0,IF(-$U5+$U$5&lt;$U$13,1,($U$14+$U5-$U$5)/($U$14-$U$13)))</f>
        <v>1</v>
      </c>
      <c r="GE5" s="50">
        <f t="shared" ref="GE5:GE11" si="57">IF(-$U5+$U$6&gt;$U$14,0,IF(-$U5+$U$6&lt;$U$13,1,($U$14+$U5-$U$6)/($U$14-$U$13)))</f>
        <v>1</v>
      </c>
      <c r="GF5" s="50">
        <f t="shared" ref="GF5:GF11" si="58">IF(-$U5+$U$7&gt;$U$14,0,IF(-$U5+$U$7&lt;$U$13,1,($U$14+$U5-$U$7)/($U$14-$U$13)))</f>
        <v>1</v>
      </c>
      <c r="GG5" s="50">
        <f t="shared" ref="GG5:GG11" si="59">IF(-$U5+$U$8&gt;$U$14,0,IF(-$U5+$U$8&lt;$U$13,1,($U$14+$U5-$U$8)/($U$14-$U$13)))</f>
        <v>1</v>
      </c>
      <c r="GH5" s="50">
        <f t="shared" ref="GH5:GH11" si="60">IF(-$U5+$U$9&gt;$U$14,0,IF(-$U5+$U$9&lt;$U$13,1,($U$14+$U5-$U$9)/($U$14-$U$13)))</f>
        <v>1</v>
      </c>
      <c r="GI5" s="50">
        <f t="shared" ref="GI5:GI11" si="61">IF(-$U5+$U$10&gt;$U$14,0,IF(-$U5+$U$10&lt;$U$13,1,($U$14+$U5-$U$10)/($U$14-$U$13)))</f>
        <v>1</v>
      </c>
      <c r="GJ5" s="50">
        <f t="shared" ref="GJ5:GJ11" si="62">IF(-$U5+$U$11&gt;$U$14,0,IF(-$U5+$U$11&lt;$U$13,1,($U$14+$U5-$U$11)/($U$14-$U$13)))</f>
        <v>1</v>
      </c>
      <c r="GL5" s="53" t="s">
        <v>80</v>
      </c>
      <c r="GM5" s="50">
        <f t="shared" ref="GM5:GM11" si="63">IF(-$V5+$V$5&gt;$V$14,0,IF(-$V5+$V$5&lt;$V$13,1,($V$14+$V5-$V$5)/($V$14-$V$13)))</f>
        <v>1</v>
      </c>
      <c r="GN5" s="50">
        <f t="shared" ref="GN5:GN11" si="64">IF(-$V5+$V$6&gt;$V$14,0,IF(-$V5+$V$6&lt;$V$13,1,($V$14+$V5-$V$6)/($V$14-$V$13)))</f>
        <v>1</v>
      </c>
      <c r="GO5" s="50">
        <f t="shared" ref="GO5:GO11" si="65">IF(-$V5+$V$7&gt;$V$14,0,IF(-$V5+$V$7&lt;$V$13,1,($V$14+$V5-$V$7)/($V$14-$V$13)))</f>
        <v>1</v>
      </c>
      <c r="GP5" s="50">
        <f t="shared" ref="GP5:GP11" si="66">IF(-$V5+$V$8&gt;$V$14,0,IF(-$V5+$V$8&lt;$V$13,1,($V$14+$V5-$V$8)/($V$14-$V$13)))</f>
        <v>1</v>
      </c>
      <c r="GQ5" s="50">
        <f t="shared" ref="GQ5:GQ11" si="67">IF(-$V5+$V$9&gt;$V$14,0,IF(-$V5+$V$9&lt;$V$13,1,($V$14+$V5-$V$9)/($V$14-$V$13)))</f>
        <v>1</v>
      </c>
      <c r="GR5" s="50">
        <f t="shared" ref="GR5:GR11" si="68">IF(-$V5+$V$10&gt;$V$14,0,IF(-$V5+$V$10&lt;$V$13,1,($V$14+$V5-$V$10)/($V$14-$V$13)))</f>
        <v>1</v>
      </c>
      <c r="GS5" s="50">
        <f t="shared" ref="GS5:GS11" si="69">IF(-$V5+$V$11&gt;$V$14,0,IF(-$V5+$V$11&lt;$V$13,1,($V$14+$V5-$V$11)/($V$14-$V$13)))</f>
        <v>1</v>
      </c>
      <c r="GU5" s="53" t="s">
        <v>80</v>
      </c>
      <c r="GV5" s="50">
        <f t="shared" ref="GV5:GV11" si="70">IF(-$W5+$W$5&gt;$W$14,0,IF(-$W5+$W$5&lt;$W$13,1,($W$14+$W5-$W$5)/($W$14-$W$13)))</f>
        <v>1</v>
      </c>
      <c r="GW5" s="50">
        <f t="shared" ref="GW5:GW11" si="71">IF(-$W5+$W$6&gt;$W$14,0,IF(-$W5+$W$6&lt;$W$13,1,($W$14+$W5-$W$6)/($W$14-$W$13)))</f>
        <v>1</v>
      </c>
      <c r="GX5" s="50">
        <f t="shared" ref="GX5:GX11" si="72">IF(-$W5+$W$7&gt;$W$14,0,IF(-$W5+$W$7&lt;$W$13,1,($W$14+$W5-$W$7)/($W$14-$W$13)))</f>
        <v>1</v>
      </c>
      <c r="GY5" s="50">
        <f t="shared" ref="GY5:GY11" si="73">IF(-$W5+$W$8&gt;$W$14,0,IF(-$W5+$W$8&lt;$W$13,1,($W$14+$W5-$W$8)/($W$14-$W$13)))</f>
        <v>1</v>
      </c>
      <c r="GZ5" s="50">
        <f t="shared" ref="GZ5:GZ11" si="74">IF(-$W5+$W$9&gt;$W$14,0,IF(-$W5+$W$9&lt;$W$13,1,($W$14+$W5-$W$9)/($W$14-$W$13)))</f>
        <v>1</v>
      </c>
      <c r="HA5" s="50">
        <f t="shared" ref="HA5:HA11" si="75">IF(-$W5+$W$10&gt;$W$14,0,IF(-$W5+$W$10&lt;$W$13,1,($W$14+$W5-$W$10)/($W$14-$W$13)))</f>
        <v>1</v>
      </c>
      <c r="HB5" s="50">
        <f t="shared" ref="HB5:HB11" si="76">IF(-$W5+$W$11&gt;$W$14,0,IF(-$W5+$W$11&lt;$W$13,1,($W$14+$W5-$W$11)/($W$14-$W$13)))</f>
        <v>1</v>
      </c>
      <c r="HD5" s="53" t="s">
        <v>80</v>
      </c>
      <c r="HE5" s="50">
        <f t="shared" ref="HE5:HE11" si="77">IF(-$X5+$X$5&gt;$X$14,0,IF(-$X5+$X$5&lt;$X$13,1,($X$14+$X5-$X$5)/($X$14-$X$13)))</f>
        <v>1</v>
      </c>
      <c r="HF5" s="50">
        <f t="shared" ref="HF5:HF11" si="78">IF(-$X5+$X$6&gt;$X$14,0,IF(-$X5+$X$6&lt;$X$13,1,($X$14+$X5-$X$6)/($X$14-$X$13)))</f>
        <v>1</v>
      </c>
      <c r="HG5" s="50">
        <f t="shared" ref="HG5:HG11" si="79">IF(-$X5+$X$7&gt;$X$14,0,IF(-$X5+$X$7&lt;$X$13,1,($X$14+$X5-$X$7)/($X$14-$X$13)))</f>
        <v>1</v>
      </c>
      <c r="HH5" s="50">
        <f t="shared" ref="HH5:HH11" si="80">IF(-$X5+$X$8&gt;$X$14,0,IF(-$X5+$X$8&lt;$X$13,1,($X$14+$X5-$X$8)/($X$14-$X$13)))</f>
        <v>1</v>
      </c>
      <c r="HI5" s="50">
        <f t="shared" ref="HI5:HI11" si="81">IF(-$X5+$X$9&gt;$X$14,0,IF(-$X5+$X$9&lt;$X$13,1,($X$14+$X5-$X$9)/($X$14-$X$13)))</f>
        <v>1</v>
      </c>
      <c r="HJ5" s="50">
        <f t="shared" ref="HJ5:HJ11" si="82">IF(-$X5+$X$10&gt;$X$14,0,IF(-$X5+$X$10&lt;$X$13,1,($X$14+$X5-$X$10)/($X$14-$X$13)))</f>
        <v>1</v>
      </c>
      <c r="HK5" s="50">
        <f t="shared" ref="HK5:HK11" si="83">IF(-$X5+$X$11&gt;$X$14,0,IF(-$X5+$X$11&lt;$X$13,1,($X$14+$X5-$X$11)/($X$14-$X$13)))</f>
        <v>1</v>
      </c>
      <c r="HM5" s="53" t="s">
        <v>80</v>
      </c>
      <c r="HN5" s="50">
        <f t="shared" ref="HN5:HN11" si="84">IF(-$Y5+$Y$5&gt;$Y$14,0,IF(-$Y5+$Y$5&lt;$Y$13,1,($Y$14+$Y5-$Y$5)/($Y$14-$Y$13)))</f>
        <v>1</v>
      </c>
      <c r="HO5" s="50">
        <f t="shared" ref="HO5:HO11" si="85">IF(-$Y5+$Y$6&gt;$Y$14,0,IF(-$Y5+$Y$6&lt;$Y$13,1,($Y$14+$Y5-$Y$6)/($Y$14-$Y$13)))</f>
        <v>1</v>
      </c>
      <c r="HP5" s="50">
        <f t="shared" ref="HP5:HP11" si="86">IF(-$Y5+$Y$7&gt;$Y$14,0,IF(-$Y5+$Y$7&lt;$Y$13,1,($Y$14+$Y5-$Y$7)/($Y$14-$Y$13)))</f>
        <v>1</v>
      </c>
      <c r="HQ5" s="50">
        <f t="shared" ref="HQ5:HQ11" si="87">IF(-$Y5+$Y$8&gt;$Y$14,0,IF(-$Y5+$Y$8&lt;$Y$13,1,($Y$14+$Y5-$Y$8)/($Y$14-$Y$13)))</f>
        <v>1</v>
      </c>
      <c r="HR5" s="50">
        <f t="shared" ref="HR5:HR11" si="88">IF(-$Y5+$Y$9&gt;$Y$14,0,IF(-$Y5+$Y$9&lt;$Y$13,1,($Y$14+$Y5-$Y$9)/($Y$14-$Y$13)))</f>
        <v>1</v>
      </c>
      <c r="HS5" s="50">
        <f t="shared" ref="HS5:HS11" si="89">IF(-$Y5+$Y$10&gt;$Y$14,0,IF(-$Y5+$Y$10&lt;$Y$13,1,($Y$14+$Y5-$Y$10)/($Y$14-$Y$13)))</f>
        <v>1</v>
      </c>
      <c r="HT5" s="50">
        <f t="shared" ref="HT5:HT11" si="90">IF(-$Y5+$Y$11&gt;$Y$14,0,IF(-$Y5+$Y$11&lt;$Y$13,1,($Y$14+$Y5-$Y$11)/($Y$14-$Y$13)))</f>
        <v>1</v>
      </c>
      <c r="HV5" s="53" t="s">
        <v>80</v>
      </c>
      <c r="HW5" s="50">
        <f t="shared" ref="HW5:HW11" si="91">IF(-$Z5+$Z$5&gt;$Z$14,0,IF(-$Z5+$Z$5&lt;$Z$13,1,($Z$14+$Z5-$Z$5)/($Z$14-$Z$13)))</f>
        <v>1</v>
      </c>
      <c r="HX5" s="50">
        <f t="shared" ref="HX5:HX11" si="92">IF(-$Z5+$Z$6&gt;$Z$14,0,IF(-$Z5+$Z$6&lt;$Z$13,1,($Z$14+$Z5-$Z$6)/($Z$14-$Z$13)))</f>
        <v>1</v>
      </c>
      <c r="HY5" s="50">
        <f t="shared" ref="HY5:HY11" si="93">IF(-$Z5+$Z$7&gt;$Z$14,0,IF(-$Z5+$Z$7&lt;$Z$13,1,($Z$14+$Z5-$Z$7)/($Z$14-$Z$13)))</f>
        <v>1</v>
      </c>
      <c r="HZ5" s="50">
        <f t="shared" ref="HZ5:HZ11" si="94">IF(-$Z5+$Z$8&gt;$Z$14,0,IF(-$Z5+$Z$8&lt;$Z$13,1,($Z$14+$Z5-$Z$8)/($Z$14-$Z$13)))</f>
        <v>1</v>
      </c>
      <c r="IA5" s="50">
        <f t="shared" ref="IA5:IA11" si="95">IF(-$Z5+$Z$9&gt;$Z$14,0,IF(-$Z5+$Z$9&lt;$Z$13,1,($Z$14+$Z5-$Z$9)/($Z$14-$Z$13)))</f>
        <v>1</v>
      </c>
      <c r="IB5" s="50">
        <f t="shared" ref="IB5:IB11" si="96">IF(-$Z5+$Z$10&gt;$Z$14,0,IF(-$Z5+$Z$10&lt;$Z$13,1,($Z$14+$Z5-$Z$10)/($Z$14-$Z$13)))</f>
        <v>1</v>
      </c>
      <c r="IC5" s="50">
        <f t="shared" ref="IC5:IC11" si="97">IF(-$Z5+$Z$11&gt;$Z$14,0,IF(-$Z5+$Z$11&lt;$Z$13,1,($Z$14+$Z5-$Z$11)/($Z$14-$Z$13)))</f>
        <v>1</v>
      </c>
      <c r="IE5" s="53" t="s">
        <v>80</v>
      </c>
      <c r="IF5" s="50">
        <f t="shared" ref="IF5:IF11" si="98">IF(-$AA5+$AA$5&gt;$AA$14,0,IF(-$AA5+$AA$5&lt;$AA$13,1,($AA$14+$AA5-$AA$5)/($AA$14-$AA$13)))</f>
        <v>1</v>
      </c>
      <c r="IG5" s="50">
        <f>IF(-$AA5+$AA$6&gt;$AA$14,0,IF(-$AA5+$AA$6&lt;$AA$13,1,($AA$14+$AA5-$AA$6)/($AA$14-$AA$13)))</f>
        <v>1</v>
      </c>
      <c r="IH5" s="50">
        <f t="shared" ref="IH5:IH11" si="99">IF(-$AA5+$AA$7&gt;$AA$14,0,IF(-$AA5+$AA$7&lt;$AA$13,1,($AA$14+$AA5-$AA$7)/($AA$14-$AA$13)))</f>
        <v>1</v>
      </c>
      <c r="II5" s="50">
        <f>IF(-$AA5+$AA$8&gt;$AA$14,0,IF(-$AA5+$AA$8&lt;$AA$13,1,($AA$14+$AA5-$AA$8)/($AA$14-$AA$13)))</f>
        <v>1</v>
      </c>
      <c r="IJ5" s="50">
        <f t="shared" ref="IJ5:IJ11" si="100">IF(-$AA5+$AA$9&gt;$AA$14,0,IF(-$AA5+$AA$9&lt;$AA$13,1,($AA$14+$AA5-$AA$9)/($AA$14-$AA$13)))</f>
        <v>1</v>
      </c>
      <c r="IK5" s="50">
        <f t="shared" ref="IK5:IK11" si="101">IF(-$AA5+$AA$10&gt;$AA$14,0,IF(-$AA5+$AA$10&lt;$AA$13,1,($AA$14+$AA5-$AA$10)/($AA$14-$AA$13)))</f>
        <v>1</v>
      </c>
      <c r="IL5" s="50">
        <f t="shared" ref="IL5:IL11" si="102">IF(-$AA5+$AA$11&gt;$AA$14,0,IF(-$AA5+$AA$11&lt;$AA$13,1,($AA$14+$AA5-$AA$11)/($AA$14-$AA$13)))</f>
        <v>1</v>
      </c>
      <c r="IN5" s="53" t="s">
        <v>80</v>
      </c>
      <c r="IO5" s="50">
        <f>IF(-$AB5+$AB$5&gt;$AB$14,0,IF(-$AB5+$AB$5&lt;$AB$13,1,($AB$14+$AB5-$AB$5)/($AB$14-$AB$13)))</f>
        <v>1</v>
      </c>
      <c r="IP5" s="50">
        <f>IF(-$AB5+$AB$6&gt;$AB$14,0,IF(-$AB5+$AB$6&lt;$AB$13,1,($AB$14+$AB5-$AB$6)/($AB$14-$AB$13)))</f>
        <v>1</v>
      </c>
      <c r="IQ5" s="50">
        <f>IF(-$AB5+$AB$7&gt;$AB$14,0,IF(-$AB5+$AB$7&lt;$AB$13,1,($AB$14+$AB5-$AB$7)/($AB$14-$AB$13)))</f>
        <v>1</v>
      </c>
      <c r="IR5" s="50">
        <f>IF(-$AB5+$AB$8&gt;$AB$14,0,IF(-$AB5+$AB$8&lt;$AB$13,1,($AB$14+$AB5-$AB$8)/($AB$14-$AB$13)))</f>
        <v>1</v>
      </c>
      <c r="IS5" s="50">
        <f>IF(-$AB5+$AB$9&gt;$AB$14,0,IF(-$AB5+$AB$9&lt;$AB$13,1,($AB$14+$AB5-$AB$9)/($AB$14-$AB$13)))</f>
        <v>1</v>
      </c>
      <c r="IT5" s="50">
        <f>IF(-$AB5+$AB$10&gt;$AB$14,0,IF(-$AB5+$AB$10&lt;$AB$13,1,($AB$14+$AB5-$AB$10)/($AB$14-$AB$13)))</f>
        <v>1</v>
      </c>
      <c r="IU5" s="50">
        <f>IF(-$AB5+$AB$11&gt;$AB$14,0,IF(-$AB5+$AB$11&lt;$AB$13,1,($AB$14+$AB5-$AB$11)/($AB$14-$AB$13)))</f>
        <v>1</v>
      </c>
      <c r="IW5" s="53" t="s">
        <v>80</v>
      </c>
      <c r="IX5" s="50">
        <f>IF(-$AC5+$AC$5&gt;$AC$14,0,IF(-$AC5+$AC$5&lt;$AC$13,1,($AC$14+$AC5-$AC$5)/($AC$14-$AC$13)))</f>
        <v>1</v>
      </c>
      <c r="IY5" s="50">
        <f>IF(-$AC5+$AC$6&gt;$AC$14,0,IF(-$AC5+$AC$6&lt;$AC$13,1,($AC$14+$AC5-$AC$6)/($AC$14-$AC$13)))</f>
        <v>1</v>
      </c>
      <c r="IZ5" s="50">
        <f>IF(-$AC5+$AC$7&gt;$AC$14,0,IF(-$AC5+$AC$7&lt;$AC$13,1,($AC$14+$AC5-$AC$7)/($AC$14-$AC$13)))</f>
        <v>1</v>
      </c>
      <c r="JA5" s="50">
        <f>IF(-$AC5+$AC$8&gt;$AC$14,0,IF(-$AC5+$AC$8&lt;$AC$13,1,($AC$14+$AC5-$AC$8)/($AC$14-$AC$13)))</f>
        <v>1</v>
      </c>
      <c r="JB5" s="50">
        <f>IF(-$AC5+$AC$9&gt;$AC$14,0,IF(-$AC5+$AC$9&lt;$AC$13,1,($AC$14+$AC5-$AC$9)/($AC$14-$AC$13)))</f>
        <v>1</v>
      </c>
      <c r="JC5" s="50">
        <f>IF(-$AC5+$AC$10&gt;$AC$14,0,IF(-$AC5+$AC$10&lt;$AC$13,1,($AC$14+$AC5-$AC$10)/($AC$14-$AC$13)))</f>
        <v>1</v>
      </c>
      <c r="JD5" s="50">
        <f>IF(-$AC5+$AC$11&gt;$AC$14,0,IF(-$AC5+$AC$11&lt;$AC$13,1,($AC$14+$AC5-$AC$11)/($AC$14-$AC$13)))</f>
        <v>1</v>
      </c>
    </row>
    <row r="6" spans="1:264" ht="29.1">
      <c r="A6" s="164"/>
      <c r="B6" s="54" t="s">
        <v>82</v>
      </c>
      <c r="C6" s="53" t="s">
        <v>83</v>
      </c>
      <c r="D6" s="41">
        <v>-0.09</v>
      </c>
      <c r="E6" s="42">
        <v>0</v>
      </c>
      <c r="F6" s="41">
        <v>135</v>
      </c>
      <c r="G6" s="41">
        <v>30</v>
      </c>
      <c r="H6" s="41">
        <v>15</v>
      </c>
      <c r="I6" s="41">
        <v>0.88300000000000001</v>
      </c>
      <c r="J6" s="42">
        <v>-1.42</v>
      </c>
      <c r="K6" s="41">
        <v>-0.09</v>
      </c>
      <c r="L6" s="41">
        <v>1.9750000000000001</v>
      </c>
      <c r="M6" s="41">
        <v>0.94117647100000001</v>
      </c>
      <c r="N6" s="42">
        <v>1</v>
      </c>
      <c r="O6" s="42">
        <v>1</v>
      </c>
      <c r="P6" s="42">
        <v>1</v>
      </c>
      <c r="Q6" s="42">
        <v>1</v>
      </c>
      <c r="R6" s="42">
        <v>1</v>
      </c>
      <c r="S6" s="42">
        <v>3.8195439360000001</v>
      </c>
      <c r="T6" s="42">
        <v>3.4771212550000001</v>
      </c>
      <c r="U6" s="42">
        <v>1</v>
      </c>
      <c r="V6" s="42">
        <v>1</v>
      </c>
      <c r="W6" s="41">
        <v>1</v>
      </c>
      <c r="X6" s="41">
        <v>1</v>
      </c>
      <c r="Y6" s="42">
        <v>2</v>
      </c>
      <c r="Z6" s="42">
        <v>3</v>
      </c>
      <c r="AA6" s="42">
        <v>4</v>
      </c>
      <c r="AB6" s="41">
        <v>0.79518458999999997</v>
      </c>
      <c r="AC6" s="41">
        <v>0.980457892</v>
      </c>
      <c r="AE6" s="78"/>
      <c r="AF6" s="54" t="s">
        <v>82</v>
      </c>
      <c r="AG6" s="50">
        <f t="shared" ref="AG6:AG11" si="103">IF(-$D6+$D$5&gt;$D$14,0,IF(-$D6+$D$5&lt;$D$13,1,($D$14+$D6-$D$5)/($D$14-$D$13)))</f>
        <v>1</v>
      </c>
      <c r="AH6" s="50">
        <f t="shared" ref="AH6:AH11" si="104">IF(-$D6+$D$6&gt;$D$14,0,IF(-$D6+$D$6&lt;$D$13,1,($D$14+$D6-$D$6)/($D$14-$D$13)))</f>
        <v>1</v>
      </c>
      <c r="AI6" s="50">
        <f t="shared" ref="AI6:AI11" si="105">IF(-$D6+$D$7&gt;$D$14,0,IF(-$D6+$D$7&lt;$D$13,1,($D$14+$D6-$D$7)/($D$14-$D$13)))</f>
        <v>1</v>
      </c>
      <c r="AJ6" s="50">
        <f t="shared" ref="AJ6:AJ11" si="106">IF(-$D6+$D$8&gt;$D$14,0,IF(-$D6+$D$8&lt;$D$13,1,($D$14+$D6-$D$8)/($D$14-$D$13)))</f>
        <v>1</v>
      </c>
      <c r="AK6" s="50">
        <f t="shared" ref="AK6:AK11" si="107">IF(-$D6+$D$9&gt;$D$14,0,IF(-$D6+$D$9&lt;$D$13,1,($D$14+$D6-$D$9)/($D$14-$D$13)))</f>
        <v>1</v>
      </c>
      <c r="AL6" s="50">
        <f t="shared" ref="AL6:AL11" si="108">IF(-$D6+$D$10&gt;$D$14,0,IF(-$D6+$D$10&lt;$D$13,1,($D$14+$D6-$D$10)/($D$14-$D$13)))</f>
        <v>1</v>
      </c>
      <c r="AM6" s="50">
        <f t="shared" ref="AM6:AM11" si="109">IF(-$D6+$D$11&gt;$D$14,0,IF(-$D6+$D$11&lt;$D$13,1,($D$14+$D6-$D$11)/($D$14-$D$13)))</f>
        <v>1</v>
      </c>
      <c r="AO6" s="54" t="s">
        <v>82</v>
      </c>
      <c r="AP6" s="50">
        <f t="shared" ref="AP6:AP11" si="110">IF(-$E6+$E$5&gt;$E$14,0,IF(-$E6+$E$5&lt;$E$13,1,($E$14+$E6-$E$5)/($E$14-$E$13)))</f>
        <v>0</v>
      </c>
      <c r="AQ6" s="50">
        <f t="shared" ref="AQ6:AQ11" si="111">IF(-$E6+$E$6&gt;$E$14,0,IF(-$E6+$E$6&lt;$E$13,1,($E$14+$E6-$E$6)/($E$14-$E$13)))</f>
        <v>1</v>
      </c>
      <c r="AR6" s="50">
        <f t="shared" ref="AR6:AR11" si="112">IF(-$E6+$E$7&gt;$E$14,0,IF(-$E6+$E$7&lt;$E$13,1,($E$14+$E6-$E$7)/($E$14-$E$13)))</f>
        <v>1</v>
      </c>
      <c r="AS6" s="50">
        <f t="shared" ref="AS6:AS11" si="113">IF(-$E6+$E$8&gt;$E$14,0,IF(-$E6+$E$8&lt;$E$13,1,($E$14+$E6-$E$8)/($E$14-$E$13)))</f>
        <v>1</v>
      </c>
      <c r="AT6" s="50">
        <f t="shared" ref="AT6:AT11" si="114">IF(-$E6+$E$9&gt;$E$14,0,IF(-$E6+$E$9&lt;$E$13,1,($E$14+$E6-$E$9)/($E$14-$E$13)))</f>
        <v>1</v>
      </c>
      <c r="AU6" s="50">
        <f t="shared" ref="AU6:AU11" si="115">IF(-$E6+$E$10&gt;$E$14,0,IF(-$E6+$E$10&lt;$E$13,1,($E$14+$E6-$E$10)/($E$14-$E$13)))</f>
        <v>1</v>
      </c>
      <c r="AV6" s="50">
        <f t="shared" ref="AV6:AV11" si="116">IF(-$E6+$E$11&gt;$E$14,0,IF(-$E6+$E$11&lt;$E$13,1,($E$14+$E6-$E$11)/($E$14-$E$13)))</f>
        <v>1</v>
      </c>
      <c r="AX6" s="54" t="s">
        <v>82</v>
      </c>
      <c r="AY6" s="50">
        <f t="shared" ref="AY6:AY11" si="117">IF($F6-$F$5&gt;$F$14,0,IF($F6-$F$5&lt;$F$13,1,($F$14-$F6+$F$5)/($F$14-$F$13)))</f>
        <v>1</v>
      </c>
      <c r="AZ6" s="50">
        <f t="shared" ref="AZ6:AZ11" si="118">IF($F6-$F$6&gt;$F$14,0,IF($F6-$F$6&lt;$F$13,1,($F$14-$F6+$F$6)/($F$14-$F$13)))</f>
        <v>1</v>
      </c>
      <c r="BA6" s="50">
        <f t="shared" ref="BA6:BA11" si="119">IF($F6-$F$7&gt;$F$14,0,IF($F6-$F$7&lt;$F$13,1,($F$14-$F6+$F$7)/($F$14-$F$13)))</f>
        <v>1</v>
      </c>
      <c r="BB6" s="50">
        <f t="shared" ref="BB6:BB11" si="120">IF($F6-$F$8&gt;$F$14,0,IF($F6-$F$8&lt;$F$13,1,($F$14-$F6+$F$8)/($F$14-$F$13)))</f>
        <v>1</v>
      </c>
      <c r="BC6" s="50">
        <f t="shared" ref="BC6:BC11" si="121">IF($F6-$F$9&gt;$F$14,0,IF($F6-$F$9&lt;$F$13,1,($F$14-$F6+$F$9)/($F$14-$F$13)))</f>
        <v>1</v>
      </c>
      <c r="BD6" s="50">
        <f t="shared" ref="BD6:BD11" si="122">IF($F6-$F$10&gt;$F$14,0,IF($F6-$F$10&lt;$F$13,1,($F$14-$F6+$F$10)/($F$14-$F$13)))</f>
        <v>1</v>
      </c>
      <c r="BE6" s="50">
        <f t="shared" ref="BE6:BE11" si="123">IF($F6-$F$11&gt;$F$14,0,IF($F6-$F$11&lt;$F$13,1,($F$14-$F6+$F$11)/($F$14-$F$13)))</f>
        <v>1</v>
      </c>
      <c r="BG6" s="54" t="s">
        <v>82</v>
      </c>
      <c r="BH6" s="50">
        <f t="shared" ref="BH6:BH11" si="124">IF($G6-$G$5&gt;$G$14,0,IF($G6-$G$5&lt;$G$13,1,($G$14-$G6+$G$5)/($G$14-$G$13)))</f>
        <v>1</v>
      </c>
      <c r="BI6" s="50">
        <f t="shared" ref="BI6:BI11" si="125">IF($G6-$G$6&gt;$G$14,0,IF($G6-$G$6&lt;$G$13,1,($G$14-$G6+$G$6)/($G$14-$G$13)))</f>
        <v>1</v>
      </c>
      <c r="BJ6" s="50">
        <f t="shared" ref="BJ6:BJ11" si="126">IF($G6-$G$7&gt;$G$14,0,IF($G6-$G$7&lt;$G$13,1,($G$14-$G6+$G$7)/($G$14-$G$13)))</f>
        <v>1</v>
      </c>
      <c r="BK6" s="50">
        <f t="shared" ref="BK6:BK11" si="127">IF($G6-$G$8&gt;$G$14,0,IF($G6-$G$8&lt;$G$13,1,($G$14-$G6+$G$8)/($G$14-$G$13)))</f>
        <v>1</v>
      </c>
      <c r="BL6" s="50">
        <f t="shared" ref="BL6:BL11" si="128">IF($G6-$G$9&gt;$G$14,0,IF($G6-$G$9&lt;$G$13,1,($G$14-$G6+$G$9)/($G$14-$G$13)))</f>
        <v>1</v>
      </c>
      <c r="BM6" s="50">
        <f t="shared" ref="BM6:BM11" si="129">IF($G6-$G$10&gt;$G$14,0,IF($G6-$G$10&lt;$G$13,1,($G$14-$G6+$G$10)/($G$14-$G$13)))</f>
        <v>1</v>
      </c>
      <c r="BN6" s="50">
        <f t="shared" ref="BN6:BN11" si="130">IF($G6-$G$11&gt;$G$14,0,IF($G6-$G$11&lt;$G$13,1,($G$14-$G6+$G$11)/($G$14-$G$13)))</f>
        <v>1</v>
      </c>
      <c r="BP6" s="54" t="s">
        <v>82</v>
      </c>
      <c r="BQ6" s="50">
        <f t="shared" ref="BQ6:BQ11" si="131">IF($H6-$H$5&gt;$H$14,0,IF($H6-$H$5&lt;$H$13,1,($H$14-$H6+$H$5)/($H$14-$H$13)))</f>
        <v>1</v>
      </c>
      <c r="BR6" s="50">
        <f t="shared" ref="BR6:BR11" si="132">IF($H6-$H$6&gt;$H$14,0,IF($H6-$H$6&lt;$H$13,1,($H$14-$H6+$H$6)/($H$14-$H$13)))</f>
        <v>1</v>
      </c>
      <c r="BS6" s="50">
        <f t="shared" ref="BS6:BS11" si="133">IF($H6-$H$7&gt;$H$14,0,IF($H6-$H$7&lt;$H$13,1,($H$14-$H6+$H$7)/($H$14-$H$13)))</f>
        <v>1</v>
      </c>
      <c r="BT6" s="50">
        <f t="shared" ref="BT6:BT11" si="134">IF($H6-$H$8&gt;$H$14,0,IF($H6-$H$8&lt;$H$13,1,($H$14-$H6+$H$8)/($H$14-$H$13)))</f>
        <v>1</v>
      </c>
      <c r="BU6" s="50">
        <f t="shared" ref="BU6:BU11" si="135">IF($H6-$H$9&gt;$H$14,0,IF($H6-$H$9&lt;$H$13,1,($H$14-$H6+$H$9)/($H$14-$H$13)))</f>
        <v>1</v>
      </c>
      <c r="BV6" s="50">
        <f t="shared" ref="BV6:BV11" si="136">IF($H6-$H$10&gt;$H$14,0,IF($H6-$H$10&lt;$H$13,1,($H$14-$H6+$H$10)/($H$14-$H$13)))</f>
        <v>1</v>
      </c>
      <c r="BW6" s="50">
        <f t="shared" ref="BW6:BW11" si="137">IF($H6-$H$11&gt;$H$14,0,IF($H6-$H$11&lt;$H$13,1,($H$14-$H6+$H$11)/($H$14-$H$13)))</f>
        <v>1</v>
      </c>
      <c r="BY6" s="54" t="s">
        <v>82</v>
      </c>
      <c r="BZ6" s="50">
        <f t="shared" ref="BZ6:BZ11" si="138">IF($I6-$I$5&gt;$I$14,0,IF($I6-$I$5&lt;$I$13,1,($I$14-$I6+$I$5)/($I$14-$I$13)))</f>
        <v>0.15920398009950254</v>
      </c>
      <c r="CA6" s="50">
        <f t="shared" ref="CA6:CA11" si="139">IF($I6-$I$6&gt;$I$14,0,IF($I6-$I$6&lt;$I$13,1,($I$14-$I6+$I$6)/($I$14-$I$13)))</f>
        <v>1</v>
      </c>
      <c r="CB6" s="50">
        <f t="shared" ref="CB6:CB11" si="140">IF($I6-$I$7&gt;$I$14,0,IF($I6-$I$7&lt;$I$13,1,($I$14-$I6+$I$7)/($I$14-$I$13)))</f>
        <v>0</v>
      </c>
      <c r="CC6" s="50">
        <f t="shared" ref="CC6:CC11" si="141">IF($I6-$I$8&gt;$I$14,0,IF($I6-$I$8&lt;$I$13,1,($I$14-$I6+$I$8)/($I$14-$I$13)))</f>
        <v>1</v>
      </c>
      <c r="CD6" s="50">
        <f t="shared" ref="CD6:CD11" si="142">IF($I6-$I$9&gt;$I$14,0,IF($I6-$I$9&lt;$I$13,1,($I$14-$I6+$I$9)/($I$14-$I$13)))</f>
        <v>0</v>
      </c>
      <c r="CE6" s="50">
        <f t="shared" ref="CE6:CE11" si="143">IF($I6-$I$10&gt;$I$14,0,IF($I6-$I$10&lt;$I$13,1,($I$14-$I6+$I$10)/($I$14-$I$13)))</f>
        <v>0</v>
      </c>
      <c r="CF6" s="50">
        <f t="shared" ref="CF6:CF11" si="144">IF($I6-$I$11&gt;$I$14,0,IF($I6-$I$11&lt;$I$13,1,($I$14-$I6+$I$11)/($I$14-$I$13)))</f>
        <v>1</v>
      </c>
      <c r="CH6" s="54" t="s">
        <v>82</v>
      </c>
      <c r="CI6" s="50">
        <f t="shared" ref="CI6:CI11" si="145">IF($J6-$J$5&gt;$J$14,0,IF($J6-$J$5&lt;$J$13,1,($J$14-$J6+$J$5)/($J$14-$J$13)))</f>
        <v>1</v>
      </c>
      <c r="CJ6" s="50">
        <f t="shared" ref="CJ6:CJ11" si="146">IF($J6-$J$6&gt;$J$14,0,IF($J6-$J$6&lt;$J$13,1,($J$14-$J6+$J$6)/($J$14-$J$13)))</f>
        <v>1</v>
      </c>
      <c r="CK6" s="50">
        <f t="shared" ref="CK6:CK11" si="147">IF($J6-$J$7&gt;$J$14,0,IF($J6-$J$7&lt;$J$13,1,($J$14-$J6+$J$7)/($J$14-$J$13)))</f>
        <v>1</v>
      </c>
      <c r="CL6" s="50">
        <f t="shared" ref="CL6:CL11" si="148">IF($J6-$J$8&gt;$J$14,0,IF($J6-$J$8&lt;$J$13,1,($J$14-$J6+$J$8)/($J$14-$J$13)))</f>
        <v>1</v>
      </c>
      <c r="CM6" s="50">
        <f t="shared" ref="CM6:CM10" si="149">IF($J6-$J$9&gt;$J$14,0,IF($J6-$J$9&lt;$J$13,1,($J$14-$J6+$J$9)/($J$14-$J$13)))</f>
        <v>1</v>
      </c>
      <c r="CN6" s="50">
        <f t="shared" ref="CN6:CN11" si="150">IF($J6-$J$10&gt;$J$14,0,IF($J6-$J$10&lt;$J$13,1,($J$14-$J6+$J$10)/($J$14-$J$13)))</f>
        <v>1</v>
      </c>
      <c r="CO6" s="50">
        <f t="shared" ref="CO6:CO11" si="151">IF($J6-$J$11&gt;$J$14,0,IF($J6-$J$11&lt;$J$13,1,($J$14-$J6+$J$11)/($J$14-$J$13)))</f>
        <v>1</v>
      </c>
      <c r="CQ6" s="54" t="s">
        <v>82</v>
      </c>
      <c r="CR6" s="50">
        <f t="shared" ref="CR6:CR11" si="152">IF($K6-$K$5&gt;$K$14,0,IF($K6-$K$5&lt;$K$13,1,($K$14-$K6+$K$5)/($K$14-$K$13)))</f>
        <v>1</v>
      </c>
      <c r="CS6" s="50">
        <f t="shared" ref="CS6:CS11" si="153">IF($K6-$K$6&gt;$K$14,0,IF($K6-$K$6&lt;$K$13,1,($K$14-$K6+$K$6)/($K$14-$K$13)))</f>
        <v>1</v>
      </c>
      <c r="CT6" s="50">
        <f t="shared" ref="CT6:CT11" si="154">IF($K6-$K$7&gt;$K$14,0,IF($K6-$K$7&lt;$K$13,1,($K$14-$K6+$K$7)/($K$14-$K$13)))</f>
        <v>1</v>
      </c>
      <c r="CU6" s="50">
        <f t="shared" ref="CU6:CU11" si="155">IF($K6-$K$8&gt;$K$14,0,IF($K6-$K$8&lt;$K$13,1,($K$14-$K6+$K$8)/($K$14-$K$13)))</f>
        <v>1</v>
      </c>
      <c r="CV6" s="50">
        <f t="shared" ref="CV6:CV11" si="156">IF($K6-$K$9&gt;$K$14,0,IF($K6-$K$9&lt;$K$13,1,($K$14-$K6+$K$9)/($K$14-$K$13)))</f>
        <v>1</v>
      </c>
      <c r="CW6" s="50">
        <f t="shared" ref="CW6:CW11" si="157">IF($K6-$K$10&gt;$K$14,0,IF($K6-$K$10&lt;$K$13,1,($K$14-$K6+$K$10)/($K$14-$K$13)))</f>
        <v>1</v>
      </c>
      <c r="CX6" s="50">
        <f t="shared" ref="CX6:CX11" si="158">IF($K6-$K$11&gt;$K$14,0,IF($K6-$K$11&lt;$K$13,1,($K$14-$K6+$K$11)/($K$14-$K$13)))</f>
        <v>1</v>
      </c>
      <c r="CZ6" s="54" t="s">
        <v>82</v>
      </c>
      <c r="DA6" s="50">
        <f t="shared" ref="DA6:DA11" si="159">IF(-$L6+$L$5&gt;$L$14,0,IF(-$L6+$L$5&lt;$L$13,1,($L$14+$L6-$L$5)/($L$14-$L$13)))</f>
        <v>1</v>
      </c>
      <c r="DB6" s="50">
        <f t="shared" ref="DB6:DB11" si="160">IF(-$L6+$L$6&gt;$L$14,0,IF(-$L6+$L$6&lt;$L$13,1,($L$14+$L6-$L$6)/($L$14-$L$13)))</f>
        <v>1</v>
      </c>
      <c r="DC6" s="50">
        <f t="shared" ref="DC6:DC11" si="161">IF(-$L6+$L$7&gt;$L$14,0,IF(-$L6+$L$7&lt;$L$13,1,($L$14+$L6-$L$7)/($L$14-$L$13)))</f>
        <v>1</v>
      </c>
      <c r="DD6" s="50">
        <f t="shared" ref="DD6:DD11" si="162">IF(-$L6+$L$8&gt;$L$14,0,IF(-$L6+$L$8&lt;$L$13,1,($L$14+$L6-$L$8)/($L$14-$L$13)))</f>
        <v>1</v>
      </c>
      <c r="DE6" s="50">
        <f t="shared" ref="DE6:DE11" si="163">IF(-$L6+$L$9&gt;$L$14,0,IF(-$L6+$L$9&lt;$L$13,1,($L$14+$L6-$L$9)/($L$14-$L$13)))</f>
        <v>0</v>
      </c>
      <c r="DF6" s="50">
        <f t="shared" ref="DF6:DF11" si="164">IF(-$L6+$L$10&gt;$L$14,0,IF(-$L6+$L$10&lt;$L$13,1,($L$14+$L6-$L$10)/($L$14-$L$13)))</f>
        <v>1</v>
      </c>
      <c r="DG6" s="50">
        <f t="shared" ref="DG6:DG11" si="165">IF(-$L6+$L$11&gt;$L$14,0,IF(-$L6+$L$11&lt;$L$13,1,($L$14+$L6-$L$11)/($L$14-$L$13)))</f>
        <v>0</v>
      </c>
      <c r="DI6" s="54" t="s">
        <v>82</v>
      </c>
      <c r="DJ6" s="50">
        <f t="shared" si="0"/>
        <v>1</v>
      </c>
      <c r="DK6" s="50">
        <f t="shared" si="1"/>
        <v>1</v>
      </c>
      <c r="DL6" s="50">
        <f t="shared" si="2"/>
        <v>1</v>
      </c>
      <c r="DM6" s="50">
        <f t="shared" si="3"/>
        <v>1</v>
      </c>
      <c r="DN6" s="50">
        <f t="shared" si="4"/>
        <v>1</v>
      </c>
      <c r="DO6" s="50">
        <f t="shared" si="5"/>
        <v>1</v>
      </c>
      <c r="DP6" s="50">
        <f t="shared" si="6"/>
        <v>1</v>
      </c>
      <c r="DR6" s="54" t="s">
        <v>82</v>
      </c>
      <c r="DS6" s="50">
        <f t="shared" si="7"/>
        <v>1</v>
      </c>
      <c r="DT6" s="50">
        <f t="shared" si="8"/>
        <v>1</v>
      </c>
      <c r="DU6" s="50">
        <f t="shared" si="9"/>
        <v>1</v>
      </c>
      <c r="DV6" s="50">
        <f t="shared" si="10"/>
        <v>1</v>
      </c>
      <c r="DW6" s="50">
        <f t="shared" si="11"/>
        <v>1</v>
      </c>
      <c r="DX6" s="50">
        <f t="shared" si="12"/>
        <v>1</v>
      </c>
      <c r="DY6" s="50">
        <f t="shared" si="13"/>
        <v>1</v>
      </c>
      <c r="EA6" s="54" t="s">
        <v>82</v>
      </c>
      <c r="EB6" s="50">
        <f t="shared" si="14"/>
        <v>1</v>
      </c>
      <c r="EC6" s="50">
        <f t="shared" si="15"/>
        <v>1</v>
      </c>
      <c r="ED6" s="50">
        <f t="shared" si="16"/>
        <v>1</v>
      </c>
      <c r="EE6" s="50">
        <f t="shared" si="17"/>
        <v>1</v>
      </c>
      <c r="EF6" s="50">
        <f t="shared" si="18"/>
        <v>1</v>
      </c>
      <c r="EG6" s="50">
        <f t="shared" si="19"/>
        <v>1</v>
      </c>
      <c r="EH6" s="50">
        <f t="shared" si="20"/>
        <v>1</v>
      </c>
      <c r="EJ6" s="54" t="s">
        <v>82</v>
      </c>
      <c r="EK6" s="50">
        <f t="shared" si="21"/>
        <v>1</v>
      </c>
      <c r="EL6" s="50">
        <f t="shared" si="22"/>
        <v>1</v>
      </c>
      <c r="EM6" s="50">
        <f t="shared" si="23"/>
        <v>1</v>
      </c>
      <c r="EN6" s="50">
        <f t="shared" si="24"/>
        <v>1</v>
      </c>
      <c r="EO6" s="50">
        <f t="shared" si="25"/>
        <v>1</v>
      </c>
      <c r="EP6" s="50">
        <f t="shared" si="26"/>
        <v>1</v>
      </c>
      <c r="EQ6" s="50">
        <f t="shared" si="27"/>
        <v>1</v>
      </c>
      <c r="ES6" s="54" t="s">
        <v>82</v>
      </c>
      <c r="ET6" s="50">
        <f t="shared" si="28"/>
        <v>1</v>
      </c>
      <c r="EU6" s="50">
        <f t="shared" si="29"/>
        <v>1</v>
      </c>
      <c r="EV6" s="50">
        <f t="shared" si="30"/>
        <v>1</v>
      </c>
      <c r="EW6" s="50">
        <f t="shared" si="31"/>
        <v>1</v>
      </c>
      <c r="EX6" s="50">
        <f t="shared" si="32"/>
        <v>1</v>
      </c>
      <c r="EY6" s="50">
        <f t="shared" si="33"/>
        <v>1</v>
      </c>
      <c r="EZ6" s="50">
        <f t="shared" si="34"/>
        <v>1</v>
      </c>
      <c r="FB6" s="54" t="s">
        <v>82</v>
      </c>
      <c r="FC6" s="50">
        <f t="shared" si="35"/>
        <v>1</v>
      </c>
      <c r="FD6" s="50">
        <f t="shared" si="36"/>
        <v>1</v>
      </c>
      <c r="FE6" s="50">
        <f t="shared" si="37"/>
        <v>1</v>
      </c>
      <c r="FF6" s="50">
        <f t="shared" si="38"/>
        <v>1</v>
      </c>
      <c r="FG6" s="50">
        <f t="shared" si="39"/>
        <v>1</v>
      </c>
      <c r="FH6" s="50">
        <f t="shared" si="40"/>
        <v>1</v>
      </c>
      <c r="FI6" s="50">
        <f t="shared" si="41"/>
        <v>1</v>
      </c>
      <c r="FK6" s="54" t="s">
        <v>82</v>
      </c>
      <c r="FL6" s="50">
        <f t="shared" si="42"/>
        <v>1</v>
      </c>
      <c r="FM6" s="50">
        <f t="shared" si="43"/>
        <v>1</v>
      </c>
      <c r="FN6" s="50">
        <f t="shared" si="44"/>
        <v>1</v>
      </c>
      <c r="FO6" s="50">
        <f t="shared" si="45"/>
        <v>1</v>
      </c>
      <c r="FP6" s="50">
        <f t="shared" si="46"/>
        <v>1</v>
      </c>
      <c r="FQ6" s="50">
        <f t="shared" si="47"/>
        <v>1</v>
      </c>
      <c r="FR6" s="50">
        <f t="shared" si="48"/>
        <v>1</v>
      </c>
      <c r="FT6" s="54" t="s">
        <v>82</v>
      </c>
      <c r="FU6" s="50">
        <f t="shared" si="49"/>
        <v>1</v>
      </c>
      <c r="FV6" s="50">
        <f t="shared" si="50"/>
        <v>1</v>
      </c>
      <c r="FW6" s="50">
        <f t="shared" si="51"/>
        <v>1</v>
      </c>
      <c r="FX6" s="50">
        <f t="shared" si="52"/>
        <v>1</v>
      </c>
      <c r="FY6" s="50">
        <f t="shared" si="53"/>
        <v>1</v>
      </c>
      <c r="FZ6" s="50">
        <f t="shared" si="54"/>
        <v>1</v>
      </c>
      <c r="GA6" s="50">
        <f t="shared" si="55"/>
        <v>1</v>
      </c>
      <c r="GC6" s="54" t="s">
        <v>82</v>
      </c>
      <c r="GD6" s="50">
        <f t="shared" si="56"/>
        <v>1</v>
      </c>
      <c r="GE6" s="50">
        <f t="shared" si="57"/>
        <v>1</v>
      </c>
      <c r="GF6" s="50">
        <f t="shared" si="58"/>
        <v>1</v>
      </c>
      <c r="GG6" s="50">
        <f t="shared" si="59"/>
        <v>1</v>
      </c>
      <c r="GH6" s="50">
        <f t="shared" si="60"/>
        <v>1</v>
      </c>
      <c r="GI6" s="50">
        <f t="shared" si="61"/>
        <v>1</v>
      </c>
      <c r="GJ6" s="50">
        <f t="shared" si="62"/>
        <v>1</v>
      </c>
      <c r="GL6" s="54" t="s">
        <v>82</v>
      </c>
      <c r="GM6" s="50">
        <f t="shared" si="63"/>
        <v>1</v>
      </c>
      <c r="GN6" s="50">
        <f t="shared" si="64"/>
        <v>1</v>
      </c>
      <c r="GO6" s="50">
        <f t="shared" si="65"/>
        <v>1</v>
      </c>
      <c r="GP6" s="50">
        <f t="shared" si="66"/>
        <v>1</v>
      </c>
      <c r="GQ6" s="50">
        <f t="shared" si="67"/>
        <v>1</v>
      </c>
      <c r="GR6" s="50">
        <f t="shared" si="68"/>
        <v>1</v>
      </c>
      <c r="GS6" s="50">
        <f t="shared" si="69"/>
        <v>1</v>
      </c>
      <c r="GU6" s="54" t="s">
        <v>82</v>
      </c>
      <c r="GV6" s="50">
        <f t="shared" si="70"/>
        <v>1</v>
      </c>
      <c r="GW6" s="50">
        <f t="shared" si="71"/>
        <v>1</v>
      </c>
      <c r="GX6" s="50">
        <f t="shared" si="72"/>
        <v>1</v>
      </c>
      <c r="GY6" s="50">
        <f t="shared" si="73"/>
        <v>1</v>
      </c>
      <c r="GZ6" s="50">
        <f t="shared" si="74"/>
        <v>1</v>
      </c>
      <c r="HA6" s="50">
        <f t="shared" si="75"/>
        <v>1</v>
      </c>
      <c r="HB6" s="50">
        <f t="shared" si="76"/>
        <v>1</v>
      </c>
      <c r="HD6" s="54" t="s">
        <v>82</v>
      </c>
      <c r="HE6" s="50">
        <f t="shared" si="77"/>
        <v>1</v>
      </c>
      <c r="HF6" s="50">
        <f t="shared" si="78"/>
        <v>1</v>
      </c>
      <c r="HG6" s="50">
        <f t="shared" si="79"/>
        <v>1</v>
      </c>
      <c r="HH6" s="50">
        <f t="shared" si="80"/>
        <v>1</v>
      </c>
      <c r="HI6" s="50">
        <f t="shared" si="81"/>
        <v>1</v>
      </c>
      <c r="HJ6" s="50">
        <f t="shared" si="82"/>
        <v>1</v>
      </c>
      <c r="HK6" s="50">
        <f t="shared" si="83"/>
        <v>1</v>
      </c>
      <c r="HM6" s="54" t="s">
        <v>82</v>
      </c>
      <c r="HN6" s="50">
        <f t="shared" si="84"/>
        <v>1</v>
      </c>
      <c r="HO6" s="50">
        <f t="shared" si="85"/>
        <v>1</v>
      </c>
      <c r="HP6" s="50">
        <f t="shared" si="86"/>
        <v>1</v>
      </c>
      <c r="HQ6" s="50">
        <f t="shared" si="87"/>
        <v>1</v>
      </c>
      <c r="HR6" s="50">
        <f t="shared" si="88"/>
        <v>1</v>
      </c>
      <c r="HS6" s="50">
        <f t="shared" si="89"/>
        <v>1</v>
      </c>
      <c r="HT6" s="50">
        <f t="shared" si="90"/>
        <v>1</v>
      </c>
      <c r="HV6" s="54" t="s">
        <v>82</v>
      </c>
      <c r="HW6" s="50">
        <f t="shared" si="91"/>
        <v>1</v>
      </c>
      <c r="HX6" s="50">
        <f t="shared" si="92"/>
        <v>1</v>
      </c>
      <c r="HY6" s="50">
        <f t="shared" si="93"/>
        <v>1</v>
      </c>
      <c r="HZ6" s="50">
        <f t="shared" si="94"/>
        <v>1</v>
      </c>
      <c r="IA6" s="50">
        <f t="shared" si="95"/>
        <v>1</v>
      </c>
      <c r="IB6" s="50">
        <f t="shared" si="96"/>
        <v>1</v>
      </c>
      <c r="IC6" s="50">
        <f t="shared" si="97"/>
        <v>1</v>
      </c>
      <c r="IE6" s="54" t="s">
        <v>82</v>
      </c>
      <c r="IF6" s="50">
        <f>IF(-$AA6+$AA$5&gt;$AA$14,0,IF(-$AA6+$AA$5&lt;$AA$13,1,($AA$14+$AA6-$AA$5)/($AA$14-$AA$13)))</f>
        <v>1</v>
      </c>
      <c r="IG6" s="50">
        <f t="shared" ref="IG6:IG11" si="166">IF(-$AA6+$AA$6&gt;$AA$14,0,IF(-$AA6+$AA$6&lt;$AA$13,1,($AA$14+$AA6-$AA$6)/($AA$14-$AA$13)))</f>
        <v>1</v>
      </c>
      <c r="IH6" s="50">
        <f t="shared" si="99"/>
        <v>1</v>
      </c>
      <c r="II6" s="50">
        <f t="shared" ref="II6:II10" si="167">IF(-$AA6+$AA$8&gt;$AA$14,0,IF(-$AA6+$AA$8&lt;$AA$13,1,($AA$14+$AA6-$AA$8)/($AA$14-$AA$13)))</f>
        <v>1</v>
      </c>
      <c r="IJ6" s="50">
        <f t="shared" si="100"/>
        <v>1</v>
      </c>
      <c r="IK6" s="50">
        <f t="shared" si="101"/>
        <v>1</v>
      </c>
      <c r="IL6" s="50">
        <f t="shared" si="102"/>
        <v>1</v>
      </c>
      <c r="IN6" s="54" t="s">
        <v>82</v>
      </c>
      <c r="IO6" s="50">
        <f t="shared" ref="IO6:IO11" si="168">IF(-$AB6+$AB$5&gt;$AB$14,0,IF(-$AB6+$AB$5&lt;$AB$13,1,($AB$14+$AB6-$AB$5)/($AB$14-$AB$13)))</f>
        <v>1</v>
      </c>
      <c r="IP6" s="50">
        <f t="shared" ref="IP6:IP11" si="169">IF(-$AB6+$AB$6&gt;$AB$14,0,IF(-$AB6+$AB$6&lt;$AB$13,1,($AB$14+$AB6-$AB$6)/($AB$14-$AB$13)))</f>
        <v>1</v>
      </c>
      <c r="IQ6" s="50">
        <f t="shared" ref="IQ6:IQ11" si="170">IF(-$AB6+$AB$7&gt;$AB$14,0,IF(-$AB6+$AB$7&lt;$AB$13,1,($AB$14+$AB6-$AB$7)/($AB$14-$AB$13)))</f>
        <v>1</v>
      </c>
      <c r="IR6" s="50">
        <f t="shared" ref="IR6:IR11" si="171">IF(-$AB6+$AB$8&gt;$AB$14,0,IF(-$AB6+$AB$8&lt;$AB$13,1,($AB$14+$AB6-$AB$8)/($AB$14-$AB$13)))</f>
        <v>1</v>
      </c>
      <c r="IS6" s="50">
        <f t="shared" ref="IS6:IS9" si="172">IF(-$AB6+$AB$9&gt;$AB$14,0,IF(-$AB6+$AB$9&lt;$AB$13,1,($AB$14+$AB6-$AB$9)/($AB$14-$AB$13)))</f>
        <v>1</v>
      </c>
      <c r="IT6" s="50">
        <f t="shared" ref="IT6:IT11" si="173">IF(-$AB6+$AB$10&gt;$AB$14,0,IF(-$AB6+$AB$10&lt;$AB$13,1,($AB$14+$AB6-$AB$10)/($AB$14-$AB$13)))</f>
        <v>1</v>
      </c>
      <c r="IU6" s="50">
        <f t="shared" ref="IU6:IU10" si="174">IF(-$AB6+$AB$11&gt;$AB$14,0,IF(-$AB6+$AB$11&lt;$AB$13,1,($AB$14+$AB6-$AB$11)/($AB$14-$AB$13)))</f>
        <v>1</v>
      </c>
      <c r="IW6" s="54" t="s">
        <v>82</v>
      </c>
      <c r="IX6" s="50">
        <f t="shared" ref="IX6:IX11" si="175">IF(-$AC6+$AC$5&gt;$AC$14,0,IF(-$AC6+$AC$5&lt;$AC$13,1,($AC$14+$AC6-$AC$5)/($AC$14-$AC$13)))</f>
        <v>1</v>
      </c>
      <c r="IY6" s="50">
        <f t="shared" ref="IY6:IY11" si="176">IF(-$AC6+$AC$6&gt;$AC$14,0,IF(-$AC6+$AC$6&lt;$AC$13,1,($AC$14+$AC6-$AC$6)/($AC$14-$AC$13)))</f>
        <v>1</v>
      </c>
      <c r="IZ6" s="50">
        <f t="shared" ref="IZ6:IZ11" si="177">IF(-$AC6+$AC$7&gt;$AC$14,0,IF(-$AC6+$AC$7&lt;$AC$13,1,($AC$14+$AC6-$AC$7)/($AC$14-$AC$13)))</f>
        <v>1</v>
      </c>
      <c r="JA6" s="50">
        <f t="shared" ref="JA6:JA11" si="178">IF(-$AC6+$AC$8&gt;$AC$14,0,IF(-$AC6+$AC$8&lt;$AC$13,1,($AC$14+$AC6-$AC$8)/($AC$14-$AC$13)))</f>
        <v>1</v>
      </c>
      <c r="JB6" s="50">
        <f t="shared" ref="JB6:JB11" si="179">IF(-$AC6+$AC$9&gt;$AC$14,0,IF(-$AC6+$AC$9&lt;$AC$13,1,($AC$14+$AC6-$AC$9)/($AC$14-$AC$13)))</f>
        <v>1</v>
      </c>
      <c r="JC6" s="50">
        <f t="shared" ref="JC6:JC11" si="180">IF(-$AC6+$AC$10&gt;$AC$14,0,IF(-$AC6+$AC$10&lt;$AC$13,1,($AC$14+$AC6-$AC$10)/($AC$14-$AC$13)))</f>
        <v>1</v>
      </c>
      <c r="JD6" s="50">
        <f t="shared" ref="JD6:JD11" si="181">IF(-$AC6+$AC$11&gt;$AC$14,0,IF(-$AC6+$AC$11&lt;$AC$13,1,($AC$14+$AC6-$AC$11)/($AC$14-$AC$13)))</f>
        <v>1</v>
      </c>
    </row>
    <row r="7" spans="1:264" ht="72.599999999999994">
      <c r="A7" s="164"/>
      <c r="B7" s="54" t="s">
        <v>162</v>
      </c>
      <c r="C7" s="53" t="s">
        <v>85</v>
      </c>
      <c r="D7" s="41">
        <v>-1.5</v>
      </c>
      <c r="E7" s="41">
        <v>0</v>
      </c>
      <c r="F7" s="41">
        <v>541.66</v>
      </c>
      <c r="G7" s="41">
        <v>120</v>
      </c>
      <c r="H7" s="41">
        <v>60</v>
      </c>
      <c r="I7" s="41">
        <v>0.05</v>
      </c>
      <c r="J7" s="42">
        <v>2.2200000000000002</v>
      </c>
      <c r="K7" s="41">
        <v>1.05</v>
      </c>
      <c r="L7" s="41">
        <v>2.3530000000000002</v>
      </c>
      <c r="M7" s="41">
        <v>1</v>
      </c>
      <c r="N7" s="41">
        <v>1</v>
      </c>
      <c r="O7" s="41">
        <v>1</v>
      </c>
      <c r="P7" s="43">
        <v>0.5</v>
      </c>
      <c r="Q7" s="41">
        <v>1</v>
      </c>
      <c r="R7" s="43">
        <v>0.5</v>
      </c>
      <c r="S7" s="43">
        <v>2.9097719679999998</v>
      </c>
      <c r="T7" s="43">
        <v>3.1505149979999998</v>
      </c>
      <c r="U7" s="43">
        <v>0.8</v>
      </c>
      <c r="V7" s="41">
        <v>1</v>
      </c>
      <c r="W7" s="43">
        <v>0.5</v>
      </c>
      <c r="X7" s="41">
        <v>1</v>
      </c>
      <c r="Y7" s="41">
        <v>2.9319661149999998</v>
      </c>
      <c r="Z7" s="41">
        <v>3.278753601</v>
      </c>
      <c r="AA7" s="41">
        <v>2.7126497020000002</v>
      </c>
      <c r="AB7" s="41">
        <v>2.3463529740000002</v>
      </c>
      <c r="AC7" s="41">
        <v>2.7853298350000002</v>
      </c>
      <c r="AE7" s="78"/>
      <c r="AF7" s="54" t="s">
        <v>162</v>
      </c>
      <c r="AG7" s="50">
        <f t="shared" si="103"/>
        <v>0</v>
      </c>
      <c r="AH7" s="50">
        <f t="shared" si="104"/>
        <v>0</v>
      </c>
      <c r="AI7" s="50">
        <f t="shared" si="105"/>
        <v>1</v>
      </c>
      <c r="AJ7" s="50">
        <f t="shared" si="106"/>
        <v>0</v>
      </c>
      <c r="AK7" s="50">
        <f t="shared" si="107"/>
        <v>0</v>
      </c>
      <c r="AL7" s="50">
        <f t="shared" si="108"/>
        <v>0</v>
      </c>
      <c r="AM7" s="50">
        <f t="shared" si="109"/>
        <v>0</v>
      </c>
      <c r="AO7" s="54" t="s">
        <v>162</v>
      </c>
      <c r="AP7" s="50">
        <f t="shared" si="110"/>
        <v>0</v>
      </c>
      <c r="AQ7" s="50">
        <f t="shared" si="111"/>
        <v>1</v>
      </c>
      <c r="AR7" s="50">
        <f t="shared" si="112"/>
        <v>1</v>
      </c>
      <c r="AS7" s="50">
        <f t="shared" si="113"/>
        <v>1</v>
      </c>
      <c r="AT7" s="50">
        <f t="shared" si="114"/>
        <v>1</v>
      </c>
      <c r="AU7" s="50">
        <f t="shared" si="115"/>
        <v>1</v>
      </c>
      <c r="AV7" s="50">
        <f t="shared" si="116"/>
        <v>1</v>
      </c>
      <c r="AX7" s="54" t="s">
        <v>162</v>
      </c>
      <c r="AY7" s="50">
        <f t="shared" si="117"/>
        <v>0.52307510532320711</v>
      </c>
      <c r="AZ7" s="50">
        <f t="shared" si="118"/>
        <v>0</v>
      </c>
      <c r="BA7" s="50">
        <f t="shared" si="119"/>
        <v>1</v>
      </c>
      <c r="BB7" s="50">
        <f t="shared" si="120"/>
        <v>0.49235506751392966</v>
      </c>
      <c r="BC7" s="50">
        <f t="shared" si="121"/>
        <v>1</v>
      </c>
      <c r="BD7" s="50">
        <f t="shared" si="122"/>
        <v>0.49235506751392966</v>
      </c>
      <c r="BE7" s="50">
        <f t="shared" si="123"/>
        <v>4.4307746840935132E-5</v>
      </c>
      <c r="BG7" s="54" t="s">
        <v>162</v>
      </c>
      <c r="BH7" s="50">
        <f>IF($G7-$G$5&gt;$G$14,0,IF($G7-$G$5&lt;$G$13,1,($G$14-$G7+$G$5)/($G$14-$G$13)))</f>
        <v>0.5</v>
      </c>
      <c r="BI7" s="50">
        <f t="shared" si="125"/>
        <v>0</v>
      </c>
      <c r="BJ7" s="50">
        <f t="shared" si="126"/>
        <v>1</v>
      </c>
      <c r="BK7" s="50">
        <f t="shared" si="127"/>
        <v>0.5</v>
      </c>
      <c r="BL7" s="50">
        <f t="shared" si="128"/>
        <v>1</v>
      </c>
      <c r="BM7" s="50">
        <f t="shared" si="129"/>
        <v>0.5</v>
      </c>
      <c r="BN7" s="50">
        <f t="shared" si="130"/>
        <v>0</v>
      </c>
      <c r="BP7" s="54" t="s">
        <v>162</v>
      </c>
      <c r="BQ7" s="50">
        <f t="shared" si="131"/>
        <v>0.5</v>
      </c>
      <c r="BR7" s="50">
        <f t="shared" si="132"/>
        <v>0</v>
      </c>
      <c r="BS7" s="50">
        <f t="shared" si="133"/>
        <v>1</v>
      </c>
      <c r="BT7" s="50">
        <f t="shared" si="134"/>
        <v>0.5</v>
      </c>
      <c r="BU7" s="50">
        <f t="shared" si="135"/>
        <v>1</v>
      </c>
      <c r="BV7" s="50">
        <f t="shared" si="136"/>
        <v>0.5</v>
      </c>
      <c r="BW7" s="50">
        <f t="shared" si="137"/>
        <v>0</v>
      </c>
      <c r="BY7" s="54" t="s">
        <v>162</v>
      </c>
      <c r="BZ7" s="50">
        <f t="shared" si="138"/>
        <v>1</v>
      </c>
      <c r="CA7" s="50">
        <f t="shared" si="139"/>
        <v>1</v>
      </c>
      <c r="CB7" s="50">
        <f t="shared" si="140"/>
        <v>1</v>
      </c>
      <c r="CC7" s="50">
        <f t="shared" si="141"/>
        <v>1</v>
      </c>
      <c r="CD7" s="50">
        <f t="shared" si="142"/>
        <v>1</v>
      </c>
      <c r="CE7" s="50">
        <f t="shared" si="143"/>
        <v>1</v>
      </c>
      <c r="CF7" s="50">
        <f t="shared" si="144"/>
        <v>1</v>
      </c>
      <c r="CH7" s="54" t="s">
        <v>162</v>
      </c>
      <c r="CI7" s="50">
        <f t="shared" si="145"/>
        <v>1</v>
      </c>
      <c r="CJ7" s="50">
        <f t="shared" si="146"/>
        <v>0.92148148148148135</v>
      </c>
      <c r="CK7" s="50">
        <f t="shared" si="147"/>
        <v>1</v>
      </c>
      <c r="CL7" s="50">
        <f t="shared" si="148"/>
        <v>0.63111111111111096</v>
      </c>
      <c r="CM7" s="50">
        <f t="shared" si="149"/>
        <v>1</v>
      </c>
      <c r="CN7" s="50">
        <f t="shared" si="150"/>
        <v>1</v>
      </c>
      <c r="CO7" s="50">
        <f t="shared" si="151"/>
        <v>1</v>
      </c>
      <c r="CQ7" s="54" t="s">
        <v>162</v>
      </c>
      <c r="CR7" s="50">
        <f t="shared" si="152"/>
        <v>1</v>
      </c>
      <c r="CS7" s="50">
        <f t="shared" si="153"/>
        <v>1</v>
      </c>
      <c r="CT7" s="50">
        <f t="shared" si="154"/>
        <v>1</v>
      </c>
      <c r="CU7" s="50">
        <f t="shared" si="155"/>
        <v>0.79831932773109238</v>
      </c>
      <c r="CV7" s="50">
        <f t="shared" si="156"/>
        <v>1</v>
      </c>
      <c r="CW7" s="50">
        <f t="shared" si="157"/>
        <v>1</v>
      </c>
      <c r="CX7" s="50">
        <f t="shared" si="158"/>
        <v>1</v>
      </c>
      <c r="CZ7" s="54" t="s">
        <v>162</v>
      </c>
      <c r="DA7" s="50">
        <f t="shared" si="159"/>
        <v>1</v>
      </c>
      <c r="DB7" s="50">
        <f t="shared" si="160"/>
        <v>1</v>
      </c>
      <c r="DC7" s="50">
        <f t="shared" si="161"/>
        <v>1</v>
      </c>
      <c r="DD7" s="50">
        <f t="shared" si="162"/>
        <v>1</v>
      </c>
      <c r="DE7" s="50">
        <f t="shared" si="163"/>
        <v>0</v>
      </c>
      <c r="DF7" s="50">
        <f t="shared" si="164"/>
        <v>1</v>
      </c>
      <c r="DG7" s="50">
        <f t="shared" si="165"/>
        <v>0.13163315350662078</v>
      </c>
      <c r="DI7" s="54" t="s">
        <v>162</v>
      </c>
      <c r="DJ7" s="50">
        <f t="shared" si="0"/>
        <v>1</v>
      </c>
      <c r="DK7" s="50">
        <f t="shared" si="1"/>
        <v>1</v>
      </c>
      <c r="DL7" s="50">
        <f t="shared" si="2"/>
        <v>1</v>
      </c>
      <c r="DM7" s="50">
        <f t="shared" si="3"/>
        <v>1</v>
      </c>
      <c r="DN7" s="50">
        <f t="shared" si="4"/>
        <v>1</v>
      </c>
      <c r="DO7" s="50">
        <f t="shared" si="5"/>
        <v>1</v>
      </c>
      <c r="DP7" s="50">
        <f t="shared" si="6"/>
        <v>1</v>
      </c>
      <c r="DR7" s="54" t="s">
        <v>162</v>
      </c>
      <c r="DS7" s="50">
        <f t="shared" si="7"/>
        <v>1</v>
      </c>
      <c r="DT7" s="50">
        <f t="shared" si="8"/>
        <v>1</v>
      </c>
      <c r="DU7" s="50">
        <f t="shared" si="9"/>
        <v>1</v>
      </c>
      <c r="DV7" s="50">
        <f t="shared" si="10"/>
        <v>1</v>
      </c>
      <c r="DW7" s="50">
        <f t="shared" si="11"/>
        <v>1</v>
      </c>
      <c r="DX7" s="50">
        <f t="shared" si="12"/>
        <v>1</v>
      </c>
      <c r="DY7" s="50">
        <f t="shared" si="13"/>
        <v>1</v>
      </c>
      <c r="EA7" s="54" t="s">
        <v>162</v>
      </c>
      <c r="EB7" s="50">
        <f t="shared" si="14"/>
        <v>1</v>
      </c>
      <c r="EC7" s="50">
        <f t="shared" si="15"/>
        <v>1</v>
      </c>
      <c r="ED7" s="50">
        <f t="shared" si="16"/>
        <v>1</v>
      </c>
      <c r="EE7" s="50">
        <f t="shared" si="17"/>
        <v>1</v>
      </c>
      <c r="EF7" s="50">
        <f t="shared" si="18"/>
        <v>1</v>
      </c>
      <c r="EG7" s="50">
        <f t="shared" si="19"/>
        <v>1</v>
      </c>
      <c r="EH7" s="50">
        <f t="shared" si="20"/>
        <v>1</v>
      </c>
      <c r="EJ7" s="54" t="s">
        <v>162</v>
      </c>
      <c r="EK7" s="50">
        <f t="shared" si="21"/>
        <v>1</v>
      </c>
      <c r="EL7" s="50">
        <f t="shared" si="22"/>
        <v>0</v>
      </c>
      <c r="EM7" s="50">
        <f t="shared" si="23"/>
        <v>1</v>
      </c>
      <c r="EN7" s="50">
        <f t="shared" si="24"/>
        <v>0</v>
      </c>
      <c r="EO7" s="50">
        <f t="shared" si="25"/>
        <v>0</v>
      </c>
      <c r="EP7" s="50">
        <f t="shared" si="26"/>
        <v>0.79999999999999982</v>
      </c>
      <c r="EQ7" s="50">
        <f t="shared" si="27"/>
        <v>0</v>
      </c>
      <c r="ES7" s="54" t="s">
        <v>162</v>
      </c>
      <c r="ET7" s="50">
        <f t="shared" si="28"/>
        <v>1</v>
      </c>
      <c r="EU7" s="50">
        <f t="shared" si="29"/>
        <v>1</v>
      </c>
      <c r="EV7" s="50">
        <f t="shared" si="30"/>
        <v>1</v>
      </c>
      <c r="EW7" s="50">
        <f t="shared" si="31"/>
        <v>1</v>
      </c>
      <c r="EX7" s="50">
        <f t="shared" si="32"/>
        <v>1</v>
      </c>
      <c r="EY7" s="50">
        <f t="shared" si="33"/>
        <v>1</v>
      </c>
      <c r="EZ7" s="50">
        <f t="shared" si="34"/>
        <v>1</v>
      </c>
      <c r="FB7" s="54" t="s">
        <v>162</v>
      </c>
      <c r="FC7" s="50">
        <f t="shared" si="35"/>
        <v>1</v>
      </c>
      <c r="FD7" s="50">
        <f t="shared" si="36"/>
        <v>0</v>
      </c>
      <c r="FE7" s="50">
        <f t="shared" si="37"/>
        <v>1</v>
      </c>
      <c r="FF7" s="50">
        <f t="shared" si="38"/>
        <v>0</v>
      </c>
      <c r="FG7" s="50">
        <f t="shared" si="39"/>
        <v>0</v>
      </c>
      <c r="FH7" s="50">
        <f t="shared" si="40"/>
        <v>1</v>
      </c>
      <c r="FI7" s="50">
        <f t="shared" si="41"/>
        <v>0</v>
      </c>
      <c r="FK7" s="54" t="s">
        <v>162</v>
      </c>
      <c r="FL7" s="50">
        <f t="shared" si="42"/>
        <v>1</v>
      </c>
      <c r="FM7" s="50">
        <f t="shared" si="43"/>
        <v>1</v>
      </c>
      <c r="FN7" s="50">
        <f t="shared" si="44"/>
        <v>1</v>
      </c>
      <c r="FO7" s="50">
        <f t="shared" si="45"/>
        <v>1</v>
      </c>
      <c r="FP7" s="50">
        <f t="shared" si="46"/>
        <v>1</v>
      </c>
      <c r="FQ7" s="50">
        <f t="shared" si="47"/>
        <v>1</v>
      </c>
      <c r="FR7" s="50">
        <f t="shared" si="48"/>
        <v>1</v>
      </c>
      <c r="FT7" s="54" t="s">
        <v>162</v>
      </c>
      <c r="FU7" s="50">
        <f t="shared" si="49"/>
        <v>1</v>
      </c>
      <c r="FV7" s="50">
        <f t="shared" si="50"/>
        <v>1</v>
      </c>
      <c r="FW7" s="50">
        <f t="shared" si="51"/>
        <v>1</v>
      </c>
      <c r="FX7" s="50">
        <f t="shared" si="52"/>
        <v>0.93000978921794075</v>
      </c>
      <c r="FY7" s="50">
        <f t="shared" si="53"/>
        <v>1</v>
      </c>
      <c r="FZ7" s="50">
        <f t="shared" si="54"/>
        <v>1</v>
      </c>
      <c r="GA7" s="50">
        <f t="shared" si="55"/>
        <v>1</v>
      </c>
      <c r="GC7" s="54" t="s">
        <v>162</v>
      </c>
      <c r="GD7" s="50">
        <f t="shared" si="56"/>
        <v>1</v>
      </c>
      <c r="GE7" s="50">
        <f t="shared" si="57"/>
        <v>1</v>
      </c>
      <c r="GF7" s="50">
        <f t="shared" si="58"/>
        <v>1</v>
      </c>
      <c r="GG7" s="50">
        <f t="shared" si="59"/>
        <v>1</v>
      </c>
      <c r="GH7" s="50">
        <f t="shared" si="60"/>
        <v>1</v>
      </c>
      <c r="GI7" s="50">
        <f t="shared" si="61"/>
        <v>1</v>
      </c>
      <c r="GJ7" s="50">
        <f t="shared" si="62"/>
        <v>1</v>
      </c>
      <c r="GL7" s="54" t="s">
        <v>162</v>
      </c>
      <c r="GM7" s="50">
        <f t="shared" si="63"/>
        <v>1</v>
      </c>
      <c r="GN7" s="50">
        <f t="shared" si="64"/>
        <v>1</v>
      </c>
      <c r="GO7" s="50">
        <f t="shared" si="65"/>
        <v>1</v>
      </c>
      <c r="GP7" s="50">
        <f t="shared" si="66"/>
        <v>1</v>
      </c>
      <c r="GQ7" s="50">
        <f t="shared" si="67"/>
        <v>1</v>
      </c>
      <c r="GR7" s="50">
        <f t="shared" si="68"/>
        <v>1</v>
      </c>
      <c r="GS7" s="50">
        <f t="shared" si="69"/>
        <v>1</v>
      </c>
      <c r="GU7" s="54" t="s">
        <v>162</v>
      </c>
      <c r="GV7" s="50">
        <f t="shared" si="70"/>
        <v>0.44444444400000016</v>
      </c>
      <c r="GW7" s="50">
        <f t="shared" si="71"/>
        <v>0</v>
      </c>
      <c r="GX7" s="50">
        <f t="shared" si="72"/>
        <v>1</v>
      </c>
      <c r="GY7" s="50">
        <f t="shared" si="73"/>
        <v>1</v>
      </c>
      <c r="GZ7" s="50">
        <f t="shared" si="74"/>
        <v>0.79999999999999982</v>
      </c>
      <c r="HA7" s="50">
        <f t="shared" si="75"/>
        <v>0</v>
      </c>
      <c r="HB7" s="50">
        <f t="shared" si="76"/>
        <v>0.66666666799999996</v>
      </c>
      <c r="HD7" s="54" t="s">
        <v>162</v>
      </c>
      <c r="HE7" s="50">
        <f t="shared" si="77"/>
        <v>1</v>
      </c>
      <c r="HF7" s="50">
        <f t="shared" si="78"/>
        <v>1</v>
      </c>
      <c r="HG7" s="50">
        <f t="shared" si="79"/>
        <v>1</v>
      </c>
      <c r="HH7" s="50">
        <f t="shared" si="80"/>
        <v>1</v>
      </c>
      <c r="HI7" s="50">
        <f t="shared" si="81"/>
        <v>1</v>
      </c>
      <c r="HJ7" s="50">
        <f t="shared" si="82"/>
        <v>1</v>
      </c>
      <c r="HK7" s="50">
        <f t="shared" si="83"/>
        <v>1</v>
      </c>
      <c r="HM7" s="54" t="s">
        <v>162</v>
      </c>
      <c r="HN7" s="50">
        <f t="shared" si="84"/>
        <v>1</v>
      </c>
      <c r="HO7" s="50">
        <f t="shared" si="85"/>
        <v>1</v>
      </c>
      <c r="HP7" s="50">
        <f t="shared" si="86"/>
        <v>1</v>
      </c>
      <c r="HQ7" s="50">
        <f t="shared" si="87"/>
        <v>1</v>
      </c>
      <c r="HR7" s="50">
        <f t="shared" si="88"/>
        <v>1</v>
      </c>
      <c r="HS7" s="50">
        <f t="shared" si="89"/>
        <v>1</v>
      </c>
      <c r="HT7" s="50">
        <f t="shared" si="90"/>
        <v>1</v>
      </c>
      <c r="HV7" s="54" t="s">
        <v>162</v>
      </c>
      <c r="HW7" s="50">
        <f t="shared" si="91"/>
        <v>1</v>
      </c>
      <c r="HX7" s="50">
        <f t="shared" si="92"/>
        <v>1</v>
      </c>
      <c r="HY7" s="50">
        <f t="shared" si="93"/>
        <v>1</v>
      </c>
      <c r="HZ7" s="50">
        <f t="shared" si="94"/>
        <v>1</v>
      </c>
      <c r="IA7" s="50">
        <f t="shared" si="95"/>
        <v>1</v>
      </c>
      <c r="IB7" s="50">
        <f t="shared" si="96"/>
        <v>1</v>
      </c>
      <c r="IC7" s="50">
        <f t="shared" si="97"/>
        <v>1</v>
      </c>
      <c r="IE7" s="54" t="s">
        <v>162</v>
      </c>
      <c r="IF7" s="50">
        <f t="shared" si="98"/>
        <v>1</v>
      </c>
      <c r="IG7" s="50">
        <f t="shared" si="166"/>
        <v>1</v>
      </c>
      <c r="IH7" s="50">
        <f t="shared" si="99"/>
        <v>1</v>
      </c>
      <c r="II7" s="50">
        <f t="shared" si="167"/>
        <v>1</v>
      </c>
      <c r="IJ7" s="50">
        <f t="shared" si="100"/>
        <v>1</v>
      </c>
      <c r="IK7" s="50">
        <f t="shared" si="101"/>
        <v>1</v>
      </c>
      <c r="IL7" s="50">
        <f t="shared" si="102"/>
        <v>1</v>
      </c>
      <c r="IN7" s="54" t="s">
        <v>162</v>
      </c>
      <c r="IO7" s="50">
        <f t="shared" si="168"/>
        <v>1</v>
      </c>
      <c r="IP7" s="50">
        <f t="shared" si="169"/>
        <v>1</v>
      </c>
      <c r="IQ7" s="50">
        <f t="shared" si="170"/>
        <v>1</v>
      </c>
      <c r="IR7" s="50">
        <f t="shared" si="171"/>
        <v>1</v>
      </c>
      <c r="IS7" s="50">
        <f t="shared" si="172"/>
        <v>1</v>
      </c>
      <c r="IT7" s="50">
        <f t="shared" si="173"/>
        <v>1</v>
      </c>
      <c r="IU7" s="50">
        <f t="shared" si="174"/>
        <v>1</v>
      </c>
      <c r="IW7" s="54" t="s">
        <v>162</v>
      </c>
      <c r="IX7" s="50">
        <f t="shared" si="175"/>
        <v>1</v>
      </c>
      <c r="IY7" s="50">
        <f t="shared" si="176"/>
        <v>1</v>
      </c>
      <c r="IZ7" s="50">
        <f t="shared" si="177"/>
        <v>1</v>
      </c>
      <c r="JA7" s="50">
        <f t="shared" si="178"/>
        <v>1</v>
      </c>
      <c r="JB7" s="50">
        <f t="shared" si="179"/>
        <v>1</v>
      </c>
      <c r="JC7" s="50">
        <f t="shared" si="180"/>
        <v>1</v>
      </c>
      <c r="JD7" s="50">
        <f t="shared" si="181"/>
        <v>1</v>
      </c>
    </row>
    <row r="8" spans="1:264" ht="43.5">
      <c r="A8" s="164"/>
      <c r="B8" s="54" t="s">
        <v>86</v>
      </c>
      <c r="C8" s="53" t="s">
        <v>87</v>
      </c>
      <c r="D8" s="41">
        <v>-1.43</v>
      </c>
      <c r="E8" s="42">
        <v>0</v>
      </c>
      <c r="F8" s="41">
        <v>337.5</v>
      </c>
      <c r="G8" s="41">
        <v>75</v>
      </c>
      <c r="H8" s="41">
        <v>37.5</v>
      </c>
      <c r="I8" s="41">
        <v>1.6080000000000001</v>
      </c>
      <c r="J8" s="42">
        <v>-2.4</v>
      </c>
      <c r="K8" s="41">
        <v>-0.38</v>
      </c>
      <c r="L8" s="41">
        <v>3.7879999999999998</v>
      </c>
      <c r="M8" s="41">
        <v>1</v>
      </c>
      <c r="N8" s="42">
        <v>1</v>
      </c>
      <c r="O8" s="42">
        <v>1</v>
      </c>
      <c r="P8" s="42">
        <v>1</v>
      </c>
      <c r="Q8" s="42">
        <v>1</v>
      </c>
      <c r="R8" s="42">
        <v>1</v>
      </c>
      <c r="S8" s="42">
        <v>3.301029996</v>
      </c>
      <c r="T8" s="42">
        <v>4.3010299959999996</v>
      </c>
      <c r="U8" s="42">
        <v>1</v>
      </c>
      <c r="V8" s="41">
        <v>1</v>
      </c>
      <c r="W8" s="41">
        <v>0.66666666699999999</v>
      </c>
      <c r="X8" s="41">
        <v>1</v>
      </c>
      <c r="Y8" s="42">
        <v>1.945468585</v>
      </c>
      <c r="Z8" s="42">
        <v>1.984977126</v>
      </c>
      <c r="AA8" s="42">
        <v>1.954242509</v>
      </c>
      <c r="AB8" s="42">
        <v>-0.50031291700000002</v>
      </c>
      <c r="AC8" s="41">
        <v>2.1731862679999998</v>
      </c>
      <c r="AE8" s="78"/>
      <c r="AF8" s="54" t="s">
        <v>86</v>
      </c>
      <c r="AG8" s="50">
        <f t="shared" si="103"/>
        <v>0</v>
      </c>
      <c r="AH8" s="50">
        <f t="shared" si="104"/>
        <v>0</v>
      </c>
      <c r="AI8" s="50">
        <f t="shared" si="105"/>
        <v>1</v>
      </c>
      <c r="AJ8" s="50">
        <f t="shared" si="106"/>
        <v>1</v>
      </c>
      <c r="AK8" s="50">
        <f t="shared" si="107"/>
        <v>0</v>
      </c>
      <c r="AL8" s="50">
        <f t="shared" si="108"/>
        <v>0</v>
      </c>
      <c r="AM8" s="50">
        <f t="shared" si="109"/>
        <v>0</v>
      </c>
      <c r="AO8" s="54" t="s">
        <v>86</v>
      </c>
      <c r="AP8" s="50">
        <f t="shared" si="110"/>
        <v>0</v>
      </c>
      <c r="AQ8" s="50">
        <f t="shared" si="111"/>
        <v>1</v>
      </c>
      <c r="AR8" s="50">
        <f t="shared" si="112"/>
        <v>1</v>
      </c>
      <c r="AS8" s="50">
        <f t="shared" si="113"/>
        <v>1</v>
      </c>
      <c r="AT8" s="50">
        <f t="shared" si="114"/>
        <v>1</v>
      </c>
      <c r="AU8" s="50">
        <f t="shared" si="115"/>
        <v>1</v>
      </c>
      <c r="AV8" s="50">
        <f t="shared" si="116"/>
        <v>1</v>
      </c>
      <c r="AX8" s="54" t="s">
        <v>86</v>
      </c>
      <c r="AY8" s="50">
        <f t="shared" si="117"/>
        <v>1</v>
      </c>
      <c r="AZ8" s="50">
        <f t="shared" si="118"/>
        <v>0.50461354413974679</v>
      </c>
      <c r="BA8" s="50">
        <f t="shared" si="119"/>
        <v>1</v>
      </c>
      <c r="BB8" s="50">
        <f t="shared" si="120"/>
        <v>1</v>
      </c>
      <c r="BC8" s="50">
        <f t="shared" si="121"/>
        <v>1</v>
      </c>
      <c r="BD8" s="50">
        <f t="shared" si="122"/>
        <v>1</v>
      </c>
      <c r="BE8" s="50">
        <f t="shared" si="123"/>
        <v>1</v>
      </c>
      <c r="BG8" s="54" t="s">
        <v>86</v>
      </c>
      <c r="BH8" s="50">
        <f t="shared" si="124"/>
        <v>1</v>
      </c>
      <c r="BI8" s="50">
        <f t="shared" si="125"/>
        <v>0.5</v>
      </c>
      <c r="BJ8" s="50">
        <f t="shared" si="126"/>
        <v>1</v>
      </c>
      <c r="BK8" s="50">
        <f t="shared" si="127"/>
        <v>1</v>
      </c>
      <c r="BL8" s="50">
        <f t="shared" si="128"/>
        <v>1</v>
      </c>
      <c r="BM8" s="50">
        <f t="shared" si="129"/>
        <v>1</v>
      </c>
      <c r="BN8" s="50">
        <f t="shared" si="130"/>
        <v>1</v>
      </c>
      <c r="BP8" s="54" t="s">
        <v>86</v>
      </c>
      <c r="BQ8" s="50">
        <f t="shared" si="131"/>
        <v>1</v>
      </c>
      <c r="BR8" s="50">
        <f t="shared" si="132"/>
        <v>0.5</v>
      </c>
      <c r="BS8" s="50">
        <f t="shared" si="133"/>
        <v>1</v>
      </c>
      <c r="BT8" s="50">
        <f>IF($H8-$H$8&gt;$H$14,0,IF($H8-$H$8&lt;$H$13,1,($H$14-$H8+$H$8)/($H$14-$H$13)))</f>
        <v>1</v>
      </c>
      <c r="BU8" s="50">
        <f t="shared" si="135"/>
        <v>1</v>
      </c>
      <c r="BV8" s="50">
        <f t="shared" si="136"/>
        <v>1</v>
      </c>
      <c r="BW8" s="50">
        <f t="shared" si="137"/>
        <v>1</v>
      </c>
      <c r="BY8" s="54" t="s">
        <v>86</v>
      </c>
      <c r="BZ8" s="50">
        <f t="shared" si="138"/>
        <v>0</v>
      </c>
      <c r="CA8" s="50">
        <f t="shared" si="139"/>
        <v>0.19651741293532327</v>
      </c>
      <c r="CB8" s="50">
        <f t="shared" si="140"/>
        <v>0</v>
      </c>
      <c r="CC8" s="50">
        <f t="shared" si="141"/>
        <v>1</v>
      </c>
      <c r="CD8" s="50">
        <f t="shared" si="142"/>
        <v>0</v>
      </c>
      <c r="CE8" s="50">
        <f t="shared" si="143"/>
        <v>0</v>
      </c>
      <c r="CF8" s="50">
        <f t="shared" si="144"/>
        <v>0</v>
      </c>
      <c r="CH8" s="54" t="s">
        <v>86</v>
      </c>
      <c r="CI8" s="50">
        <f t="shared" si="145"/>
        <v>1</v>
      </c>
      <c r="CJ8" s="50">
        <f t="shared" si="146"/>
        <v>1</v>
      </c>
      <c r="CK8" s="50">
        <f t="shared" si="147"/>
        <v>1</v>
      </c>
      <c r="CL8" s="50">
        <f t="shared" si="148"/>
        <v>1</v>
      </c>
      <c r="CM8" s="50">
        <f t="shared" si="149"/>
        <v>1</v>
      </c>
      <c r="CN8" s="50">
        <f t="shared" si="150"/>
        <v>1</v>
      </c>
      <c r="CO8" s="50">
        <f t="shared" si="151"/>
        <v>1</v>
      </c>
      <c r="CQ8" s="54" t="s">
        <v>86</v>
      </c>
      <c r="CR8" s="50">
        <f t="shared" si="152"/>
        <v>1</v>
      </c>
      <c r="CS8" s="50">
        <f t="shared" si="153"/>
        <v>1</v>
      </c>
      <c r="CT8" s="50">
        <f t="shared" si="154"/>
        <v>1</v>
      </c>
      <c r="CU8" s="50">
        <f t="shared" si="155"/>
        <v>1</v>
      </c>
      <c r="CV8" s="50">
        <f t="shared" si="156"/>
        <v>1</v>
      </c>
      <c r="CW8" s="50">
        <f t="shared" si="157"/>
        <v>1</v>
      </c>
      <c r="CX8" s="50">
        <f t="shared" si="158"/>
        <v>1</v>
      </c>
      <c r="CZ8" s="54" t="s">
        <v>86</v>
      </c>
      <c r="DA8" s="50">
        <f t="shared" si="159"/>
        <v>1</v>
      </c>
      <c r="DB8" s="50">
        <f t="shared" si="160"/>
        <v>1</v>
      </c>
      <c r="DC8" s="50">
        <f t="shared" si="161"/>
        <v>1</v>
      </c>
      <c r="DD8" s="50">
        <f t="shared" si="162"/>
        <v>1</v>
      </c>
      <c r="DE8" s="50">
        <f>IF(-$L8+$L$9&gt;$L$14,0,IF(-$L8+$L$9&lt;$L$13,1,($L$14+$L8-$L$9)/($L$14-$L$13)))</f>
        <v>0.27091711623344783</v>
      </c>
      <c r="DF8" s="50">
        <f t="shared" si="164"/>
        <v>1</v>
      </c>
      <c r="DG8" s="50">
        <f t="shared" si="165"/>
        <v>0.69465424227562533</v>
      </c>
      <c r="DI8" s="54" t="s">
        <v>86</v>
      </c>
      <c r="DJ8" s="50">
        <f t="shared" si="0"/>
        <v>1</v>
      </c>
      <c r="DK8" s="50">
        <f t="shared" si="1"/>
        <v>1</v>
      </c>
      <c r="DL8" s="50">
        <f t="shared" si="2"/>
        <v>1</v>
      </c>
      <c r="DM8" s="50">
        <f t="shared" si="3"/>
        <v>1</v>
      </c>
      <c r="DN8" s="50">
        <f t="shared" si="4"/>
        <v>1</v>
      </c>
      <c r="DO8" s="50">
        <f t="shared" si="5"/>
        <v>1</v>
      </c>
      <c r="DP8" s="50">
        <f t="shared" si="6"/>
        <v>1</v>
      </c>
      <c r="DR8" s="54" t="s">
        <v>86</v>
      </c>
      <c r="DS8" s="50">
        <f t="shared" si="7"/>
        <v>1</v>
      </c>
      <c r="DT8" s="50">
        <f t="shared" si="8"/>
        <v>1</v>
      </c>
      <c r="DU8" s="50">
        <f t="shared" si="9"/>
        <v>1</v>
      </c>
      <c r="DV8" s="50">
        <f t="shared" si="10"/>
        <v>1</v>
      </c>
      <c r="DW8" s="50">
        <f t="shared" si="11"/>
        <v>1</v>
      </c>
      <c r="DX8" s="50">
        <f t="shared" si="12"/>
        <v>1</v>
      </c>
      <c r="DY8" s="50">
        <f t="shared" si="13"/>
        <v>1</v>
      </c>
      <c r="EA8" s="54" t="s">
        <v>86</v>
      </c>
      <c r="EB8" s="50">
        <f t="shared" si="14"/>
        <v>1</v>
      </c>
      <c r="EC8" s="50">
        <f t="shared" si="15"/>
        <v>1</v>
      </c>
      <c r="ED8" s="50">
        <f t="shared" si="16"/>
        <v>1</v>
      </c>
      <c r="EE8" s="50">
        <f t="shared" si="17"/>
        <v>1</v>
      </c>
      <c r="EF8" s="50">
        <f t="shared" si="18"/>
        <v>1</v>
      </c>
      <c r="EG8" s="50">
        <f t="shared" si="19"/>
        <v>1</v>
      </c>
      <c r="EH8" s="50">
        <f t="shared" si="20"/>
        <v>1</v>
      </c>
      <c r="EJ8" s="54" t="s">
        <v>86</v>
      </c>
      <c r="EK8" s="50">
        <f t="shared" si="21"/>
        <v>1</v>
      </c>
      <c r="EL8" s="50">
        <f t="shared" si="22"/>
        <v>1</v>
      </c>
      <c r="EM8" s="50">
        <f t="shared" si="23"/>
        <v>1</v>
      </c>
      <c r="EN8" s="50">
        <f t="shared" si="24"/>
        <v>1</v>
      </c>
      <c r="EO8" s="50">
        <f t="shared" si="25"/>
        <v>1</v>
      </c>
      <c r="EP8" s="50">
        <f t="shared" si="26"/>
        <v>1</v>
      </c>
      <c r="EQ8" s="50">
        <f t="shared" si="27"/>
        <v>1</v>
      </c>
      <c r="ES8" s="54" t="s">
        <v>86</v>
      </c>
      <c r="ET8" s="50">
        <f t="shared" si="28"/>
        <v>1</v>
      </c>
      <c r="EU8" s="50">
        <f t="shared" si="29"/>
        <v>1</v>
      </c>
      <c r="EV8" s="50">
        <f t="shared" si="30"/>
        <v>1</v>
      </c>
      <c r="EW8" s="50">
        <f t="shared" si="31"/>
        <v>1</v>
      </c>
      <c r="EX8" s="50">
        <f t="shared" si="32"/>
        <v>1</v>
      </c>
      <c r="EY8" s="50">
        <f t="shared" si="33"/>
        <v>1</v>
      </c>
      <c r="EZ8" s="50">
        <f t="shared" si="34"/>
        <v>1</v>
      </c>
      <c r="FB8" s="54" t="s">
        <v>86</v>
      </c>
      <c r="FC8" s="50">
        <f t="shared" si="35"/>
        <v>1</v>
      </c>
      <c r="FD8" s="50">
        <f t="shared" si="36"/>
        <v>1</v>
      </c>
      <c r="FE8" s="50">
        <f t="shared" si="37"/>
        <v>1</v>
      </c>
      <c r="FF8" s="50">
        <f t="shared" si="38"/>
        <v>1</v>
      </c>
      <c r="FG8" s="50">
        <f t="shared" si="39"/>
        <v>1</v>
      </c>
      <c r="FH8" s="50">
        <f t="shared" si="40"/>
        <v>1</v>
      </c>
      <c r="FI8" s="50">
        <f t="shared" si="41"/>
        <v>1</v>
      </c>
      <c r="FK8" s="54" t="s">
        <v>86</v>
      </c>
      <c r="FL8" s="50">
        <f t="shared" si="42"/>
        <v>1</v>
      </c>
      <c r="FM8" s="50">
        <f t="shared" si="43"/>
        <v>1</v>
      </c>
      <c r="FN8" s="50">
        <f t="shared" si="44"/>
        <v>1</v>
      </c>
      <c r="FO8" s="50">
        <f t="shared" si="45"/>
        <v>1</v>
      </c>
      <c r="FP8" s="50">
        <f t="shared" si="46"/>
        <v>1</v>
      </c>
      <c r="FQ8" s="50">
        <f t="shared" si="47"/>
        <v>1</v>
      </c>
      <c r="FR8" s="50">
        <f t="shared" si="48"/>
        <v>1</v>
      </c>
      <c r="FT8" s="54" t="s">
        <v>86</v>
      </c>
      <c r="FU8" s="50">
        <f t="shared" si="49"/>
        <v>1</v>
      </c>
      <c r="FV8" s="50">
        <f t="shared" si="50"/>
        <v>1</v>
      </c>
      <c r="FW8" s="50">
        <f t="shared" si="51"/>
        <v>1</v>
      </c>
      <c r="FX8" s="50">
        <f t="shared" si="52"/>
        <v>1</v>
      </c>
      <c r="FY8" s="50">
        <f t="shared" si="53"/>
        <v>1</v>
      </c>
      <c r="FZ8" s="50">
        <f t="shared" si="54"/>
        <v>1</v>
      </c>
      <c r="GA8" s="50">
        <f t="shared" si="55"/>
        <v>1</v>
      </c>
      <c r="GC8" s="54" t="s">
        <v>86</v>
      </c>
      <c r="GD8" s="50">
        <f t="shared" si="56"/>
        <v>1</v>
      </c>
      <c r="GE8" s="50">
        <f t="shared" si="57"/>
        <v>1</v>
      </c>
      <c r="GF8" s="50">
        <f t="shared" si="58"/>
        <v>1</v>
      </c>
      <c r="GG8" s="50">
        <f t="shared" si="59"/>
        <v>1</v>
      </c>
      <c r="GH8" s="50">
        <f t="shared" si="60"/>
        <v>1</v>
      </c>
      <c r="GI8" s="50">
        <f t="shared" si="61"/>
        <v>1</v>
      </c>
      <c r="GJ8" s="50">
        <f t="shared" si="62"/>
        <v>1</v>
      </c>
      <c r="GL8" s="54" t="s">
        <v>86</v>
      </c>
      <c r="GM8" s="50">
        <f t="shared" si="63"/>
        <v>1</v>
      </c>
      <c r="GN8" s="50">
        <f t="shared" si="64"/>
        <v>1</v>
      </c>
      <c r="GO8" s="50">
        <f t="shared" si="65"/>
        <v>1</v>
      </c>
      <c r="GP8" s="50">
        <f t="shared" si="66"/>
        <v>1</v>
      </c>
      <c r="GQ8" s="50">
        <f t="shared" si="67"/>
        <v>1</v>
      </c>
      <c r="GR8" s="50">
        <f t="shared" si="68"/>
        <v>1</v>
      </c>
      <c r="GS8" s="50">
        <f t="shared" si="69"/>
        <v>1</v>
      </c>
      <c r="GU8" s="54" t="s">
        <v>86</v>
      </c>
      <c r="GV8" s="50">
        <f t="shared" si="70"/>
        <v>1</v>
      </c>
      <c r="GW8" s="50">
        <f t="shared" si="71"/>
        <v>0.66666666799999952</v>
      </c>
      <c r="GX8" s="50">
        <f t="shared" si="72"/>
        <v>1</v>
      </c>
      <c r="GY8" s="50">
        <f t="shared" si="73"/>
        <v>1</v>
      </c>
      <c r="GZ8" s="50">
        <f t="shared" si="74"/>
        <v>1</v>
      </c>
      <c r="HA8" s="50">
        <f t="shared" si="75"/>
        <v>0.66666666799999952</v>
      </c>
      <c r="HB8" s="50">
        <f t="shared" si="76"/>
        <v>1</v>
      </c>
      <c r="HD8" s="54" t="s">
        <v>86</v>
      </c>
      <c r="HE8" s="50">
        <f t="shared" si="77"/>
        <v>1</v>
      </c>
      <c r="HF8" s="50">
        <f t="shared" si="78"/>
        <v>1</v>
      </c>
      <c r="HG8" s="50">
        <f t="shared" si="79"/>
        <v>1</v>
      </c>
      <c r="HH8" s="50">
        <f t="shared" si="80"/>
        <v>1</v>
      </c>
      <c r="HI8" s="50">
        <f t="shared" si="81"/>
        <v>1</v>
      </c>
      <c r="HJ8" s="50">
        <f t="shared" si="82"/>
        <v>1</v>
      </c>
      <c r="HK8" s="50">
        <f t="shared" si="83"/>
        <v>1</v>
      </c>
      <c r="HM8" s="54" t="s">
        <v>86</v>
      </c>
      <c r="HN8" s="50">
        <f t="shared" si="84"/>
        <v>1</v>
      </c>
      <c r="HO8" s="50">
        <f t="shared" si="85"/>
        <v>1</v>
      </c>
      <c r="HP8" s="50">
        <f t="shared" si="86"/>
        <v>1</v>
      </c>
      <c r="HQ8" s="50">
        <f t="shared" si="87"/>
        <v>1</v>
      </c>
      <c r="HR8" s="50">
        <f t="shared" si="88"/>
        <v>1</v>
      </c>
      <c r="HS8" s="50">
        <f t="shared" si="89"/>
        <v>1</v>
      </c>
      <c r="HT8" s="50">
        <f t="shared" si="90"/>
        <v>1</v>
      </c>
      <c r="HV8" s="54" t="s">
        <v>86</v>
      </c>
      <c r="HW8" s="50">
        <f t="shared" si="91"/>
        <v>1</v>
      </c>
      <c r="HX8" s="50">
        <f t="shared" si="92"/>
        <v>1</v>
      </c>
      <c r="HY8" s="50">
        <f t="shared" si="93"/>
        <v>1</v>
      </c>
      <c r="HZ8" s="50">
        <f t="shared" si="94"/>
        <v>1</v>
      </c>
      <c r="IA8" s="50">
        <f t="shared" si="95"/>
        <v>1</v>
      </c>
      <c r="IB8" s="50">
        <f t="shared" si="96"/>
        <v>1</v>
      </c>
      <c r="IC8" s="50">
        <f t="shared" si="97"/>
        <v>1</v>
      </c>
      <c r="IE8" s="54" t="s">
        <v>86</v>
      </c>
      <c r="IF8" s="50">
        <f t="shared" si="98"/>
        <v>1</v>
      </c>
      <c r="IG8" s="50">
        <f t="shared" si="166"/>
        <v>1</v>
      </c>
      <c r="IH8" s="50">
        <f t="shared" si="99"/>
        <v>1</v>
      </c>
      <c r="II8" s="50">
        <f>IF(-$AA8+$AA$8&gt;$AA$14,0,IF(-$AA8+$AA$8&lt;$AA$13,1,($AA$14+$AA8-$AA$8)/($AA$14-$AA$13)))</f>
        <v>1</v>
      </c>
      <c r="IJ8" s="50">
        <f t="shared" si="100"/>
        <v>1</v>
      </c>
      <c r="IK8" s="50">
        <f t="shared" si="101"/>
        <v>1</v>
      </c>
      <c r="IL8" s="50">
        <f t="shared" si="102"/>
        <v>1</v>
      </c>
      <c r="IN8" s="54" t="s">
        <v>86</v>
      </c>
      <c r="IO8" s="50">
        <f t="shared" si="168"/>
        <v>0.61475864988566209</v>
      </c>
      <c r="IP8" s="50">
        <f t="shared" si="169"/>
        <v>1</v>
      </c>
      <c r="IQ8" s="50">
        <f t="shared" si="170"/>
        <v>0.64658767862725575</v>
      </c>
      <c r="IR8" s="50">
        <f t="shared" si="171"/>
        <v>1</v>
      </c>
      <c r="IS8" s="50">
        <f t="shared" si="172"/>
        <v>1</v>
      </c>
      <c r="IT8" s="50">
        <f t="shared" si="173"/>
        <v>1</v>
      </c>
      <c r="IU8" s="50">
        <f t="shared" si="174"/>
        <v>1</v>
      </c>
      <c r="IW8" s="54" t="s">
        <v>86</v>
      </c>
      <c r="IX8" s="50">
        <f t="shared" si="175"/>
        <v>1</v>
      </c>
      <c r="IY8" s="50">
        <f t="shared" si="176"/>
        <v>1</v>
      </c>
      <c r="IZ8" s="50">
        <f t="shared" si="177"/>
        <v>1</v>
      </c>
      <c r="JA8" s="50">
        <f t="shared" si="178"/>
        <v>1</v>
      </c>
      <c r="JB8" s="50">
        <f t="shared" si="179"/>
        <v>1</v>
      </c>
      <c r="JC8" s="50">
        <f t="shared" si="180"/>
        <v>1</v>
      </c>
      <c r="JD8" s="50">
        <f t="shared" si="181"/>
        <v>1</v>
      </c>
    </row>
    <row r="9" spans="1:264" ht="29.1">
      <c r="A9" s="164"/>
      <c r="B9" s="54" t="s">
        <v>88</v>
      </c>
      <c r="C9" s="53" t="s">
        <v>89</v>
      </c>
      <c r="D9" s="41">
        <v>-0.61</v>
      </c>
      <c r="E9" s="42">
        <v>0</v>
      </c>
      <c r="F9" s="41">
        <v>541.66600000000005</v>
      </c>
      <c r="G9" s="41">
        <v>120</v>
      </c>
      <c r="H9" s="41">
        <v>60</v>
      </c>
      <c r="I9" s="41">
        <v>4.2999999999999997E-2</v>
      </c>
      <c r="J9" s="42">
        <v>5.7</v>
      </c>
      <c r="K9" s="42">
        <v>0.19</v>
      </c>
      <c r="L9" s="41">
        <v>8.1950000000000003</v>
      </c>
      <c r="M9" s="41">
        <v>0.64705882400000003</v>
      </c>
      <c r="N9" s="42">
        <v>1</v>
      </c>
      <c r="O9" s="42">
        <v>1</v>
      </c>
      <c r="P9" s="42">
        <v>1</v>
      </c>
      <c r="Q9" s="42">
        <v>1</v>
      </c>
      <c r="R9" s="42">
        <v>1</v>
      </c>
      <c r="S9" s="42">
        <v>3.301029996</v>
      </c>
      <c r="T9" s="42">
        <v>3.301029996</v>
      </c>
      <c r="U9" s="42">
        <v>1</v>
      </c>
      <c r="V9" s="41">
        <v>1</v>
      </c>
      <c r="W9" s="41">
        <v>0.8</v>
      </c>
      <c r="X9" s="41">
        <v>1</v>
      </c>
      <c r="Y9" s="42">
        <v>-1.769551079</v>
      </c>
      <c r="Z9" s="42">
        <v>2.5797835980000001</v>
      </c>
      <c r="AA9" s="42">
        <v>2.301029996</v>
      </c>
      <c r="AB9" s="42">
        <v>-0.15490196000000001</v>
      </c>
      <c r="AC9" s="42">
        <v>2.301029996</v>
      </c>
      <c r="AE9" s="78"/>
      <c r="AF9" s="54" t="s">
        <v>88</v>
      </c>
      <c r="AG9" s="50">
        <f t="shared" si="103"/>
        <v>0</v>
      </c>
      <c r="AH9" s="50">
        <f t="shared" si="104"/>
        <v>0</v>
      </c>
      <c r="AI9" s="50">
        <f t="shared" si="105"/>
        <v>1</v>
      </c>
      <c r="AJ9" s="50">
        <f t="shared" si="106"/>
        <v>1</v>
      </c>
      <c r="AK9" s="50">
        <f t="shared" si="107"/>
        <v>1</v>
      </c>
      <c r="AL9" s="50">
        <f t="shared" si="108"/>
        <v>1</v>
      </c>
      <c r="AM9" s="50">
        <f t="shared" si="109"/>
        <v>0.6666666666666673</v>
      </c>
      <c r="AO9" s="54" t="s">
        <v>88</v>
      </c>
      <c r="AP9" s="50">
        <f t="shared" si="110"/>
        <v>0</v>
      </c>
      <c r="AQ9" s="50">
        <f t="shared" si="111"/>
        <v>1</v>
      </c>
      <c r="AR9" s="50">
        <f t="shared" si="112"/>
        <v>1</v>
      </c>
      <c r="AS9" s="50">
        <f t="shared" si="113"/>
        <v>1</v>
      </c>
      <c r="AT9" s="50">
        <f t="shared" si="114"/>
        <v>1</v>
      </c>
      <c r="AU9" s="50">
        <f t="shared" si="115"/>
        <v>1</v>
      </c>
      <c r="AV9" s="50">
        <f t="shared" si="116"/>
        <v>1</v>
      </c>
      <c r="AX9" s="54" t="s">
        <v>88</v>
      </c>
      <c r="AY9" s="50">
        <f t="shared" si="117"/>
        <v>0.52303079757636617</v>
      </c>
      <c r="AZ9" s="50">
        <f t="shared" si="118"/>
        <v>0</v>
      </c>
      <c r="BA9" s="50">
        <f t="shared" si="119"/>
        <v>1</v>
      </c>
      <c r="BB9" s="50">
        <f>IF($F9-$F$8&gt;$F$14,0,IF($F9-$F$8&lt;$F$13,1,($F$14-$F9+$F$8)/($F$14-$F$13)))</f>
        <v>0.49231075976708871</v>
      </c>
      <c r="BC9" s="50">
        <f t="shared" si="121"/>
        <v>1</v>
      </c>
      <c r="BD9" s="50">
        <f t="shared" si="122"/>
        <v>0.49231075976708871</v>
      </c>
      <c r="BE9" s="50">
        <f t="shared" si="123"/>
        <v>0</v>
      </c>
      <c r="BG9" s="54" t="s">
        <v>88</v>
      </c>
      <c r="BH9" s="50">
        <f t="shared" si="124"/>
        <v>0.5</v>
      </c>
      <c r="BI9" s="50">
        <f t="shared" si="125"/>
        <v>0</v>
      </c>
      <c r="BJ9" s="50">
        <f t="shared" si="126"/>
        <v>1</v>
      </c>
      <c r="BK9" s="50">
        <f t="shared" si="127"/>
        <v>0.5</v>
      </c>
      <c r="BL9" s="50">
        <f t="shared" si="128"/>
        <v>1</v>
      </c>
      <c r="BM9" s="50">
        <f t="shared" si="129"/>
        <v>0.5</v>
      </c>
      <c r="BN9" s="50">
        <f t="shared" si="130"/>
        <v>0</v>
      </c>
      <c r="BP9" s="54" t="s">
        <v>88</v>
      </c>
      <c r="BQ9" s="50">
        <f t="shared" si="131"/>
        <v>0.5</v>
      </c>
      <c r="BR9" s="50">
        <f t="shared" si="132"/>
        <v>0</v>
      </c>
      <c r="BS9" s="50">
        <f t="shared" si="133"/>
        <v>1</v>
      </c>
      <c r="BT9" s="50">
        <f t="shared" si="134"/>
        <v>0.5</v>
      </c>
      <c r="BU9" s="50">
        <f t="shared" si="135"/>
        <v>1</v>
      </c>
      <c r="BV9" s="50">
        <f t="shared" si="136"/>
        <v>0.5</v>
      </c>
      <c r="BW9" s="50">
        <f t="shared" si="137"/>
        <v>0</v>
      </c>
      <c r="BY9" s="54" t="s">
        <v>88</v>
      </c>
      <c r="BZ9" s="50">
        <f t="shared" si="138"/>
        <v>1</v>
      </c>
      <c r="CA9" s="50">
        <f t="shared" si="139"/>
        <v>1</v>
      </c>
      <c r="CB9" s="50">
        <f t="shared" si="140"/>
        <v>1</v>
      </c>
      <c r="CC9" s="50">
        <f t="shared" si="141"/>
        <v>1</v>
      </c>
      <c r="CD9" s="50">
        <f t="shared" si="142"/>
        <v>1</v>
      </c>
      <c r="CE9" s="50">
        <f t="shared" si="143"/>
        <v>1</v>
      </c>
      <c r="CF9" s="50">
        <f t="shared" si="144"/>
        <v>1</v>
      </c>
      <c r="CH9" s="54" t="s">
        <v>88</v>
      </c>
      <c r="CI9" s="50">
        <f>IF($J9-$J$5&gt;$J$14,0,IF($J9-$J$5&lt;$J$13,1,($J$14-$J9+$J$5)/($J$14-$J$13)))</f>
        <v>0.46370370370370367</v>
      </c>
      <c r="CJ9" s="50">
        <f t="shared" si="146"/>
        <v>0</v>
      </c>
      <c r="CK9" s="50">
        <f t="shared" si="147"/>
        <v>0.96888888888888891</v>
      </c>
      <c r="CL9" s="50">
        <f t="shared" si="148"/>
        <v>0</v>
      </c>
      <c r="CM9" s="50">
        <f t="shared" si="149"/>
        <v>1</v>
      </c>
      <c r="CN9" s="50">
        <f t="shared" si="150"/>
        <v>1</v>
      </c>
      <c r="CO9" s="50">
        <f t="shared" si="151"/>
        <v>1</v>
      </c>
      <c r="CQ9" s="54" t="s">
        <v>88</v>
      </c>
      <c r="CR9" s="50">
        <f t="shared" si="152"/>
        <v>1</v>
      </c>
      <c r="CS9" s="50">
        <f t="shared" si="153"/>
        <v>1</v>
      </c>
      <c r="CT9" s="50">
        <f t="shared" si="154"/>
        <v>1</v>
      </c>
      <c r="CU9" s="50">
        <f t="shared" si="155"/>
        <v>1</v>
      </c>
      <c r="CV9" s="50">
        <f t="shared" si="156"/>
        <v>1</v>
      </c>
      <c r="CW9" s="50">
        <f t="shared" si="157"/>
        <v>1</v>
      </c>
      <c r="CX9" s="50">
        <f t="shared" si="158"/>
        <v>1</v>
      </c>
      <c r="CZ9" s="54" t="s">
        <v>88</v>
      </c>
      <c r="DA9" s="50">
        <f t="shared" si="159"/>
        <v>1</v>
      </c>
      <c r="DB9" s="50">
        <f t="shared" si="160"/>
        <v>1</v>
      </c>
      <c r="DC9" s="50">
        <f t="shared" si="161"/>
        <v>1</v>
      </c>
      <c r="DD9" s="50">
        <f t="shared" si="162"/>
        <v>1</v>
      </c>
      <c r="DE9" s="50">
        <f t="shared" si="163"/>
        <v>1</v>
      </c>
      <c r="DF9" s="50">
        <f t="shared" si="164"/>
        <v>1</v>
      </c>
      <c r="DG9" s="50">
        <f t="shared" si="165"/>
        <v>1</v>
      </c>
      <c r="DI9" s="54" t="s">
        <v>88</v>
      </c>
      <c r="DJ9" s="50">
        <f t="shared" si="0"/>
        <v>0.87394958000000056</v>
      </c>
      <c r="DK9" s="50">
        <f t="shared" si="1"/>
        <v>0.82352941200000052</v>
      </c>
      <c r="DL9" s="50">
        <f t="shared" si="2"/>
        <v>0.58823529600000057</v>
      </c>
      <c r="DM9" s="50">
        <f t="shared" si="3"/>
        <v>0.58823529600000057</v>
      </c>
      <c r="DN9" s="50">
        <f t="shared" si="4"/>
        <v>1</v>
      </c>
      <c r="DO9" s="50">
        <f t="shared" si="5"/>
        <v>1</v>
      </c>
      <c r="DP9" s="50">
        <f t="shared" si="6"/>
        <v>1</v>
      </c>
      <c r="DR9" s="54" t="s">
        <v>88</v>
      </c>
      <c r="DS9" s="50">
        <f t="shared" si="7"/>
        <v>1</v>
      </c>
      <c r="DT9" s="50">
        <f t="shared" si="8"/>
        <v>1</v>
      </c>
      <c r="DU9" s="50">
        <f t="shared" si="9"/>
        <v>1</v>
      </c>
      <c r="DV9" s="50">
        <f t="shared" si="10"/>
        <v>1</v>
      </c>
      <c r="DW9" s="50">
        <f t="shared" si="11"/>
        <v>1</v>
      </c>
      <c r="DX9" s="50">
        <f t="shared" si="12"/>
        <v>1</v>
      </c>
      <c r="DY9" s="50">
        <f t="shared" si="13"/>
        <v>1</v>
      </c>
      <c r="EA9" s="54" t="s">
        <v>88</v>
      </c>
      <c r="EB9" s="50">
        <f t="shared" si="14"/>
        <v>1</v>
      </c>
      <c r="EC9" s="50">
        <f t="shared" si="15"/>
        <v>1</v>
      </c>
      <c r="ED9" s="50">
        <f t="shared" si="16"/>
        <v>1</v>
      </c>
      <c r="EE9" s="50">
        <f t="shared" si="17"/>
        <v>1</v>
      </c>
      <c r="EF9" s="50">
        <f t="shared" si="18"/>
        <v>1</v>
      </c>
      <c r="EG9" s="50">
        <f t="shared" si="19"/>
        <v>1</v>
      </c>
      <c r="EH9" s="50">
        <f t="shared" si="20"/>
        <v>1</v>
      </c>
      <c r="EJ9" s="54" t="s">
        <v>88</v>
      </c>
      <c r="EK9" s="50">
        <f t="shared" si="21"/>
        <v>1</v>
      </c>
      <c r="EL9" s="50">
        <f t="shared" si="22"/>
        <v>1</v>
      </c>
      <c r="EM9" s="50">
        <f t="shared" si="23"/>
        <v>1</v>
      </c>
      <c r="EN9" s="50">
        <f t="shared" si="24"/>
        <v>1</v>
      </c>
      <c r="EO9" s="50">
        <f t="shared" si="25"/>
        <v>1</v>
      </c>
      <c r="EP9" s="50">
        <f t="shared" si="26"/>
        <v>1</v>
      </c>
      <c r="EQ9" s="50">
        <f t="shared" si="27"/>
        <v>1</v>
      </c>
      <c r="ES9" s="54" t="s">
        <v>88</v>
      </c>
      <c r="ET9" s="50">
        <f t="shared" si="28"/>
        <v>1</v>
      </c>
      <c r="EU9" s="50">
        <f t="shared" si="29"/>
        <v>1</v>
      </c>
      <c r="EV9" s="50">
        <f t="shared" si="30"/>
        <v>1</v>
      </c>
      <c r="EW9" s="50">
        <f t="shared" si="31"/>
        <v>1</v>
      </c>
      <c r="EX9" s="50">
        <f t="shared" si="32"/>
        <v>1</v>
      </c>
      <c r="EY9" s="50">
        <f t="shared" si="33"/>
        <v>1</v>
      </c>
      <c r="EZ9" s="50">
        <f t="shared" si="34"/>
        <v>1</v>
      </c>
      <c r="FB9" s="54" t="s">
        <v>88</v>
      </c>
      <c r="FC9" s="50">
        <f t="shared" si="35"/>
        <v>1</v>
      </c>
      <c r="FD9" s="50">
        <f t="shared" si="36"/>
        <v>1</v>
      </c>
      <c r="FE9" s="50">
        <f t="shared" si="37"/>
        <v>1</v>
      </c>
      <c r="FF9" s="50">
        <f t="shared" si="38"/>
        <v>1</v>
      </c>
      <c r="FG9" s="50">
        <f t="shared" si="39"/>
        <v>1</v>
      </c>
      <c r="FH9" s="50">
        <f t="shared" si="40"/>
        <v>1</v>
      </c>
      <c r="FI9" s="50">
        <f t="shared" si="41"/>
        <v>1</v>
      </c>
      <c r="FK9" s="54" t="s">
        <v>88</v>
      </c>
      <c r="FL9" s="50">
        <f t="shared" si="42"/>
        <v>1</v>
      </c>
      <c r="FM9" s="50">
        <f t="shared" si="43"/>
        <v>1</v>
      </c>
      <c r="FN9" s="50">
        <f t="shared" si="44"/>
        <v>1</v>
      </c>
      <c r="FO9" s="50">
        <f t="shared" si="45"/>
        <v>1</v>
      </c>
      <c r="FP9" s="50">
        <f t="shared" si="46"/>
        <v>1</v>
      </c>
      <c r="FQ9" s="50">
        <f t="shared" si="47"/>
        <v>1</v>
      </c>
      <c r="FR9" s="50">
        <f t="shared" si="48"/>
        <v>1</v>
      </c>
      <c r="FT9" s="54" t="s">
        <v>88</v>
      </c>
      <c r="FU9" s="50">
        <f t="shared" si="49"/>
        <v>1</v>
      </c>
      <c r="FV9" s="50">
        <f t="shared" si="50"/>
        <v>1</v>
      </c>
      <c r="FW9" s="50">
        <f t="shared" si="51"/>
        <v>1</v>
      </c>
      <c r="FX9" s="50">
        <f t="shared" si="52"/>
        <v>1</v>
      </c>
      <c r="FY9" s="50">
        <f t="shared" si="53"/>
        <v>1</v>
      </c>
      <c r="FZ9" s="50">
        <f t="shared" si="54"/>
        <v>1</v>
      </c>
      <c r="GA9" s="50">
        <f t="shared" si="55"/>
        <v>1</v>
      </c>
      <c r="GC9" s="54" t="s">
        <v>88</v>
      </c>
      <c r="GD9" s="50">
        <f t="shared" si="56"/>
        <v>1</v>
      </c>
      <c r="GE9" s="50">
        <f t="shared" si="57"/>
        <v>1</v>
      </c>
      <c r="GF9" s="50">
        <f t="shared" si="58"/>
        <v>1</v>
      </c>
      <c r="GG9" s="50">
        <f t="shared" si="59"/>
        <v>1</v>
      </c>
      <c r="GH9" s="50">
        <f t="shared" si="60"/>
        <v>1</v>
      </c>
      <c r="GI9" s="50">
        <f t="shared" si="61"/>
        <v>1</v>
      </c>
      <c r="GJ9" s="50">
        <f t="shared" si="62"/>
        <v>1</v>
      </c>
      <c r="GL9" s="54" t="s">
        <v>88</v>
      </c>
      <c r="GM9" s="50">
        <f t="shared" si="63"/>
        <v>1</v>
      </c>
      <c r="GN9" s="50">
        <f t="shared" si="64"/>
        <v>1</v>
      </c>
      <c r="GO9" s="50">
        <f t="shared" si="65"/>
        <v>1</v>
      </c>
      <c r="GP9" s="50">
        <f t="shared" si="66"/>
        <v>1</v>
      </c>
      <c r="GQ9" s="50">
        <f t="shared" si="67"/>
        <v>1</v>
      </c>
      <c r="GR9" s="50">
        <f t="shared" si="68"/>
        <v>1</v>
      </c>
      <c r="GS9" s="50">
        <f t="shared" si="69"/>
        <v>1</v>
      </c>
      <c r="GU9" s="54" t="s">
        <v>88</v>
      </c>
      <c r="GV9" s="50">
        <f t="shared" si="70"/>
        <v>1</v>
      </c>
      <c r="GW9" s="50">
        <f t="shared" si="71"/>
        <v>1</v>
      </c>
      <c r="GX9" s="50">
        <f t="shared" si="72"/>
        <v>1</v>
      </c>
      <c r="GY9" s="50">
        <f t="shared" si="73"/>
        <v>1</v>
      </c>
      <c r="GZ9" s="50">
        <f t="shared" si="74"/>
        <v>1</v>
      </c>
      <c r="HA9" s="50">
        <f t="shared" si="75"/>
        <v>1</v>
      </c>
      <c r="HB9" s="50">
        <f t="shared" si="76"/>
        <v>1</v>
      </c>
      <c r="HD9" s="54" t="s">
        <v>88</v>
      </c>
      <c r="HE9" s="50">
        <f t="shared" si="77"/>
        <v>1</v>
      </c>
      <c r="HF9" s="50">
        <f t="shared" si="78"/>
        <v>1</v>
      </c>
      <c r="HG9" s="50">
        <f t="shared" si="79"/>
        <v>1</v>
      </c>
      <c r="HH9" s="50">
        <f t="shared" si="80"/>
        <v>1</v>
      </c>
      <c r="HI9" s="50">
        <f t="shared" si="81"/>
        <v>1</v>
      </c>
      <c r="HJ9" s="50">
        <f t="shared" si="82"/>
        <v>1</v>
      </c>
      <c r="HK9" s="50">
        <f t="shared" si="83"/>
        <v>1</v>
      </c>
      <c r="HM9" s="54" t="s">
        <v>88</v>
      </c>
      <c r="HN9" s="50">
        <f t="shared" si="84"/>
        <v>0.29414334449700258</v>
      </c>
      <c r="HO9" s="50">
        <f t="shared" si="85"/>
        <v>0.31188294694958085</v>
      </c>
      <c r="HP9" s="50">
        <f t="shared" si="86"/>
        <v>0</v>
      </c>
      <c r="HQ9" s="50">
        <f t="shared" si="87"/>
        <v>0.33630373596642321</v>
      </c>
      <c r="HR9" s="50">
        <f t="shared" si="88"/>
        <v>1</v>
      </c>
      <c r="HS9" s="50">
        <f t="shared" si="89"/>
        <v>0.28360781639619981</v>
      </c>
      <c r="HT9" s="50">
        <f t="shared" si="90"/>
        <v>1</v>
      </c>
      <c r="HV9" s="54" t="s">
        <v>88</v>
      </c>
      <c r="HW9" s="50">
        <f t="shared" si="91"/>
        <v>1</v>
      </c>
      <c r="HX9" s="50">
        <f t="shared" si="92"/>
        <v>1</v>
      </c>
      <c r="HY9" s="50">
        <f t="shared" si="93"/>
        <v>1</v>
      </c>
      <c r="HZ9" s="50">
        <f t="shared" si="94"/>
        <v>1</v>
      </c>
      <c r="IA9" s="50">
        <f t="shared" si="95"/>
        <v>1</v>
      </c>
      <c r="IB9" s="50">
        <f t="shared" si="96"/>
        <v>1</v>
      </c>
      <c r="IC9" s="50">
        <f t="shared" si="97"/>
        <v>1</v>
      </c>
      <c r="IE9" s="54" t="s">
        <v>88</v>
      </c>
      <c r="IF9" s="50">
        <f t="shared" si="98"/>
        <v>1</v>
      </c>
      <c r="IG9" s="50">
        <f t="shared" si="166"/>
        <v>1</v>
      </c>
      <c r="IH9" s="50">
        <f t="shared" si="99"/>
        <v>1</v>
      </c>
      <c r="II9" s="50">
        <f t="shared" si="167"/>
        <v>1</v>
      </c>
      <c r="IJ9" s="50">
        <f t="shared" si="100"/>
        <v>1</v>
      </c>
      <c r="IK9" s="50">
        <f t="shared" si="101"/>
        <v>1</v>
      </c>
      <c r="IL9" s="50">
        <f t="shared" si="102"/>
        <v>1</v>
      </c>
      <c r="IN9" s="54" t="s">
        <v>88</v>
      </c>
      <c r="IO9" s="50">
        <f t="shared" si="168"/>
        <v>0.77898004538519838</v>
      </c>
      <c r="IP9" s="50">
        <f t="shared" si="169"/>
        <v>1</v>
      </c>
      <c r="IQ9" s="50">
        <f t="shared" si="170"/>
        <v>0.81080907412679204</v>
      </c>
      <c r="IR9" s="50">
        <f t="shared" si="171"/>
        <v>1</v>
      </c>
      <c r="IS9" s="50">
        <f t="shared" si="172"/>
        <v>1</v>
      </c>
      <c r="IT9" s="50">
        <f t="shared" si="173"/>
        <v>1</v>
      </c>
      <c r="IU9" s="50">
        <f t="shared" si="174"/>
        <v>1</v>
      </c>
      <c r="IW9" s="54" t="s">
        <v>88</v>
      </c>
      <c r="IX9" s="50">
        <f t="shared" si="175"/>
        <v>1</v>
      </c>
      <c r="IY9" s="50">
        <f t="shared" si="176"/>
        <v>1</v>
      </c>
      <c r="IZ9" s="50">
        <f t="shared" si="177"/>
        <v>1</v>
      </c>
      <c r="JA9" s="50">
        <f t="shared" si="178"/>
        <v>1</v>
      </c>
      <c r="JB9" s="50">
        <f t="shared" si="179"/>
        <v>1</v>
      </c>
      <c r="JC9" s="50">
        <f t="shared" si="180"/>
        <v>1</v>
      </c>
      <c r="JD9" s="50">
        <f t="shared" si="181"/>
        <v>1</v>
      </c>
    </row>
    <row r="10" spans="1:264" ht="29.1">
      <c r="A10" s="164"/>
      <c r="B10" s="54" t="s">
        <v>90</v>
      </c>
      <c r="C10" s="53" t="s">
        <v>163</v>
      </c>
      <c r="D10" s="41">
        <v>-0.63</v>
      </c>
      <c r="E10" s="41">
        <v>0</v>
      </c>
      <c r="F10" s="41">
        <v>337.5</v>
      </c>
      <c r="G10" s="41">
        <v>75</v>
      </c>
      <c r="H10" s="41">
        <v>37.5</v>
      </c>
      <c r="I10" s="41">
        <v>3.4500000000000003E-2</v>
      </c>
      <c r="J10" s="42">
        <v>4.26</v>
      </c>
      <c r="K10" s="41">
        <v>2.95</v>
      </c>
      <c r="L10" s="41">
        <v>3.3050000000000002</v>
      </c>
      <c r="M10" s="41">
        <v>0.73684210500000002</v>
      </c>
      <c r="N10" s="41">
        <v>0.94827586200000002</v>
      </c>
      <c r="O10" s="41">
        <v>0.75</v>
      </c>
      <c r="P10" s="41">
        <v>0.8</v>
      </c>
      <c r="Q10" s="41">
        <v>1</v>
      </c>
      <c r="R10" s="43">
        <v>0.5</v>
      </c>
      <c r="S10" s="42">
        <v>3.3556248580000001</v>
      </c>
      <c r="T10" s="42">
        <v>2.72427587</v>
      </c>
      <c r="U10" s="41">
        <v>0</v>
      </c>
      <c r="V10" s="41">
        <v>1</v>
      </c>
      <c r="W10" s="41">
        <v>1</v>
      </c>
      <c r="X10" s="41">
        <v>1</v>
      </c>
      <c r="Y10" s="41">
        <v>2.0631381270000002</v>
      </c>
      <c r="Z10" s="41">
        <v>1.4317657029999999</v>
      </c>
      <c r="AA10" s="41">
        <v>0.71516735799999998</v>
      </c>
      <c r="AB10" s="41">
        <v>-0.494850022</v>
      </c>
      <c r="AC10" s="41">
        <v>-0.34390179799999998</v>
      </c>
      <c r="AE10" s="78"/>
      <c r="AF10" s="54" t="s">
        <v>90</v>
      </c>
      <c r="AG10" s="50">
        <f t="shared" si="103"/>
        <v>0</v>
      </c>
      <c r="AH10" s="50">
        <f t="shared" si="104"/>
        <v>0</v>
      </c>
      <c r="AI10" s="50">
        <f t="shared" si="105"/>
        <v>1</v>
      </c>
      <c r="AJ10" s="50">
        <f t="shared" si="106"/>
        <v>1</v>
      </c>
      <c r="AK10" s="50">
        <f t="shared" si="107"/>
        <v>1</v>
      </c>
      <c r="AL10" s="50">
        <f t="shared" si="108"/>
        <v>1</v>
      </c>
      <c r="AM10" s="50">
        <f t="shared" si="109"/>
        <v>0</v>
      </c>
      <c r="AO10" s="54" t="s">
        <v>90</v>
      </c>
      <c r="AP10" s="50">
        <f t="shared" si="110"/>
        <v>0</v>
      </c>
      <c r="AQ10" s="50">
        <f t="shared" si="111"/>
        <v>1</v>
      </c>
      <c r="AR10" s="50">
        <f t="shared" si="112"/>
        <v>1</v>
      </c>
      <c r="AS10" s="50">
        <f t="shared" si="113"/>
        <v>1</v>
      </c>
      <c r="AT10" s="50">
        <f t="shared" si="114"/>
        <v>1</v>
      </c>
      <c r="AU10" s="50">
        <f t="shared" si="115"/>
        <v>1</v>
      </c>
      <c r="AV10" s="50">
        <f t="shared" si="116"/>
        <v>1</v>
      </c>
      <c r="AX10" s="54" t="s">
        <v>90</v>
      </c>
      <c r="AY10" s="50">
        <f t="shared" si="117"/>
        <v>1</v>
      </c>
      <c r="AZ10" s="50">
        <f t="shared" si="118"/>
        <v>0.50461354413974679</v>
      </c>
      <c r="BA10" s="50">
        <f t="shared" si="119"/>
        <v>1</v>
      </c>
      <c r="BB10" s="50">
        <f t="shared" si="120"/>
        <v>1</v>
      </c>
      <c r="BC10" s="50">
        <f t="shared" si="121"/>
        <v>1</v>
      </c>
      <c r="BD10" s="50">
        <f t="shared" si="122"/>
        <v>1</v>
      </c>
      <c r="BE10" s="50">
        <f t="shared" si="123"/>
        <v>1</v>
      </c>
      <c r="BG10" s="54" t="s">
        <v>90</v>
      </c>
      <c r="BH10" s="50">
        <f t="shared" si="124"/>
        <v>1</v>
      </c>
      <c r="BI10" s="50">
        <f t="shared" si="125"/>
        <v>0.5</v>
      </c>
      <c r="BJ10" s="50">
        <f t="shared" si="126"/>
        <v>1</v>
      </c>
      <c r="BK10" s="50">
        <f t="shared" si="127"/>
        <v>1</v>
      </c>
      <c r="BL10" s="50">
        <f t="shared" si="128"/>
        <v>1</v>
      </c>
      <c r="BM10" s="50">
        <f t="shared" si="129"/>
        <v>1</v>
      </c>
      <c r="BN10" s="50">
        <f t="shared" si="130"/>
        <v>1</v>
      </c>
      <c r="BP10" s="54" t="s">
        <v>90</v>
      </c>
      <c r="BQ10" s="50">
        <f t="shared" si="131"/>
        <v>1</v>
      </c>
      <c r="BR10" s="50">
        <f t="shared" si="132"/>
        <v>0.5</v>
      </c>
      <c r="BS10" s="50">
        <f t="shared" si="133"/>
        <v>1</v>
      </c>
      <c r="BT10" s="50">
        <f t="shared" si="134"/>
        <v>1</v>
      </c>
      <c r="BU10" s="50">
        <f t="shared" si="135"/>
        <v>1</v>
      </c>
      <c r="BV10" s="50">
        <f t="shared" si="136"/>
        <v>1</v>
      </c>
      <c r="BW10" s="50">
        <f t="shared" si="137"/>
        <v>1</v>
      </c>
      <c r="BY10" s="54" t="s">
        <v>90</v>
      </c>
      <c r="BZ10" s="50">
        <f t="shared" si="138"/>
        <v>1</v>
      </c>
      <c r="CA10" s="50">
        <f t="shared" si="139"/>
        <v>1</v>
      </c>
      <c r="CB10" s="50">
        <f t="shared" si="140"/>
        <v>1</v>
      </c>
      <c r="CC10" s="50">
        <f t="shared" si="141"/>
        <v>1</v>
      </c>
      <c r="CD10" s="50">
        <f t="shared" si="142"/>
        <v>1</v>
      </c>
      <c r="CE10" s="50">
        <f t="shared" si="143"/>
        <v>1</v>
      </c>
      <c r="CF10" s="50">
        <f t="shared" si="144"/>
        <v>1</v>
      </c>
      <c r="CH10" s="54" t="s">
        <v>90</v>
      </c>
      <c r="CI10" s="50">
        <f t="shared" si="145"/>
        <v>0.89037037037037048</v>
      </c>
      <c r="CJ10" s="50">
        <f t="shared" si="146"/>
        <v>0.31703703703703712</v>
      </c>
      <c r="CK10" s="50">
        <f t="shared" si="147"/>
        <v>1</v>
      </c>
      <c r="CL10" s="50">
        <f t="shared" si="148"/>
        <v>2.6666666666666755E-2</v>
      </c>
      <c r="CM10" s="50">
        <f t="shared" si="149"/>
        <v>1</v>
      </c>
      <c r="CN10" s="50">
        <f t="shared" si="150"/>
        <v>1</v>
      </c>
      <c r="CO10" s="50">
        <f t="shared" si="151"/>
        <v>1</v>
      </c>
      <c r="CQ10" s="54" t="s">
        <v>90</v>
      </c>
      <c r="CR10" s="50">
        <f t="shared" si="152"/>
        <v>0</v>
      </c>
      <c r="CS10" s="50">
        <f t="shared" si="153"/>
        <v>0</v>
      </c>
      <c r="CT10" s="50">
        <f t="shared" si="154"/>
        <v>0.40336134453781497</v>
      </c>
      <c r="CU10" s="50">
        <f t="shared" si="155"/>
        <v>0</v>
      </c>
      <c r="CV10" s="50">
        <f t="shared" si="156"/>
        <v>0</v>
      </c>
      <c r="CW10" s="50">
        <f t="shared" si="157"/>
        <v>1</v>
      </c>
      <c r="CX10" s="50">
        <f t="shared" si="158"/>
        <v>1</v>
      </c>
      <c r="CZ10" s="54" t="s">
        <v>90</v>
      </c>
      <c r="DA10" s="50">
        <f t="shared" si="159"/>
        <v>1</v>
      </c>
      <c r="DB10" s="50">
        <f t="shared" si="160"/>
        <v>1</v>
      </c>
      <c r="DC10" s="50">
        <f t="shared" si="161"/>
        <v>1</v>
      </c>
      <c r="DD10" s="50">
        <f t="shared" si="162"/>
        <v>1</v>
      </c>
      <c r="DE10" s="50">
        <f t="shared" si="163"/>
        <v>8.1412457086807083E-2</v>
      </c>
      <c r="DF10" s="50">
        <f t="shared" si="164"/>
        <v>1</v>
      </c>
      <c r="DG10" s="50">
        <f t="shared" si="165"/>
        <v>0.50514958312898461</v>
      </c>
      <c r="DI10" s="54" t="s">
        <v>90</v>
      </c>
      <c r="DJ10" s="50">
        <f t="shared" si="0"/>
        <v>1</v>
      </c>
      <c r="DK10" s="50">
        <f t="shared" si="1"/>
        <v>1</v>
      </c>
      <c r="DL10" s="50">
        <f t="shared" si="2"/>
        <v>0.9473684200000001</v>
      </c>
      <c r="DM10" s="50">
        <f t="shared" si="3"/>
        <v>0.9473684200000001</v>
      </c>
      <c r="DN10" s="50">
        <f t="shared" si="4"/>
        <v>1</v>
      </c>
      <c r="DO10" s="50">
        <f t="shared" si="5"/>
        <v>1</v>
      </c>
      <c r="DP10" s="50">
        <f t="shared" si="6"/>
        <v>1</v>
      </c>
      <c r="DR10" s="54" t="s">
        <v>90</v>
      </c>
      <c r="DS10" s="50">
        <f t="shared" si="7"/>
        <v>1</v>
      </c>
      <c r="DT10" s="50">
        <f t="shared" si="8"/>
        <v>1</v>
      </c>
      <c r="DU10" s="50">
        <f t="shared" si="9"/>
        <v>1</v>
      </c>
      <c r="DV10" s="50">
        <f t="shared" si="10"/>
        <v>1</v>
      </c>
      <c r="DW10" s="50">
        <f t="shared" si="11"/>
        <v>1</v>
      </c>
      <c r="DX10" s="50">
        <f t="shared" si="12"/>
        <v>1</v>
      </c>
      <c r="DY10" s="50">
        <f t="shared" si="13"/>
        <v>1</v>
      </c>
      <c r="EA10" s="54" t="s">
        <v>90</v>
      </c>
      <c r="EB10" s="50">
        <f t="shared" si="14"/>
        <v>1</v>
      </c>
      <c r="EC10" s="50">
        <f t="shared" si="15"/>
        <v>1</v>
      </c>
      <c r="ED10" s="50">
        <f t="shared" si="16"/>
        <v>1</v>
      </c>
      <c r="EE10" s="50">
        <f t="shared" si="17"/>
        <v>1</v>
      </c>
      <c r="EF10" s="50">
        <f t="shared" si="18"/>
        <v>1</v>
      </c>
      <c r="EG10" s="50">
        <f t="shared" si="19"/>
        <v>1</v>
      </c>
      <c r="EH10" s="50">
        <f t="shared" si="20"/>
        <v>1</v>
      </c>
      <c r="EJ10" s="54" t="s">
        <v>90</v>
      </c>
      <c r="EK10" s="50">
        <f t="shared" si="21"/>
        <v>1</v>
      </c>
      <c r="EL10" s="50">
        <f t="shared" si="22"/>
        <v>1</v>
      </c>
      <c r="EM10" s="50">
        <f t="shared" si="23"/>
        <v>1</v>
      </c>
      <c r="EN10" s="50">
        <f t="shared" si="24"/>
        <v>1</v>
      </c>
      <c r="EO10" s="50">
        <f t="shared" si="25"/>
        <v>1</v>
      </c>
      <c r="EP10" s="50">
        <f t="shared" si="26"/>
        <v>1</v>
      </c>
      <c r="EQ10" s="50">
        <f t="shared" si="27"/>
        <v>1</v>
      </c>
      <c r="ES10" s="54" t="s">
        <v>90</v>
      </c>
      <c r="ET10" s="50">
        <f t="shared" si="28"/>
        <v>1</v>
      </c>
      <c r="EU10" s="50">
        <f t="shared" si="29"/>
        <v>1</v>
      </c>
      <c r="EV10" s="50">
        <f t="shared" si="30"/>
        <v>1</v>
      </c>
      <c r="EW10" s="50">
        <f t="shared" si="31"/>
        <v>1</v>
      </c>
      <c r="EX10" s="50">
        <f t="shared" si="32"/>
        <v>1</v>
      </c>
      <c r="EY10" s="50">
        <f t="shared" si="33"/>
        <v>1</v>
      </c>
      <c r="EZ10" s="50">
        <f t="shared" si="34"/>
        <v>1</v>
      </c>
      <c r="FB10" s="54" t="s">
        <v>90</v>
      </c>
      <c r="FC10" s="50">
        <f t="shared" si="35"/>
        <v>1</v>
      </c>
      <c r="FD10" s="50">
        <f t="shared" si="36"/>
        <v>0</v>
      </c>
      <c r="FE10" s="50">
        <f t="shared" si="37"/>
        <v>1</v>
      </c>
      <c r="FF10" s="50">
        <f t="shared" si="38"/>
        <v>0</v>
      </c>
      <c r="FG10" s="50">
        <f t="shared" si="39"/>
        <v>0</v>
      </c>
      <c r="FH10" s="50">
        <f t="shared" si="40"/>
        <v>1</v>
      </c>
      <c r="FI10" s="50">
        <f t="shared" si="41"/>
        <v>0</v>
      </c>
      <c r="FK10" s="54" t="s">
        <v>90</v>
      </c>
      <c r="FL10" s="50">
        <f t="shared" si="42"/>
        <v>1</v>
      </c>
      <c r="FM10" s="50">
        <f t="shared" si="43"/>
        <v>1</v>
      </c>
      <c r="FN10" s="50">
        <f t="shared" si="44"/>
        <v>1</v>
      </c>
      <c r="FO10" s="50">
        <f t="shared" si="45"/>
        <v>1</v>
      </c>
      <c r="FP10" s="50">
        <f t="shared" si="46"/>
        <v>1</v>
      </c>
      <c r="FQ10" s="50">
        <f t="shared" si="47"/>
        <v>1</v>
      </c>
      <c r="FR10" s="50">
        <f t="shared" si="48"/>
        <v>1</v>
      </c>
      <c r="FT10" s="54" t="s">
        <v>90</v>
      </c>
      <c r="FU10" s="50">
        <f t="shared" si="49"/>
        <v>1</v>
      </c>
      <c r="FV10" s="50">
        <f t="shared" si="50"/>
        <v>1</v>
      </c>
      <c r="FW10" s="50">
        <f t="shared" si="51"/>
        <v>1</v>
      </c>
      <c r="FX10" s="50">
        <f t="shared" si="52"/>
        <v>0.53360322763022205</v>
      </c>
      <c r="FY10" s="50">
        <f t="shared" si="53"/>
        <v>1</v>
      </c>
      <c r="FZ10" s="50">
        <f t="shared" si="54"/>
        <v>1</v>
      </c>
      <c r="GA10" s="50">
        <f t="shared" si="55"/>
        <v>1</v>
      </c>
      <c r="GC10" s="54" t="s">
        <v>90</v>
      </c>
      <c r="GD10" s="50">
        <f t="shared" si="56"/>
        <v>0</v>
      </c>
      <c r="GE10" s="50">
        <f t="shared" si="57"/>
        <v>0</v>
      </c>
      <c r="GF10" s="50">
        <f t="shared" si="58"/>
        <v>0</v>
      </c>
      <c r="GG10" s="50">
        <f t="shared" si="59"/>
        <v>0</v>
      </c>
      <c r="GH10" s="50">
        <f t="shared" si="60"/>
        <v>0</v>
      </c>
      <c r="GI10" s="50">
        <f t="shared" si="61"/>
        <v>1</v>
      </c>
      <c r="GJ10" s="50">
        <f t="shared" si="62"/>
        <v>0</v>
      </c>
      <c r="GL10" s="54" t="s">
        <v>90</v>
      </c>
      <c r="GM10" s="50">
        <f t="shared" si="63"/>
        <v>1</v>
      </c>
      <c r="GN10" s="50">
        <f t="shared" si="64"/>
        <v>1</v>
      </c>
      <c r="GO10" s="50">
        <f t="shared" si="65"/>
        <v>1</v>
      </c>
      <c r="GP10" s="50">
        <f t="shared" si="66"/>
        <v>1</v>
      </c>
      <c r="GQ10" s="50">
        <f t="shared" si="67"/>
        <v>1</v>
      </c>
      <c r="GR10" s="50">
        <f t="shared" si="68"/>
        <v>1</v>
      </c>
      <c r="GS10" s="50">
        <f t="shared" si="69"/>
        <v>1</v>
      </c>
      <c r="GU10" s="54" t="s">
        <v>90</v>
      </c>
      <c r="GV10" s="50">
        <f t="shared" si="70"/>
        <v>1</v>
      </c>
      <c r="GW10" s="50">
        <f t="shared" si="71"/>
        <v>1</v>
      </c>
      <c r="GX10" s="50">
        <f t="shared" si="72"/>
        <v>1</v>
      </c>
      <c r="GY10" s="50">
        <f t="shared" si="73"/>
        <v>1</v>
      </c>
      <c r="GZ10" s="50">
        <f t="shared" si="74"/>
        <v>1</v>
      </c>
      <c r="HA10" s="50">
        <f t="shared" si="75"/>
        <v>1</v>
      </c>
      <c r="HB10" s="50">
        <f t="shared" si="76"/>
        <v>1</v>
      </c>
      <c r="HD10" s="54" t="s">
        <v>90</v>
      </c>
      <c r="HE10" s="50">
        <f t="shared" si="77"/>
        <v>1</v>
      </c>
      <c r="HF10" s="50">
        <f t="shared" si="78"/>
        <v>1</v>
      </c>
      <c r="HG10" s="50">
        <f t="shared" si="79"/>
        <v>1</v>
      </c>
      <c r="HH10" s="50">
        <f t="shared" si="80"/>
        <v>1</v>
      </c>
      <c r="HI10" s="50">
        <f t="shared" si="81"/>
        <v>1</v>
      </c>
      <c r="HJ10" s="50">
        <f t="shared" si="82"/>
        <v>1</v>
      </c>
      <c r="HK10" s="50">
        <f t="shared" si="83"/>
        <v>1</v>
      </c>
      <c r="HM10" s="54" t="s">
        <v>90</v>
      </c>
      <c r="HN10" s="50">
        <f t="shared" si="84"/>
        <v>1</v>
      </c>
      <c r="HO10" s="50">
        <f t="shared" si="85"/>
        <v>1</v>
      </c>
      <c r="HP10" s="50">
        <f t="shared" si="86"/>
        <v>1</v>
      </c>
      <c r="HQ10" s="50">
        <f t="shared" si="87"/>
        <v>1</v>
      </c>
      <c r="HR10" s="50">
        <f t="shared" si="88"/>
        <v>1</v>
      </c>
      <c r="HS10" s="50">
        <f t="shared" si="89"/>
        <v>1</v>
      </c>
      <c r="HT10" s="50">
        <f t="shared" si="90"/>
        <v>1</v>
      </c>
      <c r="HV10" s="54" t="s">
        <v>90</v>
      </c>
      <c r="HW10" s="50">
        <f t="shared" si="91"/>
        <v>1</v>
      </c>
      <c r="HX10" s="50">
        <f t="shared" si="92"/>
        <v>1</v>
      </c>
      <c r="HY10" s="50">
        <f t="shared" si="93"/>
        <v>1</v>
      </c>
      <c r="HZ10" s="50">
        <f t="shared" si="94"/>
        <v>1</v>
      </c>
      <c r="IA10" s="50">
        <f t="shared" si="95"/>
        <v>1</v>
      </c>
      <c r="IB10" s="50">
        <f t="shared" si="96"/>
        <v>1</v>
      </c>
      <c r="IC10" s="50">
        <f t="shared" si="97"/>
        <v>1</v>
      </c>
      <c r="IE10" s="54" t="s">
        <v>90</v>
      </c>
      <c r="IF10" s="50">
        <f t="shared" si="98"/>
        <v>1</v>
      </c>
      <c r="IG10" s="50">
        <f t="shared" si="166"/>
        <v>0.68606694320000017</v>
      </c>
      <c r="IH10" s="50">
        <f t="shared" si="99"/>
        <v>1</v>
      </c>
      <c r="II10" s="50">
        <f t="shared" si="167"/>
        <v>1</v>
      </c>
      <c r="IJ10" s="50">
        <f t="shared" si="100"/>
        <v>1</v>
      </c>
      <c r="IK10" s="50">
        <f t="shared" si="101"/>
        <v>1</v>
      </c>
      <c r="IL10" s="50">
        <f t="shared" si="102"/>
        <v>1</v>
      </c>
      <c r="IN10" s="54" t="s">
        <v>90</v>
      </c>
      <c r="IO10" s="50">
        <f t="shared" si="168"/>
        <v>0.61735591619174346</v>
      </c>
      <c r="IP10" s="50">
        <f t="shared" si="169"/>
        <v>1</v>
      </c>
      <c r="IQ10" s="50">
        <f t="shared" si="170"/>
        <v>0.64918494493333712</v>
      </c>
      <c r="IR10" s="50">
        <f t="shared" si="171"/>
        <v>1</v>
      </c>
      <c r="IS10" s="50">
        <f>IF(-$AB10+$AB$9&gt;$AB$14,0,IF(-$AB10+$AB$9&lt;$AB$13,1,($AB$14+$AB10-$AB$9)/($AB$14-$AB$13)))</f>
        <v>1</v>
      </c>
      <c r="IT10" s="50">
        <f t="shared" si="173"/>
        <v>1</v>
      </c>
      <c r="IU10" s="50">
        <f t="shared" si="174"/>
        <v>1</v>
      </c>
      <c r="IW10" s="54" t="s">
        <v>90</v>
      </c>
      <c r="IX10" s="50">
        <f t="shared" si="175"/>
        <v>1</v>
      </c>
      <c r="IY10" s="50">
        <f t="shared" si="176"/>
        <v>1</v>
      </c>
      <c r="IZ10" s="50">
        <f t="shared" si="177"/>
        <v>0.57524682998996357</v>
      </c>
      <c r="JA10" s="50">
        <f t="shared" si="178"/>
        <v>0.85395853620787832</v>
      </c>
      <c r="JB10" s="50">
        <f t="shared" si="179"/>
        <v>0.79575071457746815</v>
      </c>
      <c r="JC10" s="50">
        <f t="shared" si="180"/>
        <v>1</v>
      </c>
      <c r="JD10" s="50">
        <f t="shared" si="181"/>
        <v>1</v>
      </c>
    </row>
    <row r="11" spans="1:264" ht="57.95">
      <c r="A11" s="164"/>
      <c r="B11" s="54" t="s">
        <v>164</v>
      </c>
      <c r="C11" s="53" t="s">
        <v>93</v>
      </c>
      <c r="D11" s="41">
        <v>-0.57999999999999996</v>
      </c>
      <c r="E11" s="42">
        <v>0</v>
      </c>
      <c r="F11" s="43">
        <v>270.83300000000003</v>
      </c>
      <c r="G11" s="43">
        <v>60</v>
      </c>
      <c r="H11" s="43">
        <v>30</v>
      </c>
      <c r="I11" s="43">
        <v>0.80400000000000005</v>
      </c>
      <c r="J11" s="42">
        <v>10.5</v>
      </c>
      <c r="K11" s="41">
        <v>3.76</v>
      </c>
      <c r="L11" s="41">
        <v>7.1150000000000002</v>
      </c>
      <c r="M11" s="41">
        <v>0.75</v>
      </c>
      <c r="N11" s="42">
        <v>1</v>
      </c>
      <c r="O11" s="42">
        <v>1</v>
      </c>
      <c r="P11" s="42">
        <v>1</v>
      </c>
      <c r="Q11" s="42">
        <v>1</v>
      </c>
      <c r="R11" s="42">
        <v>1</v>
      </c>
      <c r="S11" s="42">
        <v>3.301029996</v>
      </c>
      <c r="T11" s="42">
        <v>3.301029996</v>
      </c>
      <c r="U11" s="42">
        <v>1</v>
      </c>
      <c r="V11" s="41">
        <v>1</v>
      </c>
      <c r="W11" s="41">
        <v>0.83333333300000001</v>
      </c>
      <c r="X11" s="41">
        <v>1</v>
      </c>
      <c r="Y11" s="43">
        <v>-1.5340169429999999</v>
      </c>
      <c r="Z11" s="43">
        <v>-1.3606232</v>
      </c>
      <c r="AA11" s="41">
        <v>-1.1307682800000001</v>
      </c>
      <c r="AB11" s="43">
        <v>-1.793350118</v>
      </c>
      <c r="AC11" s="43">
        <v>-1.6073350820000001</v>
      </c>
      <c r="AE11" s="78"/>
      <c r="AF11" s="54" t="s">
        <v>164</v>
      </c>
      <c r="AG11" s="50">
        <f t="shared" si="103"/>
        <v>0</v>
      </c>
      <c r="AH11" s="50">
        <f t="shared" si="104"/>
        <v>0</v>
      </c>
      <c r="AI11" s="50">
        <f t="shared" si="105"/>
        <v>1</v>
      </c>
      <c r="AJ11" s="50">
        <f t="shared" si="106"/>
        <v>1</v>
      </c>
      <c r="AK11" s="50">
        <f t="shared" si="107"/>
        <v>1</v>
      </c>
      <c r="AL11" s="50">
        <f t="shared" si="108"/>
        <v>1</v>
      </c>
      <c r="AM11" s="50">
        <f t="shared" si="109"/>
        <v>1</v>
      </c>
      <c r="AO11" s="54" t="s">
        <v>164</v>
      </c>
      <c r="AP11" s="50">
        <f t="shared" si="110"/>
        <v>0</v>
      </c>
      <c r="AQ11" s="50">
        <f t="shared" si="111"/>
        <v>1</v>
      </c>
      <c r="AR11" s="50">
        <f t="shared" si="112"/>
        <v>1</v>
      </c>
      <c r="AS11" s="50">
        <f t="shared" si="113"/>
        <v>1</v>
      </c>
      <c r="AT11" s="50">
        <f t="shared" si="114"/>
        <v>1</v>
      </c>
      <c r="AU11" s="50">
        <f t="shared" si="115"/>
        <v>1</v>
      </c>
      <c r="AV11" s="50">
        <f t="shared" si="116"/>
        <v>1</v>
      </c>
      <c r="AX11" s="54" t="s">
        <v>164</v>
      </c>
      <c r="AY11" s="50">
        <f t="shared" si="117"/>
        <v>1</v>
      </c>
      <c r="AZ11" s="50">
        <f t="shared" si="118"/>
        <v>0.99692430390683551</v>
      </c>
      <c r="BA11" s="50">
        <f t="shared" si="119"/>
        <v>1</v>
      </c>
      <c r="BB11" s="50">
        <f t="shared" si="120"/>
        <v>1</v>
      </c>
      <c r="BC11" s="50">
        <f t="shared" si="121"/>
        <v>1</v>
      </c>
      <c r="BD11" s="50">
        <f t="shared" si="122"/>
        <v>1</v>
      </c>
      <c r="BE11" s="50">
        <f t="shared" si="123"/>
        <v>1</v>
      </c>
      <c r="BG11" s="54" t="s">
        <v>164</v>
      </c>
      <c r="BH11" s="50">
        <f t="shared" si="124"/>
        <v>1</v>
      </c>
      <c r="BI11" s="50">
        <f t="shared" si="125"/>
        <v>1</v>
      </c>
      <c r="BJ11" s="50">
        <f t="shared" si="126"/>
        <v>1</v>
      </c>
      <c r="BK11" s="50">
        <f t="shared" si="127"/>
        <v>1</v>
      </c>
      <c r="BL11" s="50">
        <f t="shared" si="128"/>
        <v>1</v>
      </c>
      <c r="BM11" s="50">
        <f t="shared" si="129"/>
        <v>1</v>
      </c>
      <c r="BN11" s="50">
        <f t="shared" si="130"/>
        <v>1</v>
      </c>
      <c r="BP11" s="54" t="s">
        <v>164</v>
      </c>
      <c r="BQ11" s="50">
        <f t="shared" si="131"/>
        <v>1</v>
      </c>
      <c r="BR11" s="50">
        <f t="shared" si="132"/>
        <v>1</v>
      </c>
      <c r="BS11" s="50">
        <f t="shared" si="133"/>
        <v>1</v>
      </c>
      <c r="BT11" s="50">
        <f t="shared" si="134"/>
        <v>1</v>
      </c>
      <c r="BU11" s="50">
        <f t="shared" si="135"/>
        <v>1</v>
      </c>
      <c r="BV11" s="50">
        <f t="shared" si="136"/>
        <v>1</v>
      </c>
      <c r="BW11" s="50">
        <f t="shared" si="137"/>
        <v>1</v>
      </c>
      <c r="BY11" s="54" t="s">
        <v>164</v>
      </c>
      <c r="BZ11" s="50">
        <f t="shared" si="138"/>
        <v>0.35572139303482581</v>
      </c>
      <c r="CA11" s="50">
        <f t="shared" si="139"/>
        <v>1</v>
      </c>
      <c r="CB11" s="50">
        <f t="shared" si="140"/>
        <v>0.12437810945273632</v>
      </c>
      <c r="CC11" s="50">
        <f t="shared" si="141"/>
        <v>1</v>
      </c>
      <c r="CD11" s="50">
        <f t="shared" si="142"/>
        <v>0.10696517412935322</v>
      </c>
      <c r="CE11" s="50">
        <f t="shared" si="143"/>
        <v>8.5820895522388058E-2</v>
      </c>
      <c r="CF11" s="50">
        <f t="shared" si="144"/>
        <v>1</v>
      </c>
      <c r="CH11" s="54" t="s">
        <v>164</v>
      </c>
      <c r="CI11" s="50">
        <f t="shared" si="145"/>
        <v>0</v>
      </c>
      <c r="CJ11" s="50">
        <f t="shared" si="146"/>
        <v>0</v>
      </c>
      <c r="CK11" s="50">
        <f t="shared" si="147"/>
        <v>0</v>
      </c>
      <c r="CL11" s="50">
        <f t="shared" si="148"/>
        <v>0</v>
      </c>
      <c r="CM11" s="50">
        <f>IF($J11-$J$9&gt;$J$14,0,IF($J11-$J$9&lt;$J$13,1,($J$14-$J11+$J$9)/($J$14-$J$13)))</f>
        <v>0.57777777777777783</v>
      </c>
      <c r="CN11" s="50">
        <f t="shared" si="150"/>
        <v>0.15111111111111106</v>
      </c>
      <c r="CO11" s="50">
        <f t="shared" si="151"/>
        <v>1</v>
      </c>
      <c r="CQ11" s="54" t="s">
        <v>164</v>
      </c>
      <c r="CR11" s="50">
        <f t="shared" si="152"/>
        <v>0</v>
      </c>
      <c r="CS11" s="50">
        <f t="shared" si="153"/>
        <v>0</v>
      </c>
      <c r="CT11" s="50">
        <f t="shared" si="154"/>
        <v>0</v>
      </c>
      <c r="CU11" s="50">
        <f t="shared" si="155"/>
        <v>0</v>
      </c>
      <c r="CV11" s="50">
        <f t="shared" si="156"/>
        <v>0</v>
      </c>
      <c r="CW11" s="50">
        <f t="shared" si="157"/>
        <v>1</v>
      </c>
      <c r="CX11" s="50">
        <f t="shared" si="158"/>
        <v>1</v>
      </c>
      <c r="CZ11" s="54" t="s">
        <v>164</v>
      </c>
      <c r="DA11" s="50">
        <f t="shared" si="159"/>
        <v>1</v>
      </c>
      <c r="DB11" s="50">
        <f t="shared" si="160"/>
        <v>1</v>
      </c>
      <c r="DC11" s="50">
        <f t="shared" si="161"/>
        <v>1</v>
      </c>
      <c r="DD11" s="50">
        <f t="shared" si="162"/>
        <v>1</v>
      </c>
      <c r="DE11" s="50">
        <f t="shared" si="163"/>
        <v>1</v>
      </c>
      <c r="DF11" s="50">
        <f t="shared" si="164"/>
        <v>1</v>
      </c>
      <c r="DG11" s="50">
        <f t="shared" si="165"/>
        <v>1</v>
      </c>
      <c r="DI11" s="54" t="s">
        <v>164</v>
      </c>
      <c r="DJ11" s="50">
        <f t="shared" si="0"/>
        <v>1</v>
      </c>
      <c r="DK11" s="50">
        <f t="shared" si="1"/>
        <v>1</v>
      </c>
      <c r="DL11" s="50">
        <f t="shared" si="2"/>
        <v>1</v>
      </c>
      <c r="DM11" s="50">
        <f t="shared" si="3"/>
        <v>1</v>
      </c>
      <c r="DN11" s="50">
        <f t="shared" si="4"/>
        <v>1</v>
      </c>
      <c r="DO11" s="50">
        <f t="shared" si="5"/>
        <v>1</v>
      </c>
      <c r="DP11" s="50">
        <f t="shared" si="6"/>
        <v>1</v>
      </c>
      <c r="DR11" s="54" t="s">
        <v>164</v>
      </c>
      <c r="DS11" s="50">
        <f t="shared" si="7"/>
        <v>1</v>
      </c>
      <c r="DT11" s="50">
        <f t="shared" si="8"/>
        <v>1</v>
      </c>
      <c r="DU11" s="50">
        <f t="shared" si="9"/>
        <v>1</v>
      </c>
      <c r="DV11" s="50">
        <f t="shared" si="10"/>
        <v>1</v>
      </c>
      <c r="DW11" s="50">
        <f t="shared" si="11"/>
        <v>1</v>
      </c>
      <c r="DX11" s="50">
        <f t="shared" si="12"/>
        <v>1</v>
      </c>
      <c r="DY11" s="50">
        <f t="shared" si="13"/>
        <v>1</v>
      </c>
      <c r="EA11" s="54" t="s">
        <v>164</v>
      </c>
      <c r="EB11" s="50">
        <f t="shared" si="14"/>
        <v>1</v>
      </c>
      <c r="EC11" s="50">
        <f t="shared" si="15"/>
        <v>1</v>
      </c>
      <c r="ED11" s="50">
        <f t="shared" si="16"/>
        <v>1</v>
      </c>
      <c r="EE11" s="50">
        <f t="shared" si="17"/>
        <v>1</v>
      </c>
      <c r="EF11" s="50">
        <f t="shared" si="18"/>
        <v>1</v>
      </c>
      <c r="EG11" s="50">
        <f t="shared" si="19"/>
        <v>1</v>
      </c>
      <c r="EH11" s="50">
        <f t="shared" si="20"/>
        <v>1</v>
      </c>
      <c r="EJ11" s="54" t="s">
        <v>164</v>
      </c>
      <c r="EK11" s="50">
        <f t="shared" si="21"/>
        <v>1</v>
      </c>
      <c r="EL11" s="50">
        <f t="shared" si="22"/>
        <v>1</v>
      </c>
      <c r="EM11" s="50">
        <f t="shared" si="23"/>
        <v>1</v>
      </c>
      <c r="EN11" s="50">
        <f t="shared" si="24"/>
        <v>1</v>
      </c>
      <c r="EO11" s="50">
        <f t="shared" si="25"/>
        <v>1</v>
      </c>
      <c r="EP11" s="50">
        <f t="shared" si="26"/>
        <v>1</v>
      </c>
      <c r="EQ11" s="50">
        <f t="shared" si="27"/>
        <v>1</v>
      </c>
      <c r="ES11" s="54" t="s">
        <v>164</v>
      </c>
      <c r="ET11" s="50">
        <f t="shared" si="28"/>
        <v>1</v>
      </c>
      <c r="EU11" s="50">
        <f t="shared" si="29"/>
        <v>1</v>
      </c>
      <c r="EV11" s="50">
        <f t="shared" si="30"/>
        <v>1</v>
      </c>
      <c r="EW11" s="50">
        <f t="shared" si="31"/>
        <v>1</v>
      </c>
      <c r="EX11" s="50">
        <f t="shared" si="32"/>
        <v>1</v>
      </c>
      <c r="EY11" s="50">
        <f t="shared" si="33"/>
        <v>1</v>
      </c>
      <c r="EZ11" s="50">
        <f t="shared" si="34"/>
        <v>1</v>
      </c>
      <c r="FB11" s="54" t="s">
        <v>164</v>
      </c>
      <c r="FC11" s="50">
        <f t="shared" si="35"/>
        <v>1</v>
      </c>
      <c r="FD11" s="50">
        <f t="shared" si="36"/>
        <v>1</v>
      </c>
      <c r="FE11" s="50">
        <f t="shared" si="37"/>
        <v>1</v>
      </c>
      <c r="FF11" s="50">
        <f t="shared" si="38"/>
        <v>1</v>
      </c>
      <c r="FG11" s="50">
        <f t="shared" si="39"/>
        <v>1</v>
      </c>
      <c r="FH11" s="50">
        <f t="shared" si="40"/>
        <v>1</v>
      </c>
      <c r="FI11" s="50">
        <f t="shared" si="41"/>
        <v>1</v>
      </c>
      <c r="FK11" s="54" t="s">
        <v>164</v>
      </c>
      <c r="FL11" s="50">
        <f t="shared" si="42"/>
        <v>1</v>
      </c>
      <c r="FM11" s="50">
        <f t="shared" si="43"/>
        <v>1</v>
      </c>
      <c r="FN11" s="50">
        <f t="shared" si="44"/>
        <v>1</v>
      </c>
      <c r="FO11" s="50">
        <f t="shared" si="45"/>
        <v>1</v>
      </c>
      <c r="FP11" s="50">
        <f t="shared" si="46"/>
        <v>1</v>
      </c>
      <c r="FQ11" s="50">
        <f t="shared" si="47"/>
        <v>1</v>
      </c>
      <c r="FR11" s="50">
        <f t="shared" si="48"/>
        <v>1</v>
      </c>
      <c r="FT11" s="54" t="s">
        <v>164</v>
      </c>
      <c r="FU11" s="50">
        <f t="shared" si="49"/>
        <v>1</v>
      </c>
      <c r="FV11" s="50">
        <f t="shared" si="50"/>
        <v>1</v>
      </c>
      <c r="FW11" s="50">
        <f t="shared" si="51"/>
        <v>1</v>
      </c>
      <c r="FX11" s="50">
        <f t="shared" si="52"/>
        <v>1</v>
      </c>
      <c r="FY11" s="50">
        <f t="shared" si="53"/>
        <v>1</v>
      </c>
      <c r="FZ11" s="50">
        <f t="shared" si="54"/>
        <v>1</v>
      </c>
      <c r="GA11" s="50">
        <f t="shared" si="55"/>
        <v>1</v>
      </c>
      <c r="GC11" s="54" t="s">
        <v>164</v>
      </c>
      <c r="GD11" s="50">
        <f t="shared" si="56"/>
        <v>1</v>
      </c>
      <c r="GE11" s="50">
        <f t="shared" si="57"/>
        <v>1</v>
      </c>
      <c r="GF11" s="50">
        <f t="shared" si="58"/>
        <v>1</v>
      </c>
      <c r="GG11" s="50">
        <f t="shared" si="59"/>
        <v>1</v>
      </c>
      <c r="GH11" s="50">
        <f t="shared" si="60"/>
        <v>1</v>
      </c>
      <c r="GI11" s="50">
        <f t="shared" si="61"/>
        <v>1</v>
      </c>
      <c r="GJ11" s="50">
        <f t="shared" si="62"/>
        <v>1</v>
      </c>
      <c r="GL11" s="54" t="s">
        <v>164</v>
      </c>
      <c r="GM11" s="50">
        <f t="shared" si="63"/>
        <v>1</v>
      </c>
      <c r="GN11" s="50">
        <f t="shared" si="64"/>
        <v>1</v>
      </c>
      <c r="GO11" s="50">
        <f t="shared" si="65"/>
        <v>1</v>
      </c>
      <c r="GP11" s="50">
        <f t="shared" si="66"/>
        <v>1</v>
      </c>
      <c r="GQ11" s="50">
        <f t="shared" si="67"/>
        <v>1</v>
      </c>
      <c r="GR11" s="50">
        <f t="shared" si="68"/>
        <v>1</v>
      </c>
      <c r="GS11" s="50">
        <f t="shared" si="69"/>
        <v>1</v>
      </c>
      <c r="GU11" s="54" t="s">
        <v>164</v>
      </c>
      <c r="GV11" s="50">
        <f t="shared" si="70"/>
        <v>1</v>
      </c>
      <c r="GW11" s="50">
        <f t="shared" si="71"/>
        <v>1</v>
      </c>
      <c r="GX11" s="50">
        <f t="shared" si="72"/>
        <v>1</v>
      </c>
      <c r="GY11" s="50">
        <f t="shared" si="73"/>
        <v>1</v>
      </c>
      <c r="GZ11" s="50">
        <f t="shared" si="74"/>
        <v>1</v>
      </c>
      <c r="HA11" s="50">
        <f t="shared" si="75"/>
        <v>1</v>
      </c>
      <c r="HB11" s="50">
        <f t="shared" si="76"/>
        <v>1</v>
      </c>
      <c r="HD11" s="54" t="s">
        <v>164</v>
      </c>
      <c r="HE11" s="50">
        <f t="shared" si="77"/>
        <v>1</v>
      </c>
      <c r="HF11" s="50">
        <f t="shared" si="78"/>
        <v>1</v>
      </c>
      <c r="HG11" s="50">
        <f t="shared" si="79"/>
        <v>1</v>
      </c>
      <c r="HH11" s="50">
        <f t="shared" si="80"/>
        <v>1</v>
      </c>
      <c r="HI11" s="50">
        <f t="shared" si="81"/>
        <v>1</v>
      </c>
      <c r="HJ11" s="50">
        <f t="shared" si="82"/>
        <v>1</v>
      </c>
      <c r="HK11" s="50">
        <f t="shared" si="83"/>
        <v>1</v>
      </c>
      <c r="HM11" s="54" t="s">
        <v>164</v>
      </c>
      <c r="HN11" s="50">
        <f t="shared" si="84"/>
        <v>0.3996225337225206</v>
      </c>
      <c r="HO11" s="50">
        <f t="shared" si="85"/>
        <v>0.41736213617509893</v>
      </c>
      <c r="HP11" s="50">
        <f t="shared" si="86"/>
        <v>0</v>
      </c>
      <c r="HQ11" s="50">
        <f t="shared" si="87"/>
        <v>0.44178292519194129</v>
      </c>
      <c r="HR11" s="50">
        <f t="shared" si="88"/>
        <v>1</v>
      </c>
      <c r="HS11" s="50">
        <f t="shared" si="89"/>
        <v>0.38908700562171783</v>
      </c>
      <c r="HT11" s="50">
        <f t="shared" si="90"/>
        <v>1</v>
      </c>
      <c r="HV11" s="54" t="s">
        <v>164</v>
      </c>
      <c r="HW11" s="50">
        <f t="shared" si="91"/>
        <v>0.98235331963310746</v>
      </c>
      <c r="HX11" s="50">
        <f t="shared" si="92"/>
        <v>0.12016855387557994</v>
      </c>
      <c r="HY11" s="50">
        <f t="shared" si="93"/>
        <v>0</v>
      </c>
      <c r="HZ11" s="50">
        <f t="shared" si="94"/>
        <v>0.55773718330469113</v>
      </c>
      <c r="IA11" s="50">
        <f t="shared" si="95"/>
        <v>0.30132064393850039</v>
      </c>
      <c r="IB11" s="50">
        <f t="shared" si="96"/>
        <v>0.79622241388151294</v>
      </c>
      <c r="IC11" s="50">
        <f t="shared" si="97"/>
        <v>1</v>
      </c>
      <c r="IE11" s="54" t="s">
        <v>164</v>
      </c>
      <c r="IF11" s="50">
        <f t="shared" si="98"/>
        <v>0.50005535560000003</v>
      </c>
      <c r="IG11" s="50">
        <f t="shared" si="166"/>
        <v>0</v>
      </c>
      <c r="IH11" s="50">
        <f t="shared" si="99"/>
        <v>0.4626328072</v>
      </c>
      <c r="II11" s="50">
        <f>IF(-$AA11+$AA$8&gt;$AA$14,0,IF(-$AA11+$AA$8&lt;$AA$13,1,($AA$14+$AA11-$AA$8)/($AA$14-$AA$13)))</f>
        <v>0.7659956844000001</v>
      </c>
      <c r="IJ11" s="50">
        <f t="shared" si="100"/>
        <v>0.62728068960000005</v>
      </c>
      <c r="IK11" s="50">
        <f t="shared" si="101"/>
        <v>1</v>
      </c>
      <c r="IL11" s="50">
        <f t="shared" si="102"/>
        <v>1</v>
      </c>
      <c r="IN11" s="54" t="s">
        <v>164</v>
      </c>
      <c r="IO11" s="50">
        <f t="shared" si="168"/>
        <v>-2.1113675837406553E-16</v>
      </c>
      <c r="IP11" s="50">
        <f t="shared" si="169"/>
        <v>0.76931297797034004</v>
      </c>
      <c r="IQ11" s="50">
        <f t="shared" si="170"/>
        <v>3.1829028741593463E-2</v>
      </c>
      <c r="IR11" s="50">
        <f t="shared" si="171"/>
        <v>1</v>
      </c>
      <c r="IS11" s="50">
        <f>IF(-$AB11+$AB$9&gt;$AB$14,0,IF(-$AB11+$AB$9&lt;$AB$13,1,($AB$14+$AB11-$AB$9)/($AB$14-$AB$13)))</f>
        <v>1</v>
      </c>
      <c r="IT11" s="50">
        <f t="shared" si="173"/>
        <v>1</v>
      </c>
      <c r="IU11" s="50">
        <f>IF(-$AB11+$AB$11&gt;$AB$14,0,IF(-$AB11+$AB$11&lt;$AB$13,1,($AB$14+$AB11-$AB$11)/($AB$14-$AB$13)))</f>
        <v>1</v>
      </c>
      <c r="IW11" s="54" t="s">
        <v>164</v>
      </c>
      <c r="IX11" s="50">
        <f t="shared" si="175"/>
        <v>0.95404487747385758</v>
      </c>
      <c r="IY11" s="50">
        <f t="shared" si="176"/>
        <v>0.8217662750962611</v>
      </c>
      <c r="IZ11" s="50">
        <f t="shared" si="177"/>
        <v>2.2765225700609587E-10</v>
      </c>
      <c r="JA11" s="50">
        <f t="shared" si="178"/>
        <v>0.27871170644556698</v>
      </c>
      <c r="JB11" s="50">
        <f t="shared" si="179"/>
        <v>0.22050388481515681</v>
      </c>
      <c r="JC11" s="50">
        <f t="shared" si="180"/>
        <v>1</v>
      </c>
      <c r="JD11" s="50">
        <f t="shared" si="181"/>
        <v>1</v>
      </c>
    </row>
    <row r="12" spans="1:264">
      <c r="AE12" s="78"/>
    </row>
    <row r="13" spans="1:264">
      <c r="B13" s="165" t="s">
        <v>184</v>
      </c>
      <c r="C13" s="165"/>
      <c r="D13" s="82">
        <f>0.25*D15</f>
        <v>2.2499999999999999E-2</v>
      </c>
      <c r="E13" s="82">
        <f t="shared" ref="E13:AC13" si="182">0.25*E15</f>
        <v>0.25</v>
      </c>
      <c r="F13" s="82">
        <f t="shared" si="182"/>
        <v>135.41650000000001</v>
      </c>
      <c r="G13" s="82">
        <f t="shared" si="182"/>
        <v>30</v>
      </c>
      <c r="H13" s="82">
        <f t="shared" si="182"/>
        <v>15</v>
      </c>
      <c r="I13" s="82">
        <f t="shared" si="182"/>
        <v>0.40200000000000002</v>
      </c>
      <c r="J13" s="82">
        <f t="shared" si="182"/>
        <v>3.375</v>
      </c>
      <c r="K13" s="82">
        <f t="shared" si="182"/>
        <v>1.19</v>
      </c>
      <c r="L13" s="82">
        <f t="shared" si="182"/>
        <v>2.5487500000000001</v>
      </c>
      <c r="M13" s="82">
        <f t="shared" si="182"/>
        <v>0.25</v>
      </c>
      <c r="N13" s="82">
        <f t="shared" si="182"/>
        <v>0.25</v>
      </c>
      <c r="O13" s="82">
        <f t="shared" si="182"/>
        <v>0.25</v>
      </c>
      <c r="P13" s="82">
        <f t="shared" si="182"/>
        <v>0.25</v>
      </c>
      <c r="Q13" s="82">
        <f t="shared" si="182"/>
        <v>0.25</v>
      </c>
      <c r="R13" s="82">
        <f t="shared" si="182"/>
        <v>0.25</v>
      </c>
      <c r="S13" s="82">
        <f t="shared" si="182"/>
        <v>0.95488598400000002</v>
      </c>
      <c r="T13" s="82">
        <f t="shared" si="182"/>
        <v>1.0752574989999999</v>
      </c>
      <c r="U13" s="82">
        <f t="shared" si="182"/>
        <v>0.25</v>
      </c>
      <c r="V13" s="82">
        <f t="shared" si="182"/>
        <v>0.25</v>
      </c>
      <c r="W13" s="82">
        <f t="shared" si="182"/>
        <v>0.25</v>
      </c>
      <c r="X13" s="82">
        <f t="shared" si="182"/>
        <v>0.25</v>
      </c>
      <c r="Y13" s="82">
        <f t="shared" si="182"/>
        <v>2.23299152875</v>
      </c>
      <c r="Z13" s="82">
        <f t="shared" si="182"/>
        <v>2.31968840025</v>
      </c>
      <c r="AA13" s="82">
        <f t="shared" si="182"/>
        <v>2.5</v>
      </c>
      <c r="AB13" s="82">
        <f t="shared" si="182"/>
        <v>2.1033249409999999</v>
      </c>
      <c r="AC13" s="82">
        <f t="shared" si="182"/>
        <v>2.1963324587500002</v>
      </c>
      <c r="AE13" s="78"/>
    </row>
    <row r="14" spans="1:264">
      <c r="B14" s="165" t="s">
        <v>185</v>
      </c>
      <c r="C14" s="165"/>
      <c r="D14" s="82">
        <f>0.5*D15</f>
        <v>4.4999999999999998E-2</v>
      </c>
      <c r="E14" s="82">
        <f t="shared" ref="E14:AC14" si="183">0.5*E15</f>
        <v>0.5</v>
      </c>
      <c r="F14" s="82">
        <f t="shared" si="183"/>
        <v>270.83300000000003</v>
      </c>
      <c r="G14" s="82">
        <f t="shared" si="183"/>
        <v>60</v>
      </c>
      <c r="H14" s="82">
        <f t="shared" si="183"/>
        <v>30</v>
      </c>
      <c r="I14" s="82">
        <f t="shared" si="183"/>
        <v>0.80400000000000005</v>
      </c>
      <c r="J14" s="82">
        <f t="shared" si="183"/>
        <v>6.75</v>
      </c>
      <c r="K14" s="82">
        <f t="shared" si="183"/>
        <v>2.38</v>
      </c>
      <c r="L14" s="82">
        <f t="shared" si="183"/>
        <v>5.0975000000000001</v>
      </c>
      <c r="M14" s="82">
        <f t="shared" si="183"/>
        <v>0.5</v>
      </c>
      <c r="N14" s="82">
        <f t="shared" si="183"/>
        <v>0.5</v>
      </c>
      <c r="O14" s="82">
        <f t="shared" si="183"/>
        <v>0.5</v>
      </c>
      <c r="P14" s="82">
        <f t="shared" si="183"/>
        <v>0.5</v>
      </c>
      <c r="Q14" s="82">
        <f t="shared" si="183"/>
        <v>0.5</v>
      </c>
      <c r="R14" s="82">
        <f t="shared" si="183"/>
        <v>0.5</v>
      </c>
      <c r="S14" s="82">
        <f t="shared" si="183"/>
        <v>1.909771968</v>
      </c>
      <c r="T14" s="82">
        <f t="shared" si="183"/>
        <v>2.1505149979999998</v>
      </c>
      <c r="U14" s="82">
        <f t="shared" si="183"/>
        <v>0.5</v>
      </c>
      <c r="V14" s="82">
        <f t="shared" si="183"/>
        <v>0.5</v>
      </c>
      <c r="W14" s="82">
        <f t="shared" si="183"/>
        <v>0.5</v>
      </c>
      <c r="X14" s="82">
        <f t="shared" si="183"/>
        <v>0.5</v>
      </c>
      <c r="Y14" s="82">
        <f t="shared" si="183"/>
        <v>4.4659830574999999</v>
      </c>
      <c r="Z14" s="82">
        <f t="shared" si="183"/>
        <v>4.6393768005</v>
      </c>
      <c r="AA14" s="82">
        <f t="shared" si="183"/>
        <v>5</v>
      </c>
      <c r="AB14" s="82">
        <f t="shared" si="183"/>
        <v>4.2066498819999998</v>
      </c>
      <c r="AC14" s="82">
        <f t="shared" si="183"/>
        <v>4.3926649175000003</v>
      </c>
      <c r="AE14" s="78"/>
    </row>
    <row r="15" spans="1:264">
      <c r="B15" s="166" t="s">
        <v>186</v>
      </c>
      <c r="C15" s="166"/>
      <c r="D15" s="83">
        <f>ABS(MAX(D5:D11))</f>
        <v>0.09</v>
      </c>
      <c r="E15" s="83">
        <v>1</v>
      </c>
      <c r="F15" s="83">
        <f>MAX(F5:F11)</f>
        <v>541.66600000000005</v>
      </c>
      <c r="G15" s="83">
        <f t="shared" ref="G15:I15" si="184">MAX(G5:G11)</f>
        <v>120</v>
      </c>
      <c r="H15" s="83">
        <f t="shared" si="184"/>
        <v>60</v>
      </c>
      <c r="I15" s="83">
        <f t="shared" si="184"/>
        <v>1.6080000000000001</v>
      </c>
      <c r="J15" s="83">
        <f>MAX(J5:J11)+3</f>
        <v>13.5</v>
      </c>
      <c r="K15" s="83">
        <f>MAX(K5:K11)+1</f>
        <v>4.76</v>
      </c>
      <c r="L15" s="83">
        <f>MAX(L5:L11)+2</f>
        <v>10.195</v>
      </c>
      <c r="M15" s="83">
        <v>1</v>
      </c>
      <c r="N15" s="83">
        <v>1</v>
      </c>
      <c r="O15" s="83">
        <v>1</v>
      </c>
      <c r="P15" s="83">
        <v>1</v>
      </c>
      <c r="Q15" s="83">
        <v>1</v>
      </c>
      <c r="R15" s="83">
        <v>1</v>
      </c>
      <c r="S15" s="83">
        <f>MAX(S5:S11)</f>
        <v>3.8195439360000001</v>
      </c>
      <c r="T15" s="83">
        <f>MAX(T5:T11)</f>
        <v>4.3010299959999996</v>
      </c>
      <c r="U15" s="83">
        <f>MAX(U5:U11)</f>
        <v>1</v>
      </c>
      <c r="V15" s="83">
        <v>1</v>
      </c>
      <c r="W15" s="83">
        <v>1</v>
      </c>
      <c r="X15" s="83">
        <v>1</v>
      </c>
      <c r="Y15" s="83">
        <f t="shared" ref="Y15:AA15" si="185">MAX(Y5:Y11)+6</f>
        <v>8.9319661149999998</v>
      </c>
      <c r="Z15" s="83">
        <f t="shared" si="185"/>
        <v>9.278753601</v>
      </c>
      <c r="AA15" s="83">
        <f t="shared" si="185"/>
        <v>10</v>
      </c>
      <c r="AB15" s="83">
        <f>MAX(AB5:AB11)+6</f>
        <v>8.4132997639999996</v>
      </c>
      <c r="AC15" s="83">
        <f>MAX(AC5:AC11)+6</f>
        <v>8.7853298350000006</v>
      </c>
      <c r="AE15" s="78"/>
    </row>
    <row r="16" spans="1:264" ht="15" thickBot="1">
      <c r="B16" s="165" t="s">
        <v>187</v>
      </c>
      <c r="C16" s="165"/>
      <c r="D16" s="82">
        <f>0.75*D15</f>
        <v>6.7500000000000004E-2</v>
      </c>
      <c r="E16" s="82">
        <f t="shared" ref="E16:AC16" si="186">0.75*E15</f>
        <v>0.75</v>
      </c>
      <c r="F16" s="82">
        <f t="shared" si="186"/>
        <v>406.24950000000001</v>
      </c>
      <c r="G16" s="82">
        <f t="shared" si="186"/>
        <v>90</v>
      </c>
      <c r="H16" s="82">
        <f t="shared" si="186"/>
        <v>45</v>
      </c>
      <c r="I16" s="82">
        <f t="shared" si="186"/>
        <v>1.206</v>
      </c>
      <c r="J16" s="82">
        <f t="shared" si="186"/>
        <v>10.125</v>
      </c>
      <c r="K16" s="82">
        <f t="shared" si="186"/>
        <v>3.57</v>
      </c>
      <c r="L16" s="82">
        <f t="shared" si="186"/>
        <v>7.6462500000000002</v>
      </c>
      <c r="M16" s="82">
        <f t="shared" si="186"/>
        <v>0.75</v>
      </c>
      <c r="N16" s="82">
        <f t="shared" si="186"/>
        <v>0.75</v>
      </c>
      <c r="O16" s="82">
        <f t="shared" si="186"/>
        <v>0.75</v>
      </c>
      <c r="P16" s="82">
        <f t="shared" si="186"/>
        <v>0.75</v>
      </c>
      <c r="Q16" s="82">
        <f t="shared" si="186"/>
        <v>0.75</v>
      </c>
      <c r="R16" s="82">
        <f t="shared" si="186"/>
        <v>0.75</v>
      </c>
      <c r="S16" s="82">
        <f t="shared" si="186"/>
        <v>2.864657952</v>
      </c>
      <c r="T16" s="82">
        <f t="shared" si="186"/>
        <v>3.2257724969999995</v>
      </c>
      <c r="U16" s="82">
        <f t="shared" si="186"/>
        <v>0.75</v>
      </c>
      <c r="V16" s="82">
        <f t="shared" si="186"/>
        <v>0.75</v>
      </c>
      <c r="W16" s="82">
        <f t="shared" si="186"/>
        <v>0.75</v>
      </c>
      <c r="X16" s="82">
        <f t="shared" si="186"/>
        <v>0.75</v>
      </c>
      <c r="Y16" s="82">
        <f t="shared" si="186"/>
        <v>6.6989745862499994</v>
      </c>
      <c r="Z16" s="82">
        <f t="shared" si="186"/>
        <v>6.9590652007500005</v>
      </c>
      <c r="AA16" s="82">
        <f t="shared" si="186"/>
        <v>7.5</v>
      </c>
      <c r="AB16" s="82">
        <f t="shared" si="186"/>
        <v>6.3099748229999992</v>
      </c>
      <c r="AC16" s="82">
        <f t="shared" si="186"/>
        <v>6.5889973762500009</v>
      </c>
      <c r="AE16" s="78"/>
    </row>
    <row r="17" spans="31:264">
      <c r="AE17" s="78"/>
      <c r="AF17" s="157" t="s">
        <v>188</v>
      </c>
      <c r="AG17" s="158"/>
      <c r="AH17" s="158"/>
      <c r="AI17" s="158"/>
      <c r="AJ17" s="159"/>
    </row>
    <row r="18" spans="31:264" ht="15" thickBot="1">
      <c r="AE18" s="78"/>
      <c r="AF18" s="160"/>
      <c r="AG18" s="161"/>
      <c r="AH18" s="161"/>
      <c r="AI18" s="161"/>
      <c r="AJ18" s="162"/>
    </row>
    <row r="19" spans="31:264">
      <c r="AE19" s="78"/>
    </row>
    <row r="20" spans="31:264" ht="107.1">
      <c r="AE20" s="78"/>
      <c r="AG20" s="56" t="s">
        <v>80</v>
      </c>
      <c r="AH20" s="57" t="s">
        <v>82</v>
      </c>
      <c r="AI20" s="57" t="s">
        <v>162</v>
      </c>
      <c r="AJ20" s="57" t="s">
        <v>86</v>
      </c>
      <c r="AK20" s="57" t="s">
        <v>88</v>
      </c>
      <c r="AL20" s="57" t="s">
        <v>90</v>
      </c>
      <c r="AM20" s="57" t="s">
        <v>164</v>
      </c>
    </row>
    <row r="21" spans="31:264">
      <c r="AE21" s="78"/>
      <c r="AF21" s="53" t="s">
        <v>80</v>
      </c>
      <c r="AG21" s="84">
        <f>(((AG5+AP5+AY5+BH5+BQ5+BZ5)/6)/4)+(((CI5+CR5)/2)/4)+(DA5/4)+(((DJ5+DS5+EB5+EK5+ET5+FC5+FL5+FU5+GD5+GM5+GV5+HE5+HN5+HW5+IF5+IO5+IX5)/17)/4)</f>
        <v>1</v>
      </c>
      <c r="AH21" s="84">
        <f t="shared" ref="AH21:AM27" si="187">(((AH5+AQ5+AZ5+BI5+BR5+CA5)/6)/4)+(((CJ5+CS5)/2)/4)+(DB5/4)+(((DK5+DT5+EC5+EL5+EU5+FD5+FM5+FV5+GE5+GN5+GW5+HF5+HO5+HX5+IG5+IP5+IY5)/17)/4)</f>
        <v>0.85062791570494611</v>
      </c>
      <c r="AI21" s="84">
        <f t="shared" si="187"/>
        <v>0.97058823529411764</v>
      </c>
      <c r="AJ21" s="84">
        <f t="shared" si="187"/>
        <v>0.93163026858610043</v>
      </c>
      <c r="AK21" s="84">
        <f t="shared" si="187"/>
        <v>0.70588235294117641</v>
      </c>
      <c r="AL21" s="84">
        <f t="shared" si="187"/>
        <v>0.97058823529411764</v>
      </c>
      <c r="AM21" s="84">
        <f t="shared" si="187"/>
        <v>0.70588235294117641</v>
      </c>
    </row>
    <row r="22" spans="31:264">
      <c r="AE22" s="78"/>
      <c r="AF22" s="54" t="s">
        <v>82</v>
      </c>
      <c r="AG22" s="84">
        <f t="shared" ref="AG22:AG27" si="188">(((AG6+AP6+AY6+BH6+BQ6+BZ6)/6)/4)+(((CI6+CR6)/2)/4)+(DA6/4)+(((DJ6+DS6+EB6+EK6+ET6+FC6+FL6+FU6+GD6+GM6+GV6+HE6+HN6+HW6+IF6+IO6+IX6)/17)/4)</f>
        <v>0.92330016583747931</v>
      </c>
      <c r="AH22" s="84">
        <f t="shared" si="187"/>
        <v>1</v>
      </c>
      <c r="AI22" s="84">
        <f t="shared" si="187"/>
        <v>0.95833333333333337</v>
      </c>
      <c r="AJ22" s="84">
        <f t="shared" si="187"/>
        <v>1</v>
      </c>
      <c r="AK22" s="84">
        <f t="shared" si="187"/>
        <v>0.70833333333333337</v>
      </c>
      <c r="AL22" s="84">
        <f t="shared" si="187"/>
        <v>0.95833333333333337</v>
      </c>
      <c r="AM22" s="84">
        <f t="shared" si="187"/>
        <v>0.75</v>
      </c>
    </row>
    <row r="23" spans="31:264" ht="29.1">
      <c r="AE23" s="78"/>
      <c r="AF23" s="54" t="s">
        <v>162</v>
      </c>
      <c r="AG23" s="84">
        <f t="shared" si="188"/>
        <v>0.8469581947414081</v>
      </c>
      <c r="AH23" s="84">
        <f t="shared" si="187"/>
        <v>0.77940087145969494</v>
      </c>
      <c r="AI23" s="84">
        <f t="shared" si="187"/>
        <v>1</v>
      </c>
      <c r="AJ23" s="84">
        <f t="shared" si="187"/>
        <v>0.79375256682352158</v>
      </c>
      <c r="AK23" s="84">
        <f>(((AK7+AT7+BC7+BL7+BU7+CD7)/6)/4)+(((CM7+CV7)/2)/4)+(DE7/4)+(((DN7+DW7+EF7+EO7+EX7+FG7+FP7+FY7+GH7+GQ7+GZ7+HI7+HR7+IA7+IJ7+IS7+JB7)/17)/4)</f>
        <v>0.67598039215686279</v>
      </c>
      <c r="AL23" s="84">
        <f t="shared" si="187"/>
        <v>0.87786773565621767</v>
      </c>
      <c r="AM23" s="84">
        <f t="shared" si="187"/>
        <v>0.58192974239551865</v>
      </c>
    </row>
    <row r="24" spans="31:264">
      <c r="AE24" s="78"/>
      <c r="AF24" s="54" t="s">
        <v>86</v>
      </c>
      <c r="AG24" s="84">
        <f t="shared" si="188"/>
        <v>0.86933468602773034</v>
      </c>
      <c r="AH24" s="84">
        <f t="shared" si="187"/>
        <v>0.85764516244675526</v>
      </c>
      <c r="AI24" s="84">
        <f t="shared" si="187"/>
        <v>0.95313609331314597</v>
      </c>
      <c r="AJ24" s="84">
        <f t="shared" si="187"/>
        <v>1</v>
      </c>
      <c r="AK24" s="84">
        <f t="shared" si="187"/>
        <v>0.73439594572502864</v>
      </c>
      <c r="AL24" s="84">
        <f t="shared" si="187"/>
        <v>0.91176470590196068</v>
      </c>
      <c r="AM24" s="84">
        <f t="shared" si="187"/>
        <v>0.84033022723557294</v>
      </c>
    </row>
    <row r="25" spans="31:264">
      <c r="AE25" s="78"/>
      <c r="AF25" s="54" t="s">
        <v>88</v>
      </c>
      <c r="AG25" s="84">
        <f t="shared" si="188"/>
        <v>0.7726050251641674</v>
      </c>
      <c r="AH25" s="84">
        <f t="shared" si="187"/>
        <v>0.69561880920023889</v>
      </c>
      <c r="AI25" s="84">
        <f t="shared" si="187"/>
        <v>0.97256764596591694</v>
      </c>
      <c r="AJ25" s="84">
        <f t="shared" si="187"/>
        <v>0.79636401251921329</v>
      </c>
      <c r="AK25" s="84">
        <f t="shared" si="187"/>
        <v>1</v>
      </c>
      <c r="AL25" s="84">
        <f t="shared" si="187"/>
        <v>0.92664443581965117</v>
      </c>
      <c r="AM25" s="84">
        <f t="shared" si="187"/>
        <v>0.86111111111111116</v>
      </c>
    </row>
    <row r="26" spans="31:264">
      <c r="AE26" s="78"/>
      <c r="AF26" s="54" t="s">
        <v>90</v>
      </c>
      <c r="AG26" s="84">
        <f t="shared" si="188"/>
        <v>0.75762996173048858</v>
      </c>
      <c r="AH26" s="84">
        <f t="shared" si="187"/>
        <v>0.65162676666290342</v>
      </c>
      <c r="AI26" s="84">
        <f t="shared" si="187"/>
        <v>0.898534876816099</v>
      </c>
      <c r="AJ26" s="84">
        <f t="shared" si="187"/>
        <v>0.714141130154482</v>
      </c>
      <c r="AK26" s="84">
        <f t="shared" si="187"/>
        <v>0.61293768360372336</v>
      </c>
      <c r="AL26" s="84">
        <f t="shared" si="187"/>
        <v>1</v>
      </c>
      <c r="AM26" s="84">
        <f t="shared" si="187"/>
        <v>0.80520896440969714</v>
      </c>
    </row>
    <row r="27" spans="31:264" ht="29.1">
      <c r="AE27" s="78"/>
      <c r="AF27" s="54" t="s">
        <v>164</v>
      </c>
      <c r="AG27" s="84">
        <f t="shared" si="188"/>
        <v>0.60799931421610032</v>
      </c>
      <c r="AH27" s="84">
        <f t="shared" si="187"/>
        <v>0.66597885496352915</v>
      </c>
      <c r="AI27" s="84">
        <f t="shared" si="187"/>
        <v>0.6472578403865491</v>
      </c>
      <c r="AJ27" s="84">
        <f t="shared" si="187"/>
        <v>0.72123863969620883</v>
      </c>
      <c r="AK27" s="84">
        <f t="shared" si="187"/>
        <v>0.75779339690438152</v>
      </c>
      <c r="AL27" s="84">
        <f t="shared" si="187"/>
        <v>0.84381734903815353</v>
      </c>
      <c r="AM27" s="84">
        <f t="shared" si="187"/>
        <v>1</v>
      </c>
    </row>
    <row r="28" spans="31:264" ht="15" thickBot="1">
      <c r="AE28" s="78"/>
    </row>
    <row r="29" spans="31:264">
      <c r="AE29" s="78"/>
      <c r="AF29" s="157" t="s">
        <v>189</v>
      </c>
      <c r="AG29" s="158"/>
      <c r="AH29" s="158"/>
      <c r="AI29" s="158"/>
      <c r="AJ29" s="159"/>
    </row>
    <row r="30" spans="31:264" ht="15" thickBot="1">
      <c r="AE30" s="78"/>
      <c r="AF30" s="160"/>
      <c r="AG30" s="161"/>
      <c r="AH30" s="161"/>
      <c r="AI30" s="161"/>
      <c r="AJ30" s="162"/>
    </row>
    <row r="31" spans="31:264">
      <c r="AE31" s="78"/>
    </row>
    <row r="32" spans="31:264" ht="150">
      <c r="AE32" s="78"/>
      <c r="AF32" s="32" t="s">
        <v>118</v>
      </c>
      <c r="AG32" s="56" t="s">
        <v>80</v>
      </c>
      <c r="AH32" s="57" t="s">
        <v>82</v>
      </c>
      <c r="AI32" s="57" t="s">
        <v>162</v>
      </c>
      <c r="AJ32" s="57" t="s">
        <v>86</v>
      </c>
      <c r="AK32" s="57" t="s">
        <v>88</v>
      </c>
      <c r="AL32" s="57" t="s">
        <v>90</v>
      </c>
      <c r="AM32" s="57" t="s">
        <v>164</v>
      </c>
      <c r="AO32" s="33" t="s">
        <v>119</v>
      </c>
      <c r="AP32" s="56" t="s">
        <v>80</v>
      </c>
      <c r="AQ32" s="57" t="s">
        <v>82</v>
      </c>
      <c r="AR32" s="57" t="s">
        <v>162</v>
      </c>
      <c r="AS32" s="57" t="s">
        <v>86</v>
      </c>
      <c r="AT32" s="57" t="s">
        <v>88</v>
      </c>
      <c r="AU32" s="57" t="s">
        <v>90</v>
      </c>
      <c r="AV32" s="57" t="s">
        <v>164</v>
      </c>
      <c r="AX32" s="33" t="s">
        <v>171</v>
      </c>
      <c r="AY32" s="56" t="s">
        <v>80</v>
      </c>
      <c r="AZ32" s="57" t="s">
        <v>82</v>
      </c>
      <c r="BA32" s="57" t="s">
        <v>162</v>
      </c>
      <c r="BB32" s="57" t="s">
        <v>86</v>
      </c>
      <c r="BC32" s="57" t="s">
        <v>88</v>
      </c>
      <c r="BD32" s="57" t="s">
        <v>90</v>
      </c>
      <c r="BE32" s="57" t="s">
        <v>164</v>
      </c>
      <c r="BG32" s="33" t="s">
        <v>172</v>
      </c>
      <c r="BH32" s="56" t="s">
        <v>80</v>
      </c>
      <c r="BI32" s="57" t="s">
        <v>82</v>
      </c>
      <c r="BJ32" s="57" t="s">
        <v>162</v>
      </c>
      <c r="BK32" s="57" t="s">
        <v>86</v>
      </c>
      <c r="BL32" s="57" t="s">
        <v>88</v>
      </c>
      <c r="BM32" s="57" t="s">
        <v>90</v>
      </c>
      <c r="BN32" s="57" t="s">
        <v>164</v>
      </c>
      <c r="BP32" s="33" t="s">
        <v>173</v>
      </c>
      <c r="BQ32" s="56" t="s">
        <v>80</v>
      </c>
      <c r="BR32" s="57" t="s">
        <v>82</v>
      </c>
      <c r="BS32" s="57" t="s">
        <v>162</v>
      </c>
      <c r="BT32" s="57" t="s">
        <v>86</v>
      </c>
      <c r="BU32" s="57" t="s">
        <v>88</v>
      </c>
      <c r="BV32" s="57" t="s">
        <v>90</v>
      </c>
      <c r="BW32" s="57" t="s">
        <v>164</v>
      </c>
      <c r="BY32" s="33" t="s">
        <v>174</v>
      </c>
      <c r="BZ32" s="56" t="s">
        <v>80</v>
      </c>
      <c r="CA32" s="57" t="s">
        <v>82</v>
      </c>
      <c r="CB32" s="57" t="s">
        <v>162</v>
      </c>
      <c r="CC32" s="57" t="s">
        <v>86</v>
      </c>
      <c r="CD32" s="57" t="s">
        <v>88</v>
      </c>
      <c r="CE32" s="57" t="s">
        <v>90</v>
      </c>
      <c r="CF32" s="57" t="s">
        <v>164</v>
      </c>
      <c r="CG32" s="32"/>
      <c r="CH32" s="32" t="s">
        <v>175</v>
      </c>
      <c r="CI32" s="56" t="s">
        <v>80</v>
      </c>
      <c r="CJ32" s="57" t="s">
        <v>82</v>
      </c>
      <c r="CK32" s="57" t="s">
        <v>162</v>
      </c>
      <c r="CL32" s="57" t="s">
        <v>86</v>
      </c>
      <c r="CM32" s="57" t="s">
        <v>88</v>
      </c>
      <c r="CN32" s="57" t="s">
        <v>90</v>
      </c>
      <c r="CO32" s="57" t="s">
        <v>164</v>
      </c>
      <c r="CQ32" s="33" t="s">
        <v>176</v>
      </c>
      <c r="CR32" s="56" t="s">
        <v>80</v>
      </c>
      <c r="CS32" s="57" t="s">
        <v>82</v>
      </c>
      <c r="CT32" s="57" t="s">
        <v>162</v>
      </c>
      <c r="CU32" s="57" t="s">
        <v>86</v>
      </c>
      <c r="CV32" s="57" t="s">
        <v>88</v>
      </c>
      <c r="CW32" s="57" t="s">
        <v>90</v>
      </c>
      <c r="CX32" s="57" t="s">
        <v>164</v>
      </c>
      <c r="CY32" s="32"/>
      <c r="CZ32" s="32" t="s">
        <v>177</v>
      </c>
      <c r="DA32" s="56" t="s">
        <v>80</v>
      </c>
      <c r="DB32" s="57" t="s">
        <v>82</v>
      </c>
      <c r="DC32" s="57" t="s">
        <v>162</v>
      </c>
      <c r="DD32" s="57" t="s">
        <v>86</v>
      </c>
      <c r="DE32" s="57" t="s">
        <v>88</v>
      </c>
      <c r="DF32" s="57" t="s">
        <v>90</v>
      </c>
      <c r="DG32" s="57" t="s">
        <v>164</v>
      </c>
      <c r="DI32" s="32" t="s">
        <v>47</v>
      </c>
      <c r="DJ32" s="56" t="s">
        <v>80</v>
      </c>
      <c r="DK32" s="57" t="s">
        <v>82</v>
      </c>
      <c r="DL32" s="57" t="s">
        <v>162</v>
      </c>
      <c r="DM32" s="57" t="s">
        <v>86</v>
      </c>
      <c r="DN32" s="57" t="s">
        <v>88</v>
      </c>
      <c r="DO32" s="57" t="s">
        <v>90</v>
      </c>
      <c r="DP32" s="57" t="s">
        <v>164</v>
      </c>
      <c r="DQ32" s="32"/>
      <c r="DR32" s="32" t="s">
        <v>48</v>
      </c>
      <c r="DS32" s="56" t="s">
        <v>80</v>
      </c>
      <c r="DT32" s="57" t="s">
        <v>82</v>
      </c>
      <c r="DU32" s="57" t="s">
        <v>162</v>
      </c>
      <c r="DV32" s="57" t="s">
        <v>86</v>
      </c>
      <c r="DW32" s="57" t="s">
        <v>88</v>
      </c>
      <c r="DX32" s="57" t="s">
        <v>90</v>
      </c>
      <c r="DY32" s="57" t="s">
        <v>164</v>
      </c>
      <c r="DZ32" s="32"/>
      <c r="EA32" s="32" t="s">
        <v>49</v>
      </c>
      <c r="EB32" s="56" t="s">
        <v>80</v>
      </c>
      <c r="EC32" s="57" t="s">
        <v>82</v>
      </c>
      <c r="ED32" s="57" t="s">
        <v>162</v>
      </c>
      <c r="EE32" s="57" t="s">
        <v>86</v>
      </c>
      <c r="EF32" s="57" t="s">
        <v>88</v>
      </c>
      <c r="EG32" s="57" t="s">
        <v>90</v>
      </c>
      <c r="EH32" s="57" t="s">
        <v>164</v>
      </c>
      <c r="EI32" s="32"/>
      <c r="EJ32" s="32" t="s">
        <v>178</v>
      </c>
      <c r="EK32" s="56" t="s">
        <v>80</v>
      </c>
      <c r="EL32" s="57" t="s">
        <v>82</v>
      </c>
      <c r="EM32" s="57" t="s">
        <v>162</v>
      </c>
      <c r="EN32" s="57" t="s">
        <v>86</v>
      </c>
      <c r="EO32" s="57" t="s">
        <v>88</v>
      </c>
      <c r="EP32" s="57" t="s">
        <v>90</v>
      </c>
      <c r="EQ32" s="57" t="s">
        <v>164</v>
      </c>
      <c r="ER32" s="32"/>
      <c r="ES32" s="32" t="s">
        <v>179</v>
      </c>
      <c r="ET32" s="56" t="s">
        <v>80</v>
      </c>
      <c r="EU32" s="57" t="s">
        <v>82</v>
      </c>
      <c r="EV32" s="57" t="s">
        <v>162</v>
      </c>
      <c r="EW32" s="57" t="s">
        <v>86</v>
      </c>
      <c r="EX32" s="57" t="s">
        <v>88</v>
      </c>
      <c r="EY32" s="57" t="s">
        <v>90</v>
      </c>
      <c r="EZ32" s="57" t="s">
        <v>164</v>
      </c>
      <c r="FA32" s="32"/>
      <c r="FB32" s="32" t="s">
        <v>180</v>
      </c>
      <c r="FC32" s="56" t="s">
        <v>80</v>
      </c>
      <c r="FD32" s="57" t="s">
        <v>82</v>
      </c>
      <c r="FE32" s="57" t="s">
        <v>162</v>
      </c>
      <c r="FF32" s="57" t="s">
        <v>86</v>
      </c>
      <c r="FG32" s="57" t="s">
        <v>88</v>
      </c>
      <c r="FH32" s="57" t="s">
        <v>90</v>
      </c>
      <c r="FI32" s="57" t="s">
        <v>164</v>
      </c>
      <c r="FJ32" s="32"/>
      <c r="FK32" s="34" t="s">
        <v>181</v>
      </c>
      <c r="FL32" s="56" t="s">
        <v>80</v>
      </c>
      <c r="FM32" s="57" t="s">
        <v>82</v>
      </c>
      <c r="FN32" s="57" t="s">
        <v>162</v>
      </c>
      <c r="FO32" s="57" t="s">
        <v>86</v>
      </c>
      <c r="FP32" s="57" t="s">
        <v>88</v>
      </c>
      <c r="FQ32" s="57" t="s">
        <v>90</v>
      </c>
      <c r="FR32" s="57" t="s">
        <v>164</v>
      </c>
      <c r="FS32" s="32"/>
      <c r="FT32" s="34" t="s">
        <v>191</v>
      </c>
      <c r="FU32" s="56" t="s">
        <v>80</v>
      </c>
      <c r="FV32" s="57" t="s">
        <v>82</v>
      </c>
      <c r="FW32" s="57" t="s">
        <v>162</v>
      </c>
      <c r="FX32" s="57" t="s">
        <v>86</v>
      </c>
      <c r="FY32" s="57" t="s">
        <v>88</v>
      </c>
      <c r="FZ32" s="57" t="s">
        <v>90</v>
      </c>
      <c r="GA32" s="57" t="s">
        <v>164</v>
      </c>
      <c r="GB32" s="32"/>
      <c r="GC32" s="34" t="s">
        <v>182</v>
      </c>
      <c r="GD32" s="56" t="s">
        <v>80</v>
      </c>
      <c r="GE32" s="57" t="s">
        <v>82</v>
      </c>
      <c r="GF32" s="57" t="s">
        <v>162</v>
      </c>
      <c r="GG32" s="57" t="s">
        <v>86</v>
      </c>
      <c r="GH32" s="57" t="s">
        <v>88</v>
      </c>
      <c r="GI32" s="57" t="s">
        <v>90</v>
      </c>
      <c r="GJ32" s="57" t="s">
        <v>164</v>
      </c>
      <c r="GK32" s="32"/>
      <c r="GL32" s="34" t="s">
        <v>56</v>
      </c>
      <c r="GM32" s="56" t="s">
        <v>80</v>
      </c>
      <c r="GN32" s="57" t="s">
        <v>82</v>
      </c>
      <c r="GO32" s="57" t="s">
        <v>162</v>
      </c>
      <c r="GP32" s="57" t="s">
        <v>86</v>
      </c>
      <c r="GQ32" s="57" t="s">
        <v>88</v>
      </c>
      <c r="GR32" s="57" t="s">
        <v>90</v>
      </c>
      <c r="GS32" s="57" t="s">
        <v>164</v>
      </c>
      <c r="GT32" s="32"/>
      <c r="GU32" s="34" t="s">
        <v>183</v>
      </c>
      <c r="GV32" s="56" t="s">
        <v>80</v>
      </c>
      <c r="GW32" s="57" t="s">
        <v>82</v>
      </c>
      <c r="GX32" s="57" t="s">
        <v>162</v>
      </c>
      <c r="GY32" s="57" t="s">
        <v>86</v>
      </c>
      <c r="GZ32" s="57" t="s">
        <v>88</v>
      </c>
      <c r="HA32" s="57" t="s">
        <v>90</v>
      </c>
      <c r="HB32" s="57" t="s">
        <v>164</v>
      </c>
      <c r="HC32" s="32"/>
      <c r="HD32" s="34" t="s">
        <v>58</v>
      </c>
      <c r="HE32" s="56" t="s">
        <v>80</v>
      </c>
      <c r="HF32" s="57" t="s">
        <v>82</v>
      </c>
      <c r="HG32" s="57" t="s">
        <v>162</v>
      </c>
      <c r="HH32" s="57" t="s">
        <v>86</v>
      </c>
      <c r="HI32" s="57" t="s">
        <v>88</v>
      </c>
      <c r="HJ32" s="57" t="s">
        <v>90</v>
      </c>
      <c r="HK32" s="57" t="s">
        <v>164</v>
      </c>
      <c r="HL32" s="32"/>
      <c r="HM32" s="34" t="s">
        <v>59</v>
      </c>
      <c r="HN32" s="56" t="s">
        <v>80</v>
      </c>
      <c r="HO32" s="57" t="s">
        <v>82</v>
      </c>
      <c r="HP32" s="57" t="s">
        <v>162</v>
      </c>
      <c r="HQ32" s="57" t="s">
        <v>86</v>
      </c>
      <c r="HR32" s="57" t="s">
        <v>88</v>
      </c>
      <c r="HS32" s="57" t="s">
        <v>90</v>
      </c>
      <c r="HT32" s="57" t="s">
        <v>164</v>
      </c>
      <c r="HU32" s="32"/>
      <c r="HV32" s="34" t="s">
        <v>60</v>
      </c>
      <c r="HW32" s="56" t="s">
        <v>80</v>
      </c>
      <c r="HX32" s="57" t="s">
        <v>82</v>
      </c>
      <c r="HY32" s="57" t="s">
        <v>162</v>
      </c>
      <c r="HZ32" s="57" t="s">
        <v>86</v>
      </c>
      <c r="IA32" s="57" t="s">
        <v>88</v>
      </c>
      <c r="IB32" s="57" t="s">
        <v>90</v>
      </c>
      <c r="IC32" s="57" t="s">
        <v>164</v>
      </c>
      <c r="ID32" s="32"/>
      <c r="IE32" s="34" t="s">
        <v>61</v>
      </c>
      <c r="IF32" s="56" t="s">
        <v>80</v>
      </c>
      <c r="IG32" s="57" t="s">
        <v>82</v>
      </c>
      <c r="IH32" s="57" t="s">
        <v>162</v>
      </c>
      <c r="II32" s="57" t="s">
        <v>86</v>
      </c>
      <c r="IJ32" s="57" t="s">
        <v>88</v>
      </c>
      <c r="IK32" s="57" t="s">
        <v>90</v>
      </c>
      <c r="IL32" s="57" t="s">
        <v>164</v>
      </c>
      <c r="IN32" s="34" t="s">
        <v>62</v>
      </c>
      <c r="IO32" s="56" t="s">
        <v>80</v>
      </c>
      <c r="IP32" s="57" t="s">
        <v>82</v>
      </c>
      <c r="IQ32" s="57" t="s">
        <v>162</v>
      </c>
      <c r="IR32" s="57" t="s">
        <v>86</v>
      </c>
      <c r="IS32" s="57" t="s">
        <v>88</v>
      </c>
      <c r="IT32" s="57" t="s">
        <v>90</v>
      </c>
      <c r="IU32" s="57" t="s">
        <v>164</v>
      </c>
      <c r="IW32" s="34" t="s">
        <v>63</v>
      </c>
      <c r="IX32" s="56" t="s">
        <v>80</v>
      </c>
      <c r="IY32" s="57" t="s">
        <v>82</v>
      </c>
      <c r="IZ32" s="57" t="s">
        <v>162</v>
      </c>
      <c r="JA32" s="57" t="s">
        <v>86</v>
      </c>
      <c r="JB32" s="57" t="s">
        <v>88</v>
      </c>
      <c r="JC32" s="57" t="s">
        <v>90</v>
      </c>
      <c r="JD32" s="57" t="s">
        <v>164</v>
      </c>
    </row>
    <row r="33" spans="31:264">
      <c r="AE33" s="78"/>
      <c r="AF33" s="53" t="s">
        <v>80</v>
      </c>
      <c r="AG33" s="50">
        <f>IF(-$D5+$D$5&lt;$D$14,0,IF(-$D5+$D$5&gt;$D$16,1,($D$14+$D5-$D$5)/($D$14-$D$16)))</f>
        <v>0</v>
      </c>
      <c r="AH33" s="50">
        <f>IF(-$D5+$D$6&lt;$D$14,0,IF(-$D5+$D$6&gt;$D$16,1,($D$14+$D5-$D$6)/($D$14-$D$16)))</f>
        <v>1</v>
      </c>
      <c r="AI33" s="50">
        <f>IF(-$D5+$D$7&lt;$D$14,0,IF(-$D5+$D$7&gt;$D$16,1,($D$14+$D5-$D$7)/($D$14-$D$16)))</f>
        <v>0</v>
      </c>
      <c r="AJ33" s="50">
        <f>IF(-$D5+$D$8&lt;$D$14,0,IF(-$D5+$D$8&gt;$D$16,1,($D$14+$D5-$D$8)/($D$14-$D$16)))</f>
        <v>0</v>
      </c>
      <c r="AK33" s="50">
        <f>IF(-$D5+$D$9&lt;$D$14,0,IF(-$D5+$D$9&gt;$D$16,1,($D$14+$D5-$D$9)/($D$14-$D$16)))</f>
        <v>0</v>
      </c>
      <c r="AL33" s="50">
        <f>IF(-$D5+$D$10&lt;$D$14,0,IF(-$D5+$D$10&gt;$D$16,1,($D$14+$D5-$D$10)/($D$14-$D$16)))</f>
        <v>0</v>
      </c>
      <c r="AM33" s="50">
        <f>IF(-$D5+$D$11&lt;$D$14,0,IF(-$D5+$D$11&gt;$D$16,1,($D$14+$D5-$D$11)/($D$14-$D$16)))</f>
        <v>0</v>
      </c>
      <c r="AO33" s="53" t="s">
        <v>80</v>
      </c>
      <c r="AP33" s="50">
        <f>IF(-$E5+$E$5&lt;$E$14,0,IF(-$E5+$E$5&gt;$E$16,1,($E$14+$E5-$E$5)/($E$14-$E$16)))</f>
        <v>0</v>
      </c>
      <c r="AQ33" s="50">
        <f>IF(-$E5+$E$6&lt;$E$14,0,IF(-$E5+$E$6&gt;$E$16,1,($E$14+$E5-$E$6)/($E$14-$E$16)))</f>
        <v>0</v>
      </c>
      <c r="AR33" s="50">
        <f>IF(-$E5+$E$7&lt;$E$14,0,IF(-$E5+$E$7&gt;$E$16,1,($E$14+$E5-$E$7)/($E$14-$E$16)))</f>
        <v>0</v>
      </c>
      <c r="AS33" s="50">
        <f>IF(-$E5+$E$8&lt;$E$14,0,IF(-$E5+$E$8&gt;$E$16,1,($E$14+$E5-$E$8)/($E$14-$E$16)))</f>
        <v>0</v>
      </c>
      <c r="AT33" s="50">
        <f>IF(-$E5+$E$9&lt;$E$14,0,IF(-$E5+$E$9&gt;$E$16,1,($E$14+$E5-$E$9)/($E$14-$E$16)))</f>
        <v>0</v>
      </c>
      <c r="AU33" s="50">
        <f>IF(-$E5+$E$10&lt;$E$14,0,IF(-$E5+$E$10&gt;$E$16,1,($E$14+$E5-$E$10)/($E$14-$E$16)))</f>
        <v>0</v>
      </c>
      <c r="AV33" s="50">
        <f>IF(-$E5+$E$11&lt;$E$14,0,IF(-$E5+$E$11&gt;$E$16,1,($E$14+$E5-$E$11)/($E$14-$E$16)))</f>
        <v>0</v>
      </c>
      <c r="AX33" s="53" t="s">
        <v>80</v>
      </c>
      <c r="AY33" s="50">
        <f t="shared" ref="AY33:AY39" si="189">IF($F5-$F$5&lt;$F$14,0,IF($F5-$F$5&gt;$F$16,1,($F$14-$F5+$F$5)/($F$14-$F$16)))</f>
        <v>0</v>
      </c>
      <c r="AZ33" s="50">
        <f t="shared" ref="AZ33:AZ39" si="190">IF($F5-$F$6&lt;$F$14,0,IF($F5-$F$6&gt;$F$16,1,($F$14-$F5+$F$6)/($F$14-$F$16)))</f>
        <v>0</v>
      </c>
      <c r="BA33" s="50">
        <f t="shared" ref="BA33:BA39" si="191">IF($F5-$F$7&lt;$F$14,0,IF($F5-$F$7&gt;$F$16,1,($F$14-$F5+$F$7)/($F$14-$F$16)))</f>
        <v>0</v>
      </c>
      <c r="BB33" s="50">
        <f t="shared" ref="BB33:BB39" si="192">IF($F5-$F$8&lt;$F$14,0,IF($F5-$F$8&gt;$F$16,1,($F$14-$F5+$F$8)/($F$14-$F$16)))</f>
        <v>0</v>
      </c>
      <c r="BC33" s="50">
        <f t="shared" ref="BC33:BC39" si="193">IF($F5-$F$9&lt;$F$14,0,IF($F5-$F$9&gt;$F$16,1,($F$14-$F5+$F$9)/($F$14-$F$16)))</f>
        <v>0</v>
      </c>
      <c r="BD33" s="50">
        <f t="shared" ref="BD33:BD39" si="194">IF($F5-$F$10&lt;$F$14,0,IF($F5-$F$10&gt;$F$16,1,($F$14-$F5+$F$10)/($F$14-$F$16)))</f>
        <v>0</v>
      </c>
      <c r="BE33" s="50">
        <f t="shared" ref="BE33:BE39" si="195">IF($F5-$F$11&lt;$F$14,0,IF($F5-$F$11&gt;$F$16,1,($F$14-$F5+$F$11)/($F$14-$F$16)))</f>
        <v>0</v>
      </c>
      <c r="BG33" s="53" t="s">
        <v>80</v>
      </c>
      <c r="BH33" s="50">
        <f t="shared" ref="BH33:BH39" si="196">IF($G5-$G$5&lt;$G$14,0,IF($G5-$G$5&gt;$G$16,1,($G$14-$G5+$G$5)/($G$14-$G$16)))</f>
        <v>0</v>
      </c>
      <c r="BI33" s="50">
        <f t="shared" ref="BI33:BI39" si="197">IF($G5-$G$6&lt;$G$14,0,IF($G5-$G$6&gt;$G$16,1,($G$14-$G5+$G$6)/($G$14-$G$16)))</f>
        <v>0</v>
      </c>
      <c r="BJ33" s="50">
        <f t="shared" ref="BJ33:BJ39" si="198">IF($G5-$G$7&lt;$G$14,0,IF($G5-$G$7&gt;$G$16,1,($G$14-$G5+$G$7)/($G$14-$G$16)))</f>
        <v>0</v>
      </c>
      <c r="BK33" s="50">
        <f t="shared" ref="BK33:BK39" si="199">IF($G5-$G$8&lt;$G$14,0,IF($G5-$G$8&gt;$G$16,1,($G$14-$G5+$G$8)/($G$14-$G$16)))</f>
        <v>0</v>
      </c>
      <c r="BL33" s="50">
        <f t="shared" ref="BL33:BL39" si="200">IF($G5-$G$9&lt;$G$14,0,IF($G5-$G$9&gt;$G$16,1,($G$14-$G5+$G$9)/($G$14-$G$16)))</f>
        <v>0</v>
      </c>
      <c r="BM33" s="50">
        <f t="shared" ref="BM33:BM39" si="201">IF($G5-$G$10&lt;$G$14,0,IF($G5-$G$10&gt;$G$16,1,($G$14-$G5+$G$10)/($G$14-$G$16)))</f>
        <v>0</v>
      </c>
      <c r="BN33" s="50">
        <f t="shared" ref="BN33:BN39" si="202">IF($G5-$G$11&lt;$G$14,0,IF($G5-$G$11&gt;$G$16,1,($G$14-$G5+$G$11)/($G$14-$G$16)))</f>
        <v>0</v>
      </c>
      <c r="BP33" s="53" t="s">
        <v>80</v>
      </c>
      <c r="BQ33" s="50">
        <f t="shared" ref="BQ33:BQ39" si="203">IF($H5-$H$5&lt;$H$14,0,IF($H5-$H$5&gt;$H$16,1,($H$14-$H5+$H$5)/($H$14-$H$16)))</f>
        <v>0</v>
      </c>
      <c r="BR33" s="50">
        <f t="shared" ref="BR33:BR39" si="204">IF($H5-$H$6&lt;$H$14,0,IF($H5-$H$6&gt;$H$16,1,($H$14-$H5+$H$6)/($H$14-$H$16)))</f>
        <v>0</v>
      </c>
      <c r="BS33" s="50">
        <f t="shared" ref="BS33:BS39" si="205">IF($H5-$H$7&lt;$H$14,0,IF($H5-$H$7&gt;$H$16,1,($H$14-$H5+$H$7)/($H$14-$H$16)))</f>
        <v>0</v>
      </c>
      <c r="BT33" s="50">
        <f t="shared" ref="BT33:BT39" si="206">IF($H5-$H$8&lt;$H$14,0,IF($H5-$H$8&gt;$H$16,1,($H$14-$H5+$H$8)/($H$14-$H$16)))</f>
        <v>0</v>
      </c>
      <c r="BU33" s="50">
        <f t="shared" ref="BU33:BU39" si="207">IF($H5-$H$9&lt;$H$14,0,IF($H5-$H$9&gt;$H$16,1,($H$14-$H5+$H$9)/($H$14-$H$16)))</f>
        <v>0</v>
      </c>
      <c r="BV33" s="50">
        <f t="shared" ref="BV33:BV39" si="208">IF($H5-$H$10&lt;$H$14,0,IF($H5-$H$10&gt;$H$16,1,($H$14-$H5+$H$10)/($H$14-$H$16)))</f>
        <v>0</v>
      </c>
      <c r="BW33" s="50">
        <f t="shared" ref="BW33:BW39" si="209">IF($H5-$H$11&lt;$H$14,0,IF($H5-$H$11&gt;$H$16,1,($H$14-$H5+$H$11)/($H$14-$H$16)))</f>
        <v>0</v>
      </c>
      <c r="BY33" s="53" t="s">
        <v>80</v>
      </c>
      <c r="BZ33" s="50">
        <f t="shared" ref="BZ33:BZ39" si="210">IF($I5-$I$5&lt;$I$14,0,IF($I5-$I$5&gt;$I$16,1,($I$14-$I5+$I$5)/($I$14-$I$16)))</f>
        <v>0</v>
      </c>
      <c r="CA33" s="50">
        <f t="shared" ref="CA33:CA39" si="211">IF($I5-$I$6&lt;$I$14,0,IF($I5-$I$6&gt;$I$16,1,($I$14-$I5+$I$6)/($I$14-$I$16)))</f>
        <v>0</v>
      </c>
      <c r="CB33" s="50">
        <f t="shared" ref="CB33:CB39" si="212">IF($I5-$I$7&lt;$I$14,0,IF($I5-$I$7&gt;$I$16,1,($I$14-$I5+$I$7)/($I$14-$I$16)))</f>
        <v>0</v>
      </c>
      <c r="CC33" s="50">
        <f t="shared" ref="CC33:CC39" si="213">IF($I5-$I$8&lt;$I$14,0,IF($I5-$I$8&gt;$I$16,1,($I$14-$I5+$I$8)/($I$14-$I$16)))</f>
        <v>0</v>
      </c>
      <c r="CD33" s="50">
        <f t="shared" ref="CD33:CD39" si="214">IF($I5-$I$9&lt;$I$14,0,IF($I5-$I$9&gt;$I$16,1,($I$14-$I5+$I$9)/($I$14-$I$16)))</f>
        <v>0</v>
      </c>
      <c r="CE33" s="50">
        <f t="shared" ref="CE33:CE39" si="215">IF($I5-$I$10&lt;$I$14,0,IF($I5-$I$10&gt;$I$16,1,($I$14-$I5+$I$10)/($I$14-$I$16)))</f>
        <v>0</v>
      </c>
      <c r="CF33" s="50">
        <f t="shared" ref="CF33:CF39" si="216">IF($I5-$I$11&lt;$I$14,0,IF($I5-$I$11&gt;$I$16,1,($I$14-$I5+$I$11)/($I$14-$I$16)))</f>
        <v>0</v>
      </c>
      <c r="CH33" s="53" t="s">
        <v>80</v>
      </c>
      <c r="CI33" s="50">
        <f>IF($J5-$J$5&lt;$J$14,0,IF($J5-$J$5&gt;$J$16,1,($J$14-$J5+$J$5)/($J$14-$J$16)))</f>
        <v>0</v>
      </c>
      <c r="CJ33" s="50">
        <f>IF($J5-$J$6&lt;$J$14,0,IF($J5-$J$6&gt;$J$16,1,($J$14-$J5+$J$6)/($J$14-$J$16)))</f>
        <v>0</v>
      </c>
      <c r="CK33" s="50">
        <f>IF($J5-$J$7&lt;$J$14,0,IF($J5-$J$7&gt;$J$16,1,($J$14-$J5+$J$7)/($J$14-$J$16)))</f>
        <v>0</v>
      </c>
      <c r="CL33" s="50">
        <f>IF($J5-$J$8&lt;$J$14,0,IF($J5-$J$8&gt;$J$16,1,($J$14-$J5+$J$8)/($J$14-$J$16)))</f>
        <v>0</v>
      </c>
      <c r="CM33" s="50">
        <f>IF($J5-$J$9&lt;$J$14,0,IF($J5-$J$9&gt;$J$16,1,($J$14-$J5+$J$9)/($J$14-$J$16)))</f>
        <v>0</v>
      </c>
      <c r="CN33" s="50">
        <f>IF($J5-$J$10&lt;$J$14,0,IF($J5-$J$10&gt;$J$16,1,($J$14-$J5+$J$10)/($J$14-$J$16)))</f>
        <v>0</v>
      </c>
      <c r="CO33" s="50">
        <f>IF($J5-$J$11&lt;$J$14,0,IF($J5-$J$11&gt;$J$16,1,($J$14-$J5+$J$11)/($J$14-$J$16)))</f>
        <v>0</v>
      </c>
      <c r="CQ33" s="53" t="s">
        <v>80</v>
      </c>
      <c r="CR33" s="50">
        <f>IF($K5-$K$5&lt;$K$14,0,IF($K5-$K$5&gt;$K$16,1,($K$14-$K5+$K$5)/($K$14-$K$16)))</f>
        <v>0</v>
      </c>
      <c r="CS33" s="50">
        <f>IF($K5-$K$6&lt;$K$14,0,IF($K5-$K$6&gt;$K$16,1,($K$14-$K5+$K$6)/($K$14-$K$16)))</f>
        <v>0</v>
      </c>
      <c r="CT33" s="50">
        <f>IF($K5-$K$7&lt;$K$14,0,IF($K5-$K$7&gt;$K$16,1,($K$14-$K5+$K$7)/($K$14-$K$16)))</f>
        <v>0</v>
      </c>
      <c r="CU33" s="50">
        <f>IF($K5-$K$8&lt;$K$14,0,IF($K5-$K$8&gt;$K$16,1,($K$14-$K5+$K$8)/($K$14-$K$16)))</f>
        <v>0</v>
      </c>
      <c r="CV33" s="50">
        <f>IF($K5-$K$9&lt;$K$14,0,IF($K5-$K$9&gt;$K$16,1,($K$14-$K5+$K$9)/($K$14-$K$16)))</f>
        <v>0</v>
      </c>
      <c r="CW33" s="50">
        <f>IF($K5-$K$10&lt;$K$14,0,IF($K5-$K$10&gt;$K$16,1,($K$14-$K5+$K$10)/($K$14-$K$16)))</f>
        <v>0</v>
      </c>
      <c r="CX33" s="50">
        <f>IF($K5-$K$11&lt;$K$14,0,IF($K5-$K$11&gt;$K$16,1,($K$14-$K5+$K$11)/($K$14-$K$16)))</f>
        <v>0</v>
      </c>
      <c r="CZ33" s="53" t="s">
        <v>80</v>
      </c>
      <c r="DA33" s="50">
        <f>IF(-$L5+$L$5&lt;$L$14,0,IF(-$L5+$L$5&gt;$L$16,1,($L$14+$L5-$L$5)/($L$14-$L$16)))</f>
        <v>0</v>
      </c>
      <c r="DB33" s="50">
        <f>IF(-$L5+$L$6&lt;$L$14,0,IF(-$L5+$L$6&gt;$L$16,1,($L$14+$L5-$L$6)/($L$14-$L$16)))</f>
        <v>0</v>
      </c>
      <c r="DC33" s="50">
        <f>IF(-$L5+$L$7&lt;$L$14,0,IF(-$L5+$L$7&gt;$L$16,1,($L$14+$L5-$L$7)/($L$14-$L$16)))</f>
        <v>0</v>
      </c>
      <c r="DD33" s="50">
        <f>IF(-$L5+$L$8&lt;$L$14,0,IF(-$L5+$L$8&gt;$L$16,1,($L$14+$L5-$L$8)/($L$14-$L$16)))</f>
        <v>0</v>
      </c>
      <c r="DE33" s="50">
        <f>IF(-$L5+$L$9&lt;$L$14,0,IF(-$L5+$L$9&gt;$L$16,1,($L$14+$L5-$L$9)/($L$14-$L$16)))</f>
        <v>0.82609122118685629</v>
      </c>
      <c r="DF33" s="50">
        <f>IF(-$L5+$L$10&lt;$L$14,0,IF(-$L5+$L$10&gt;$L$16,1,($L$14+$L5-$L$10)/($L$14-$L$16)))</f>
        <v>0</v>
      </c>
      <c r="DG33" s="50">
        <f>IF(-$L5+$L$11&lt;$L$14,0,IF(-$L5+$L$11&gt;$L$16,1,($L$14+$L5-$L$11)/($L$14-$L$16)))</f>
        <v>0.40235409514467879</v>
      </c>
      <c r="DI33" s="53" t="s">
        <v>80</v>
      </c>
      <c r="DJ33" s="50">
        <f>IF(-$M5+$M$5&lt;$M$14,0,IF(-$M5+$M$5&gt;$M$16,1,($M$14+$M5-$M$5)/($M$14-$M$16)))</f>
        <v>0</v>
      </c>
      <c r="DK33" s="50">
        <f>IF(-$M5+$M$6&lt;$M$14,0,IF(-$M5+$M$6&gt;$M$16,1,($M$14+$M5-$M$6)/($M$14-$M$16)))</f>
        <v>0</v>
      </c>
      <c r="DL33" s="50">
        <f>IF(-$M5+$M$7&lt;$M$14,0,IF(-$M5+$M$7&gt;$M$16,1,($M$14+$M5-$M$7)/($M$14-$M$16)))</f>
        <v>0</v>
      </c>
      <c r="DM33" s="50">
        <f>IF(-$M5+$M$8&lt;$M$14,0,IF(-$M5+$M$8&gt;$M$16,1,($M$14+$M5-$M$8)/($M$14-$M$16)))</f>
        <v>0</v>
      </c>
      <c r="DN33" s="50">
        <f>IF(-$M5+$M$9&lt;$M$14,0,IF(-$M5+$M$9&gt;$M$16,1,($M$14+$M5-$M$9)/($M$14-$M$16)))</f>
        <v>0</v>
      </c>
      <c r="DO33" s="50">
        <f>IF(-$M5+$M$10&lt;$M$14,0,IF(-$M5+$M$10&gt;$M$16,1,($M$14+$M5-$M$10)/($M$14-$M$16)))</f>
        <v>0</v>
      </c>
      <c r="DP33" s="50">
        <f>IF(-$M5+$M$11&lt;$M$14,0,IF(-$M5+$M$11&gt;$M$16,1,($M$14+$M5-$M$11)/($M$14-$M$16)))</f>
        <v>0</v>
      </c>
      <c r="DR33" s="53" t="s">
        <v>80</v>
      </c>
      <c r="DS33" s="50">
        <f>IF(-$N5+$N$5&lt;$N$14,0,IF(-$N5+$N$5&gt;$N$16,1,($N$14+$N5-$N$5)/($N$14-$N$16)))</f>
        <v>0</v>
      </c>
      <c r="DT33" s="50">
        <f>IF(-$N5+$N$6&lt;$N$14,0,IF(-$N5+$N$6&gt;$N$16,1,($N$14+$N5-$N$6)/($N$14-$N$16)))</f>
        <v>0</v>
      </c>
      <c r="DU33" s="50">
        <f>IF(-$N5+$N$7&lt;$N$14,0,IF(-$N5+$N$7&gt;$N$16,1,($N$14+$N5-$N$7)/($N$14-$N$16)))</f>
        <v>0</v>
      </c>
      <c r="DV33" s="50">
        <f>IF(-$N5+$N$8&lt;$N$14,0,IF(-$N5+$N$8&gt;$N$16,1,($N$14+$N5-$N$8)/($N$14-$N$16)))</f>
        <v>0</v>
      </c>
      <c r="DW33" s="50">
        <f>IF(-$N5+$N$9&lt;$N$14,0,IF(-$N5+$N$9&gt;$N$16,1,($N$14+$N5-$N$9)/($N$14-$N$16)))</f>
        <v>0</v>
      </c>
      <c r="DX33" s="50">
        <f>IF(-$N5+$N$10&lt;$N$14,0,IF(-$N5+$N$10&gt;$N$16,1,($N$14+$N5-$N$10)/($N$14-$N$16)))</f>
        <v>0</v>
      </c>
      <c r="DY33" s="50">
        <f>IF(-$N5+$N$11&lt;$N$14,0,IF(-$N5+$N$11&gt;$N$16,1,($N$14+$N5-$N$11)/($N$14-$N$16)))</f>
        <v>0</v>
      </c>
      <c r="EA33" s="53" t="s">
        <v>80</v>
      </c>
      <c r="EB33" s="50">
        <f>IF(-$O5+$O$5&lt;$O$14,0,IF(-$O5+$O$5&gt;$O$16,1,($O$14+$O5-$O$5)/($O$14-$O$16)))</f>
        <v>0</v>
      </c>
      <c r="EC33" s="50">
        <f>IF(-$O5+$O$6&lt;$O$14,0,IF(-$O5+$O$6&gt;$O$16,1,($O$14+$O5-$O$6)/($O$14-$O$16)))</f>
        <v>0</v>
      </c>
      <c r="ED33" s="50">
        <f>IF(-$O5+$O$7&lt;$O$14,0,IF(-$O5+$O$7&gt;$O$16,1,($O$14+$O5-$O$7)/($O$14-$O$16)))</f>
        <v>0</v>
      </c>
      <c r="EE33" s="50">
        <f>IF(-$O5+$O$8&lt;$O$14,0,IF(-$O5+$O$8&gt;$O$16,1,($O$14+$O5-$O$8)/($O$14-$O$16)))</f>
        <v>0</v>
      </c>
      <c r="EF33" s="50">
        <f>IF(-$O5+$O$9&lt;$O$14,0,IF(-$O5+$O$9&gt;$O$16,1,($O$14+$O5-$O$9)/($O$14-$O$16)))</f>
        <v>0</v>
      </c>
      <c r="EG33" s="50">
        <f>IF(-$O5+$O$10&lt;$O$14,0,IF(-$O5+$O$10&gt;$O$16,1,($O$14+$O5-$O$10)/($O$14-$O$16)))</f>
        <v>0</v>
      </c>
      <c r="EH33" s="50">
        <f>IF(-$O5+$O$11&lt;$O$14,0,IF(-$O5+$O$11&gt;$O$16,1,($O$14+$O5-$O$11)/($O$14-$O$16)))</f>
        <v>0</v>
      </c>
      <c r="EJ33" s="53" t="s">
        <v>80</v>
      </c>
      <c r="EK33" s="50">
        <f>IF(-$P5+$P$5&lt;$P$14,0,IF(-$P5+$P$5&gt;$P$16,1,($P$14+$P5-$P$5)/($P$14-$P$16)))</f>
        <v>0</v>
      </c>
      <c r="EL33" s="50">
        <f>IF(-$P5+$P$6&lt;$P$14,0,IF(-$P5+$P$6&gt;$P$16,1,($P$14+$P5-$P$6)/($P$14-$P$16)))</f>
        <v>1</v>
      </c>
      <c r="EM33" s="50">
        <f>IF(-$P5+$P$7&lt;$P$14,0,IF(-$P5+$P$7&gt;$P$16,1,($P$14+$P5-$P$7)/($P$14-$P$16)))</f>
        <v>0</v>
      </c>
      <c r="EN33" s="50">
        <f>IF(-$P5+$P$8&lt;$P$14,0,IF(-$P5+$P$8&gt;$P$16,1,($P$14+$P5-$P$8)/($P$14-$P$16)))</f>
        <v>1</v>
      </c>
      <c r="EO33" s="50">
        <f>IF(-$P5+$P$9&lt;$P$14,0,IF(-$P5+$P$9&gt;$P$16,1,($P$14+$P5-$P$9)/($P$14-$P$16)))</f>
        <v>1</v>
      </c>
      <c r="EP33" s="50">
        <f>IF(-$P5+$P$10&lt;$P$14,0,IF(-$P5+$P$10&gt;$P$16,1,($P$14+$P5-$P$10)/($P$14-$P$16)))</f>
        <v>1</v>
      </c>
      <c r="EQ33" s="50">
        <f>IF(-$P5+$P$11&lt;$P$14,0,IF(-$P5+$P$11&gt;$P$16,1,($P$14+$P5-$P$11)/($P$14-$P$16)))</f>
        <v>1</v>
      </c>
      <c r="ES33" s="53" t="s">
        <v>80</v>
      </c>
      <c r="ET33" s="50">
        <f>IF(-$Q5+$Q$5&lt;$Q$14,0,IF(-$Q5+$Q$5&gt;$Q$16,1,($Q$14+$Q5-$Q$5)/($Q$14-$Q$16)))</f>
        <v>0</v>
      </c>
      <c r="EU33" s="50">
        <f>IF(-$Q5+$Q$6&lt;$Q$14,0,IF(-$Q5+$Q$6&gt;$Q$16,1,($Q$14+$Q5-$Q$6)/($Q$14-$Q$16)))</f>
        <v>1</v>
      </c>
      <c r="EV33" s="50">
        <f>IF(-$Q5+$Q$7&lt;$Q$14,0,IF(-$Q5+$Q$7&gt;$Q$16,1,($Q$14+$Q5-$Q$7)/($Q$14-$Q$16)))</f>
        <v>1</v>
      </c>
      <c r="EW33" s="50">
        <f>IF(-$Q5+$Q$8&lt;$Q$14,0,IF(-$Q5+$Q$8&gt;$Q$16,1,($Q$14+$Q5-$Q$8)/($Q$14-$Q$16)))</f>
        <v>1</v>
      </c>
      <c r="EX33" s="50">
        <f>IF(-$Q5+$Q$9&lt;$Q$14,0,IF(-$Q5+$Q$9&gt;$Q$16,1,($Q$14+$Q5-$Q$9)/($Q$14-$Q$16)))</f>
        <v>1</v>
      </c>
      <c r="EY33" s="50">
        <f>IF(-$Q5+$Q$10&lt;$Q$14,0,IF(-$Q5+$Q$10&gt;$Q$16,1,($Q$14+$Q5-$Q$10)/($Q$14-$Q$16)))</f>
        <v>1</v>
      </c>
      <c r="EZ33" s="50">
        <f>IF(-$Q5+$Q$11&lt;$Q$14,0,IF(-$Q5+$Q$11&gt;$Q$16,1,($Q$14+$Q5-$Q$11)/($Q$14-$Q$16)))</f>
        <v>1</v>
      </c>
      <c r="FB33" s="53" t="s">
        <v>80</v>
      </c>
      <c r="FC33" s="50">
        <f>IF(-$R5+$R$5&lt;$R$14,0,IF(-$R5+$R$5&gt;$R$16,1,($R$14+$R5-$R$5)/($R$14-$R$16)))</f>
        <v>0</v>
      </c>
      <c r="FD33" s="50">
        <f>IF(-$R5+$R$6&lt;$R$14,0,IF(-$R5+$R$6&gt;$R$16,1,($R$14+$R5-$R$6)/($R$14-$R$16)))</f>
        <v>0</v>
      </c>
      <c r="FE33" s="50">
        <f>IF(-$R5+$R$7&lt;$R$14,0,IF(-$R5+$R$7&gt;$R$16,1,($R$14+$R5-$R$7)/($R$14-$R$16)))</f>
        <v>0</v>
      </c>
      <c r="FF33" s="50">
        <f>IF(-$R5+$R$8&lt;$R$14,0,IF(-$R5+$R$8&gt;$R$16,1,($R$14+$R5-$R$8)/($R$14-$R$16)))</f>
        <v>0</v>
      </c>
      <c r="FG33" s="50">
        <f>IF(-$R5+$R$9&lt;$R$14,0,IF(-$R5+$R$9&gt;$R$16,1,($R$14+$R5-$R$9)/($R$14-$R$16)))</f>
        <v>0</v>
      </c>
      <c r="FH33" s="50">
        <f>IF(-$R5+$R$10&lt;$R$14,0,IF(-$R5+$R$10&gt;$R$16,1,($R$14+$R5-$R$10)/($R$14-$R$16)))</f>
        <v>0</v>
      </c>
      <c r="FI33" s="50">
        <f>IF(-$R5+$R$11&lt;$R$14,0,IF(-$R5+$R$11&gt;$R$16,1,($R$14+$R5-$R$11)/($R$14-$R$16)))</f>
        <v>0</v>
      </c>
      <c r="FK33" s="53" t="s">
        <v>80</v>
      </c>
      <c r="FL33" s="50">
        <f>IF(-$S5+$S$5&lt;$S$14,0,IF(-$S5+$S$5&gt;$S$16,1,($S$14+$S5-$S$5)/($S$14-$S$16)))</f>
        <v>0</v>
      </c>
      <c r="FM33" s="50">
        <f>IF(-$S5+$S$6&lt;$S$14,0,IF(-$S5+$S$6&gt;$S$16,1,($S$14+$S5-$S$6)/($S$14-$S$16)))</f>
        <v>0</v>
      </c>
      <c r="FN33" s="50">
        <f>IF(-$S5+$S$7&lt;$S$14,0,IF(-$S5+$S$7&gt;$S$16,1,($S$14+$S5-$S$7)/($S$14-$S$16)))</f>
        <v>0</v>
      </c>
      <c r="FO33" s="50">
        <f>IF(-$S5+$S$8&lt;$S$14,0,IF(-$S5+$S$8&gt;$S$16,1,($S$14+$S5-$S$8)/($S$14-$S$16)))</f>
        <v>0</v>
      </c>
      <c r="FP33" s="50">
        <f>IF(-$S5+$S$9&lt;$S$14,0,IF(-$S5+$S$9&gt;$S$16,1,($S$14+$S5-$S$9)/($S$14-$S$16)))</f>
        <v>0</v>
      </c>
      <c r="FQ33" s="50">
        <f>IF(-$S5+$S$10&lt;$S$14,0,IF(-$S5+$S$10&gt;$S$16,1,($S$14+$S5-$S$10)/($S$14-$S$16)))</f>
        <v>0</v>
      </c>
      <c r="FR33" s="50">
        <f>IF(-$S5+$S$11&lt;$S$14,0,IF(-$S5+$S$11&gt;$S$16,1,($S$14+$S5-$S$11)/($S$14-$S$16)))</f>
        <v>0</v>
      </c>
      <c r="FT33" s="53" t="s">
        <v>80</v>
      </c>
      <c r="FU33" s="50">
        <f>IF(-$T5+$T$5&lt;$T$14,0,IF(-$T5+$T$5&gt;$T$16,1,($T$14+$T5-$T$5)/($T$14-$T$16)))</f>
        <v>0</v>
      </c>
      <c r="FV33" s="50">
        <f>IF(-$T5+$T$6&lt;$T$14,0,IF(-$T5+$T$6&gt;$T$16,1,($T$14+$T5-$T$6)/($T$14-$T$16)))</f>
        <v>0</v>
      </c>
      <c r="FW33" s="50">
        <f>IF(-$T5+$T$7&lt;$T$14,0,IF(-$T5+$T$7&gt;$T$16,1,($T$14+$T5-$T$7)/($T$14-$T$16)))</f>
        <v>0</v>
      </c>
      <c r="FX33" s="50">
        <f>IF(-$T5+$T$8&lt;$T$14,0,IF(-$T5+$T$8&gt;$T$16,1,($T$14+$T5-$T$8)/($T$14-$T$16)))</f>
        <v>0</v>
      </c>
      <c r="FY33" s="50">
        <f>IF(-$T5+$T$9&lt;$T$14,0,IF(-$T5+$T$9&gt;$T$16,1,($T$14+$T5-$T$9)/($T$14-$T$16)))</f>
        <v>0</v>
      </c>
      <c r="FZ33" s="50">
        <f>IF(-$T5+$T$10&lt;$T$14,0,IF(-$T5+$T$10&gt;$T$16,1,($T$14+$T5-$T$10)/($T$14-$T$16)))</f>
        <v>0</v>
      </c>
      <c r="GA33" s="50">
        <f>IF(-$T5+$T$11&lt;$T$14,0,IF(-$T5+$T$11&gt;$T$16,1,($T$14+$T5-$T$11)/($T$14-$T$16)))</f>
        <v>0</v>
      </c>
      <c r="GC33" s="53" t="s">
        <v>80</v>
      </c>
      <c r="GD33" s="50">
        <f>IF(-$U5+$U$5&lt;$U$14,0,IF(-$U5+$U$5&gt;$U$16,1,($U$14+$U5-$U$5)/($U$14-$U$16)))</f>
        <v>0</v>
      </c>
      <c r="GE33" s="50">
        <f>IF(-$U5+$U$6&lt;$U$14,0,IF(-$U5+$U$6&gt;$U$16,1,($U$14+$U5-$U$6)/($U$14-$U$16)))</f>
        <v>0</v>
      </c>
      <c r="GF33" s="50">
        <f>IF(-$U5+$U$7&lt;$U$14,0,IF(-$U5+$U$7&gt;$U$16,1,($U$14+$U5-$U$7)/($U$14-$U$16)))</f>
        <v>0</v>
      </c>
      <c r="GG33" s="50">
        <f>IF(-$U5+$U$8&lt;$U$14,0,IF(-$U5+$U$8&gt;$U$16,1,($U$14+$U5-$U$8)/($U$14-$U$16)))</f>
        <v>0</v>
      </c>
      <c r="GH33" s="50">
        <f>IF(-$U5+$U$9&lt;$U$14,0,IF(-$U5+$U$9&gt;$U$16,1,($U$14+$U5-$U$9)/($U$14-$U$16)))</f>
        <v>0</v>
      </c>
      <c r="GI33" s="50">
        <f>IF(-$U5+$U$10&lt;$U$14,0,IF(-$U5+$U$10&gt;$U$16,1,($U$14+$U5-$U$10)/($U$14-$U$16)))</f>
        <v>0</v>
      </c>
      <c r="GJ33" s="50">
        <f>IF(-$U5+$U$11&lt;$U$14,0,IF(-$U5+$U$11&gt;$U$16,1,($U$14+$U5-$U$11)/($U$14-$U$16)))</f>
        <v>0</v>
      </c>
      <c r="GL33" s="53" t="s">
        <v>80</v>
      </c>
      <c r="GM33" s="50">
        <f>IF(-$V5+$V$5&lt;$V$14,0,IF(-$V5+$V$5&gt;$V$16,1,($V$14+$V5-$V$5)/($V$14-$V$16)))</f>
        <v>0</v>
      </c>
      <c r="GN33" s="50">
        <f>IF(-$V5+$V$6&lt;$V$14,0,IF(-$V5+$V$6&gt;$V$16,1,($V$14+$V5-$V$6)/($V$14-$V$16)))</f>
        <v>0</v>
      </c>
      <c r="GO33" s="50">
        <f>IF(-$V5+$V$7&lt;$V$14,0,IF(-$V5+$V$7&gt;$V$16,1,($V$14+$V5-$V$7)/($V$14-$V$16)))</f>
        <v>0</v>
      </c>
      <c r="GP33" s="50">
        <f>IF(-$V5+$V$8&lt;$V$14,0,IF(-$V5+$V$8&gt;$V$16,1,($V$14+$V5-$V$8)/($V$14-$V$16)))</f>
        <v>0</v>
      </c>
      <c r="GQ33" s="50">
        <f>IF(-$V5+$V$9&lt;$V$14,0,IF(-$V5+$V$9&gt;$V$16,1,($V$14+$V5-$V$9)/($V$14-$V$16)))</f>
        <v>0</v>
      </c>
      <c r="GR33" s="50">
        <f>IF(-$V5+$V$10&lt;$V$14,0,IF(-$V5+$V$10&gt;$V$16,1,($V$14+$V5-$V$10)/($V$14-$V$16)))</f>
        <v>0</v>
      </c>
      <c r="GS33" s="50">
        <f>IF(-$V5+$V$11&lt;$V$14,0,IF(-$V5+$V$11&gt;$V$16,1,($V$14+$V5-$V$11)/($V$14-$V$16)))</f>
        <v>0</v>
      </c>
      <c r="GU33" s="53" t="s">
        <v>80</v>
      </c>
      <c r="GV33" s="50">
        <f>IF(-$W5+$W$5&lt;$W$14,0,IF(-$W5+$W$5&gt;$W$16,1,($W$14+$W5-$W$5)/($W$14-$W$16)))</f>
        <v>0</v>
      </c>
      <c r="GW33" s="50">
        <f>IF(-$W5+$W$6&lt;$W$14,0,IF(-$W5+$W$6&gt;$W$16,1,($W$14+$W5-$W$6)/($W$14-$W$16)))</f>
        <v>0</v>
      </c>
      <c r="GX33" s="50">
        <f>IF(-$W5+$W$7&lt;$W$14,0,IF(-$W5+$W$7&gt;$W$16,1,($W$14+$W5-$W$7)/($W$14-$W$16)))</f>
        <v>0</v>
      </c>
      <c r="GY33" s="50">
        <f>IF(-$W5+$W$8&lt;$W$14,0,IF(-$W5+$W$8&gt;$W$16,1,($W$14+$W5-$W$8)/($W$14-$W$16)))</f>
        <v>0</v>
      </c>
      <c r="GZ33" s="50">
        <f>IF(-$W5+$W$9&lt;$W$14,0,IF(-$W5+$W$9&gt;$W$16,1,($W$14+$W5-$W$9)/($W$14-$W$16)))</f>
        <v>0</v>
      </c>
      <c r="HA33" s="50">
        <f>IF(-$W5+$W$10&lt;$W$14,0,IF(-$W5+$W$10&gt;$W$16,1,($W$14+$W5-$W$10)/($W$14-$W$16)))</f>
        <v>0</v>
      </c>
      <c r="HB33" s="50">
        <f>IF(-$W5+$W$11&lt;$W$14,0,IF(-$W5+$W$11&gt;$W$16,1,($W$14+$W5-$W$11)/($W$14-$W$16)))</f>
        <v>0</v>
      </c>
      <c r="HD33" s="53" t="s">
        <v>80</v>
      </c>
      <c r="HE33" s="50">
        <f>IF(-$X5+$X$5&lt;$X$14,0,IF(-$X5+$X$5&gt;$X$16,1,($X$14+$X5-$X$5)/($X$14-$X$16)))</f>
        <v>0</v>
      </c>
      <c r="HF33" s="50">
        <f>IF(-$X5+$X$6&lt;$X$14,0,IF(-$X5+$X$6&gt;$X$16,1,($X$14+$X5-$X$6)/($X$14-$X$16)))</f>
        <v>0</v>
      </c>
      <c r="HG33" s="50">
        <f>IF(-$X5+$X$7&lt;$X$14,0,IF(-$X5+$X$7&gt;$X$16,1,($X$14+$X5-$X$7)/($X$14-$X$16)))</f>
        <v>0</v>
      </c>
      <c r="HH33" s="50">
        <f>IF(-$X5+$X$8&lt;$X$14,0,IF(-$X5+$X$8&gt;$X$16,1,($X$14+$X5-$X$8)/($X$14-$X$16)))</f>
        <v>0</v>
      </c>
      <c r="HI33" s="50">
        <f>IF(-$X5+$X$9&lt;$X$14,0,IF(-$X5+$X$9&gt;$X$16,1,($X$14+$X5-$X$9)/($X$14-$X$16)))</f>
        <v>0</v>
      </c>
      <c r="HJ33" s="50">
        <f>IF(-$X5+$X$10&lt;$X$14,0,IF(-$X5+$X$10&gt;$X$16,1,($X$14+$X5-$X$10)/($X$14-$X$16)))</f>
        <v>0</v>
      </c>
      <c r="HK33" s="50">
        <f>IF(-$X5+$X$11&lt;$X$14,0,IF(-$X5+$X$11&gt;$X$16,1,($X$14+$X5-$X$11)/($X$14-$X$16)))</f>
        <v>0</v>
      </c>
      <c r="HM33" s="53" t="s">
        <v>80</v>
      </c>
      <c r="HN33" s="50">
        <f>IF(-$Y5+$Y$5&lt;$Y$14,0,IF(-$Y5+$Y$5&gt;$Y$16,1,($Y$14+$Y5-$Y$5)/($Y$14-$Y$16)))</f>
        <v>0</v>
      </c>
      <c r="HO33" s="50">
        <f>IF(-$Y5+$Y$6&lt;$Y$14,0,IF(-$Y5+$Y$6&gt;$Y$16,1,($Y$14+$Y5-$Y$6)/($Y$14-$Y$16)))</f>
        <v>0</v>
      </c>
      <c r="HP33" s="50">
        <f>IF(-$Y5+$Y$7&lt;$Y$14,0,IF(-$Y5+$Y$7&gt;$Y$16,1,($Y$14+$Y5-$Y$7)/($Y$14-$Y$16)))</f>
        <v>0</v>
      </c>
      <c r="HQ33" s="50">
        <f>IF(-$Y5+$Y$8&lt;$Y$14,0,IF(-$Y5+$Y$8&gt;$Y$16,1,($Y$14+$Y5-$Y$8)/($Y$14-$Y$16)))</f>
        <v>0</v>
      </c>
      <c r="HR33" s="50">
        <f>IF(-$Y5+$Y$9&lt;$Y$14,0,IF(-$Y5+$Y$9&gt;$Y$16,1,($Y$14+$Y5-$Y$9)/($Y$14-$Y$16)))</f>
        <v>0</v>
      </c>
      <c r="HS33" s="50">
        <f>IF(-$Y5+$Y$10&lt;$Y$14,0,IF(-$Y5+$Y$10&gt;$Y$16,1,($Y$14+$Y5-$Y$10)/($Y$14-$Y$16)))</f>
        <v>0</v>
      </c>
      <c r="HT33" s="50">
        <f>IF(-$Y5+$Y$11&lt;$Y$14,0,IF(-$Y5+$Y$11&gt;$Y$16,1,($Y$14+$Y5-$Y$11)/($Y$14-$Y$16)))</f>
        <v>0</v>
      </c>
      <c r="HV33" s="53" t="s">
        <v>80</v>
      </c>
      <c r="HW33" s="50">
        <f>IF(-$Z5+$Z$5&lt;$Z$14,0,IF(-$Z5+$Z$5&gt;$Z$16,1,($Z$14+$Z5-$Z$5)/($Z$14-$Z$16)))</f>
        <v>0</v>
      </c>
      <c r="HX33" s="50">
        <f>IF(-$Z5+$Z$6&lt;$Z$14,0,IF(-$Z5+$Z$6&gt;$Z$16,1,($Z$14+$Z5-$Z$6)/($Z$14-$Z$16)))</f>
        <v>0</v>
      </c>
      <c r="HY33" s="50">
        <f>IF(-$Z5+$Z$7&lt;$Z$14,0,IF(-$Z5+$Z$7&gt;$Z$16,1,($Z$14+$Z5-$Z$7)/($Z$14-$Z$16)))</f>
        <v>0</v>
      </c>
      <c r="HZ33" s="50">
        <f>IF(-$Z5+$Z$8&lt;$Z$14,0,IF(-$Z5+$Z$8&gt;$Z$16,1,($Z$14+$Z5-$Z$8)/($Z$14-$Z$16)))</f>
        <v>0</v>
      </c>
      <c r="IA33" s="50">
        <f>IF(-$Z5+$Z$9&lt;$Z$14,0,IF(-$Z5+$Z$9&gt;$Z$16,1,($Z$14+$Z5-$Z$9)/($Z$14-$Z$16)))</f>
        <v>0</v>
      </c>
      <c r="IB33" s="50">
        <f>IF(-$Z5+$Z$10&lt;$Z$14,0,IF(-$Z5+$Z$10&gt;$Z$16,1,($Z$14+$Z5-$Z$10)/($Z$14-$Z$16)))</f>
        <v>0</v>
      </c>
      <c r="IC33" s="50">
        <f>IF(-$Z5+$Z$11&lt;$Z$14,0,IF(-$Z5+$Z$11&gt;$Z$16,1,($Z$14+$Z5-$Z$11)/($Z$14-$Z$16)))</f>
        <v>0</v>
      </c>
      <c r="IE33" s="53" t="s">
        <v>80</v>
      </c>
      <c r="IF33" s="50">
        <f>IF(-$AA5+$AA$5&lt;$AA$14,0,IF(-$AA5+$AA$5&gt;$AA$16,1,($AA$14+$AA5-$AA$5)/($AA$14-$AA$16)))</f>
        <v>0</v>
      </c>
      <c r="IG33" s="50">
        <f>IF(-$AA5+$AA$6&lt;$AA$14,0,IF(-$AA5+$AA$6&gt;$AA$16,1,($AA$14+$AA5-$AA$6)/($AA$14-$AA$16)))</f>
        <v>0</v>
      </c>
      <c r="IH33" s="50">
        <f>IF(-$AA5+$AA$7&lt;$AA$14,0,IF(-$AA5+$AA$7&gt;$AA$16,1,($AA$14+$AA5-$AA$7)/($AA$14-$AA$16)))</f>
        <v>0</v>
      </c>
      <c r="II33" s="50">
        <f>IF(-$AA5+$AA$8&lt;$AA$14,0,IF(-$AA5+$AA$8&gt;$AA$16,1,($AA$14+$AA5-$AA$8)/($AA$14-$AA$16)))</f>
        <v>0</v>
      </c>
      <c r="IJ33" s="50">
        <f>IF(-$AA5+$AA$9&lt;$AA$14,0,IF(-$AA5+$AA$9&gt;$AA$16,1,($AA$14+$AA5-$AA$9)/($AA$14-$AA$16)))</f>
        <v>0</v>
      </c>
      <c r="IK33" s="50">
        <f>IF(-$AA5+$AA$10&lt;$AA$14,0,IF(-$AA5+$AA$10&gt;$AA$16,1,($AA$14+$AA5-$AA$10)/($AA$14-$AA$16)))</f>
        <v>0</v>
      </c>
      <c r="IL33" s="50">
        <f>IF(-$AA5+$AA$11&lt;$AA$14,0,IF(-$AA5+$AA$11&gt;$AA$16,1,($AA$14+$AA5-$AA$11)/($AA$14-$AA$16)))</f>
        <v>0</v>
      </c>
      <c r="IN33" s="53" t="s">
        <v>80</v>
      </c>
      <c r="IO33" s="50">
        <f>IF(-$AB5+$AB$5&lt;$AB$14,0,IF(-$AB5+$AB$5&gt;$AB$16,1,($AB$14+$AB5-$AB$5)/($AB$14-$AB$16)))</f>
        <v>0</v>
      </c>
      <c r="IP33" s="50">
        <f>IF(-$AB5+$AB$6&lt;$AB$14,0,IF(-$AB5+$AB$6&gt;$AB$16,1,($AB$14+$AB5-$AB$6)/($AB$14-$AB$16)))</f>
        <v>0</v>
      </c>
      <c r="IQ33" s="50">
        <f>IF(-$AB5+$AB$7&lt;$AB$14,0,IF(-$AB5+$AB$7&gt;$AB$16,1,($AB$14+$AB5-$AB$7)/($AB$14-$AB$16)))</f>
        <v>0</v>
      </c>
      <c r="IR33" s="50">
        <f>IF(-$AB5+$AB$8&lt;$AB$14,0,IF(-$AB5+$AB$8&gt;$AB$16,1,($AB$14+$AB5-$AB$8)/($AB$14-$AB$16)))</f>
        <v>0</v>
      </c>
      <c r="IS33" s="50">
        <f>IF(-$AB5+$AB$9&lt;$AB$14,0,IF(-$AB5+$AB$9&gt;$AB$16,1,($AB$14+$AB5-$AB$9)/($AB$14-$AB$16)))</f>
        <v>0</v>
      </c>
      <c r="IT33" s="50">
        <f>IF(-$AB5+$AB$10&lt;$AB$14,0,IF(-$AB5+$AB$10&gt;$AB$16,1,($AB$14+$AB5-$AB$10)/($AB$14-$AB$16)))</f>
        <v>0</v>
      </c>
      <c r="IU33" s="50">
        <f>IF(-$AB5+$AB$11&lt;$AB$14,0,IF(-$AB5+$AB$11&gt;$AB$16,1,($AB$14+$AB5-$AB$11)/($AB$14-$AB$16)))</f>
        <v>0</v>
      </c>
      <c r="IW33" s="53" t="s">
        <v>80</v>
      </c>
      <c r="IX33" s="50">
        <f>IF(-$AC5+$AC$5&lt;$AC$14,0,IF(-$AC5+$AC$5&gt;$AC$16,1,($AC$14+$AC5-$AC$5)/($AC$14-$AC$16)))</f>
        <v>0</v>
      </c>
      <c r="IY33" s="50">
        <f>IF(-$AC5+$AC$6&lt;$AC$14,0,IF(-$AC5+$AC$6&gt;$AC$16,1,($AC$14+$AC5-$AC$6)/($AC$14-$AC$16)))</f>
        <v>0</v>
      </c>
      <c r="IZ33" s="50">
        <f>IF(-$AC5+$AC$7&lt;$AC$14,0,IF(-$AC5+$AC$7&gt;$AC$16,1,($AC$14+$AC5-$AC$7)/($AC$14-$AC$16)))</f>
        <v>0</v>
      </c>
      <c r="JA33" s="50">
        <f>IF(-$AC5+$AC$8&lt;$AC$14,0,IF(-$AC5+$AC$8&gt;$AC$16,1,($AC$14+$AC5-$AC$8)/($AC$14-$AC$16)))</f>
        <v>0</v>
      </c>
      <c r="JB33" s="50">
        <f>IF(-$AC5+$AC$9&lt;$AC$14,0,IF(-$AC5+$AC$9&gt;$AC$16,1,($AC$14+$AC5-$AC$9)/($AC$14-$AC$16)))</f>
        <v>0</v>
      </c>
      <c r="JC33" s="50">
        <f>IF(-$AC5+$AC$10&lt;$AC$14,0,IF(-$AC5+$AC$10&gt;$AC$16,1,($AC$14+$AC5-$AC$10)/($AC$14-$AC$16)))</f>
        <v>0</v>
      </c>
      <c r="JD33" s="50">
        <f>IF(-$AC5+$AC$11&lt;$AC$14,0,IF(-$AC5+$AC$11&gt;$AC$16,1,($AC$14+$AC5-$AC$11)/($AC$14-$AC$16)))</f>
        <v>0</v>
      </c>
    </row>
    <row r="34" spans="31:264" ht="29.1">
      <c r="AE34" s="78"/>
      <c r="AF34" s="54" t="s">
        <v>82</v>
      </c>
      <c r="AG34" s="50">
        <f t="shared" ref="AG34:AG39" si="217">IF(-$D6+$D$5&lt;$D$14,0,IF(-$D6+$D$5&gt;$D$16,1,($D$14+$D6-$D$5)/($D$14-$D$16)))</f>
        <v>0</v>
      </c>
      <c r="AH34" s="50">
        <f t="shared" ref="AH34:AH39" si="218">IF(-$D6+$D$6&lt;$D$14,0,IF(-$D6+$D$6&gt;$D$16,1,($D$14+$D6-$D$6)/($D$14-$D$16)))</f>
        <v>0</v>
      </c>
      <c r="AI34" s="50">
        <f t="shared" ref="AI34:AI39" si="219">IF(-$D6+$D$7&lt;$D$14,0,IF(-$D6+$D$7&gt;$D$16,1,($D$14+$D6-$D$7)/($D$14-$D$16)))</f>
        <v>0</v>
      </c>
      <c r="AJ34" s="50">
        <f t="shared" ref="AJ34:AJ39" si="220">IF(-$D6+$D$8&lt;$D$14,0,IF(-$D6+$D$8&gt;$D$16,1,($D$14+$D6-$D$8)/($D$14-$D$16)))</f>
        <v>0</v>
      </c>
      <c r="AK34" s="50">
        <f t="shared" ref="AK34:AK39" si="221">IF(-$D6+$D$9&lt;$D$14,0,IF(-$D6+$D$9&gt;$D$16,1,($D$14+$D6-$D$9)/($D$14-$D$16)))</f>
        <v>0</v>
      </c>
      <c r="AL34" s="50">
        <f t="shared" ref="AL34:AL39" si="222">IF(-$D6+$D$10&lt;$D$14,0,IF(-$D6+$D$10&gt;$D$16,1,($D$14+$D6-$D$10)/($D$14-$D$16)))</f>
        <v>0</v>
      </c>
      <c r="AM34" s="50">
        <f t="shared" ref="AM34:AM39" si="223">IF(-$D6+$D$11&lt;$D$14,0,IF(-$D6+$D$11&gt;$D$16,1,($D$14+$D6-$D$11)/($D$14-$D$16)))</f>
        <v>0</v>
      </c>
      <c r="AO34" s="54" t="s">
        <v>82</v>
      </c>
      <c r="AP34" s="50">
        <f>IF(-$E6+$E$5&lt;$E$14,0,IF(-$E6+$E$5&gt;$E$16,1,($E$14+$E6-$E$5)/($E$14-$E$16)))</f>
        <v>1</v>
      </c>
      <c r="AQ34" s="50">
        <f t="shared" ref="AQ34:AQ39" si="224">IF(-$E6+$E$6&lt;$E$14,0,IF(-$E6+$E$6&gt;$E$16,1,($E$14+$E6-$E$6)/($E$14-$E$16)))</f>
        <v>0</v>
      </c>
      <c r="AR34" s="50">
        <f t="shared" ref="AR34:AR39" si="225">IF(-$E6+$E$7&lt;$E$14,0,IF(-$E6+$E$7&gt;$E$16,1,($E$14+$E6-$E$7)/($E$14-$E$16)))</f>
        <v>0</v>
      </c>
      <c r="AS34" s="50">
        <f t="shared" ref="AS34:AS39" si="226">IF(-$E6+$E$8&lt;$E$14,0,IF(-$E6+$E$8&gt;$E$16,1,($E$14+$E6-$E$8)/($E$14-$E$16)))</f>
        <v>0</v>
      </c>
      <c r="AT34" s="50">
        <f t="shared" ref="AT34:AT39" si="227">IF(-$E6+$E$9&lt;$E$14,0,IF(-$E6+$E$9&gt;$E$16,1,($E$14+$E6-$E$9)/($E$14-$E$16)))</f>
        <v>0</v>
      </c>
      <c r="AU34" s="50">
        <f t="shared" ref="AU34:AU39" si="228">IF(-$E6+$E$10&lt;$E$14,0,IF(-$E6+$E$10&gt;$E$16,1,($E$14+$E6-$E$10)/($E$14-$E$16)))</f>
        <v>0</v>
      </c>
      <c r="AV34" s="50">
        <f t="shared" ref="AV34:AV39" si="229">IF(-$E6+$E$11&lt;$E$14,0,IF(-$E6+$E$11&gt;$E$16,1,($E$14+$E6-$E$11)/($E$14-$E$16)))</f>
        <v>0</v>
      </c>
      <c r="AX34" s="54" t="s">
        <v>82</v>
      </c>
      <c r="AY34" s="50">
        <f t="shared" si="189"/>
        <v>0</v>
      </c>
      <c r="AZ34" s="50">
        <f t="shared" si="190"/>
        <v>0</v>
      </c>
      <c r="BA34" s="50">
        <f t="shared" si="191"/>
        <v>0</v>
      </c>
      <c r="BB34" s="50">
        <f t="shared" si="192"/>
        <v>0</v>
      </c>
      <c r="BC34" s="50">
        <f t="shared" si="193"/>
        <v>0</v>
      </c>
      <c r="BD34" s="50">
        <f t="shared" si="194"/>
        <v>0</v>
      </c>
      <c r="BE34" s="50">
        <f t="shared" si="195"/>
        <v>0</v>
      </c>
      <c r="BG34" s="54" t="s">
        <v>82</v>
      </c>
      <c r="BH34" s="50">
        <f t="shared" si="196"/>
        <v>0</v>
      </c>
      <c r="BI34" s="50">
        <f t="shared" si="197"/>
        <v>0</v>
      </c>
      <c r="BJ34" s="50">
        <f t="shared" si="198"/>
        <v>0</v>
      </c>
      <c r="BK34" s="50">
        <f t="shared" si="199"/>
        <v>0</v>
      </c>
      <c r="BL34" s="50">
        <f t="shared" si="200"/>
        <v>0</v>
      </c>
      <c r="BM34" s="50">
        <f t="shared" si="201"/>
        <v>0</v>
      </c>
      <c r="BN34" s="50">
        <f t="shared" si="202"/>
        <v>0</v>
      </c>
      <c r="BP34" s="54" t="s">
        <v>82</v>
      </c>
      <c r="BQ34" s="50">
        <f t="shared" si="203"/>
        <v>0</v>
      </c>
      <c r="BR34" s="50">
        <f t="shared" si="204"/>
        <v>0</v>
      </c>
      <c r="BS34" s="50">
        <f t="shared" si="205"/>
        <v>0</v>
      </c>
      <c r="BT34" s="50">
        <f t="shared" si="206"/>
        <v>0</v>
      </c>
      <c r="BU34" s="50">
        <f t="shared" si="207"/>
        <v>0</v>
      </c>
      <c r="BV34" s="50">
        <f t="shared" si="208"/>
        <v>0</v>
      </c>
      <c r="BW34" s="50">
        <f t="shared" si="209"/>
        <v>0</v>
      </c>
      <c r="BY34" s="54" t="s">
        <v>82</v>
      </c>
      <c r="BZ34" s="50">
        <f t="shared" si="210"/>
        <v>0</v>
      </c>
      <c r="CA34" s="50">
        <f t="shared" si="211"/>
        <v>0</v>
      </c>
      <c r="CB34" s="50">
        <f t="shared" si="212"/>
        <v>7.2139303482586972E-2</v>
      </c>
      <c r="CC34" s="50">
        <f t="shared" si="213"/>
        <v>0</v>
      </c>
      <c r="CD34" s="50">
        <f t="shared" si="214"/>
        <v>8.9552238805970075E-2</v>
      </c>
      <c r="CE34" s="50">
        <f t="shared" si="215"/>
        <v>0.11069651741293524</v>
      </c>
      <c r="CF34" s="50">
        <f t="shared" si="216"/>
        <v>0</v>
      </c>
      <c r="CH34" s="54" t="s">
        <v>82</v>
      </c>
      <c r="CI34" s="50">
        <f t="shared" ref="CI34:CI39" si="230">IF($J6-$J$5&lt;$J$14,0,IF($J6-$J$5&gt;$J$16,1,($J$14-$J6+$J$5)/($J$14-$J$16)))</f>
        <v>0</v>
      </c>
      <c r="CJ34" s="50">
        <f t="shared" ref="CJ34:CJ39" si="231">IF($J6-$J$6&lt;$J$14,0,IF($J6-$J$6&gt;$J$16,1,($J$14-$J6+$J$6)/($J$14-$J$16)))</f>
        <v>0</v>
      </c>
      <c r="CK34" s="50">
        <f t="shared" ref="CK34:CK39" si="232">IF($J6-$J$7&lt;$J$14,0,IF($J6-$J$7&gt;$J$16,1,($J$14-$J6+$J$7)/($J$14-$J$16)))</f>
        <v>0</v>
      </c>
      <c r="CL34" s="50">
        <f t="shared" ref="CL34:CL39" si="233">IF($J6-$J$8&lt;$J$14,0,IF($J6-$J$8&gt;$J$16,1,($J$14-$J6+$J$8)/($J$14-$J$16)))</f>
        <v>0</v>
      </c>
      <c r="CM34" s="50">
        <f t="shared" ref="CM34:CM39" si="234">IF($J6-$J$9&lt;$J$14,0,IF($J6-$J$9&gt;$J$16,1,($J$14-$J6+$J$9)/($J$14-$J$16)))</f>
        <v>0</v>
      </c>
      <c r="CN34" s="50">
        <f t="shared" ref="CN34:CN39" si="235">IF($J6-$J$10&lt;$J$14,0,IF($J6-$J$10&gt;$J$16,1,($J$14-$J6+$J$10)/($J$14-$J$16)))</f>
        <v>0</v>
      </c>
      <c r="CO34" s="50">
        <f t="shared" ref="CO34:CO39" si="236">IF($J6-$J$11&lt;$J$14,0,IF($J6-$J$11&gt;$J$16,1,($J$14-$J6+$J$11)/($J$14-$J$16)))</f>
        <v>0</v>
      </c>
      <c r="CQ34" s="54" t="s">
        <v>82</v>
      </c>
      <c r="CR34" s="50">
        <f t="shared" ref="CR34:CR39" si="237">IF($K6-$K$5&lt;$K$14,0,IF($K6-$K$5&gt;$K$16,1,($K$14-$K6+$K$5)/($K$14-$K$16)))</f>
        <v>0</v>
      </c>
      <c r="CS34" s="50">
        <f t="shared" ref="CS34:CS39" si="238">IF($K6-$K$6&lt;$K$14,0,IF($K6-$K$6&gt;$K$16,1,($K$14-$K6+$K$6)/($K$14-$K$16)))</f>
        <v>0</v>
      </c>
      <c r="CT34" s="50">
        <f t="shared" ref="CT34:CT39" si="239">IF($K6-$K$7&lt;$K$14,0,IF($K6-$K$7&gt;$K$16,1,($K$14-$K6+$K$7)/($K$14-$K$16)))</f>
        <v>0</v>
      </c>
      <c r="CU34" s="50">
        <f t="shared" ref="CU34:CU39" si="240">IF($K6-$K$8&lt;$K$14,0,IF($K6-$K$8&gt;$K$16,1,($K$14-$K6+$K$8)/($K$14-$K$16)))</f>
        <v>0</v>
      </c>
      <c r="CV34" s="50">
        <f t="shared" ref="CV34:CV39" si="241">IF($K6-$K$9&lt;$K$14,0,IF($K6-$K$9&gt;$K$16,1,($K$14-$K6+$K$9)/($K$14-$K$16)))</f>
        <v>0</v>
      </c>
      <c r="CW34" s="50">
        <f t="shared" ref="CW34:CW39" si="242">IF($K6-$K$10&lt;$K$14,0,IF($K6-$K$10&gt;$K$16,1,($K$14-$K6+$K$10)/($K$14-$K$16)))</f>
        <v>0</v>
      </c>
      <c r="CX34" s="50">
        <f t="shared" ref="CX34:CX39" si="243">IF($K6-$K$11&lt;$K$14,0,IF($K6-$K$11&gt;$K$16,1,($K$14-$K6+$K$11)/($K$14-$K$16)))</f>
        <v>0</v>
      </c>
      <c r="CZ34" s="54" t="s">
        <v>82</v>
      </c>
      <c r="DA34" s="50">
        <f t="shared" ref="DA34:DA39" si="244">IF(-$L6+$L$5&lt;$L$14,0,IF(-$L6+$L$5&gt;$L$16,1,($L$14+$L6-$L$5)/($L$14-$L$16)))</f>
        <v>0</v>
      </c>
      <c r="DB34" s="50">
        <f t="shared" ref="DB34:DB39" si="245">IF(-$L6+$L$6&lt;$L$14,0,IF(-$L6+$L$6&gt;$L$16,1,($L$14+$L6-$L$6)/($L$14-$L$16)))</f>
        <v>0</v>
      </c>
      <c r="DC34" s="50">
        <f t="shared" ref="DC34:DC39" si="246">IF(-$L6+$L$7&lt;$L$14,0,IF(-$L6+$L$7&gt;$L$16,1,($L$14+$L6-$L$7)/($L$14-$L$16)))</f>
        <v>0</v>
      </c>
      <c r="DD34" s="50">
        <f t="shared" ref="DD34:DD39" si="247">IF(-$L6+$L$8&lt;$L$14,0,IF(-$L6+$L$8&gt;$L$16,1,($L$14+$L6-$L$8)/($L$14-$L$16)))</f>
        <v>0</v>
      </c>
      <c r="DE34" s="50">
        <f t="shared" ref="DE34:DE39" si="248">IF(-$L6+$L$9&lt;$L$14,0,IF(-$L6+$L$9&gt;$L$16,1,($L$14+$L6-$L$9)/($L$14-$L$16)))</f>
        <v>0.44041196665031895</v>
      </c>
      <c r="DF34" s="50">
        <f t="shared" ref="DF34:DF39" si="249">IF(-$L6+$L$10&lt;$L$14,0,IF(-$L6+$L$10&gt;$L$16,1,($L$14+$L6-$L$10)/($L$14-$L$16)))</f>
        <v>0</v>
      </c>
      <c r="DG34" s="50">
        <f t="shared" ref="DG34:DG39" si="250">IF(-$L6+$L$11&lt;$L$14,0,IF(-$L6+$L$11&gt;$L$16,1,($L$14+$L6-$L$11)/($L$14-$L$16)))</f>
        <v>1.6674840608141412E-2</v>
      </c>
      <c r="DI34" s="54" t="s">
        <v>82</v>
      </c>
      <c r="DJ34" s="50">
        <f t="shared" ref="DJ34:DJ39" si="251">IF(-$M6+$M$5&lt;$M$14,0,IF(-$M6+$M$5&gt;$M$16,1,($M$14+$M6-$M$5)/($M$14-$M$16)))</f>
        <v>0</v>
      </c>
      <c r="DK34" s="50">
        <f t="shared" ref="DK34:DK39" si="252">IF(-$M6+$M$6&lt;$M$14,0,IF(-$M6+$M$6&gt;$M$16,1,($M$14+$M6-$M$6)/($M$14-$M$16)))</f>
        <v>0</v>
      </c>
      <c r="DL34" s="50">
        <f t="shared" ref="DL34:DL39" si="253">IF(-$M6+$M$7&lt;$M$14,0,IF(-$M6+$M$7&gt;$M$16,1,($M$14+$M6-$M$7)/($M$14-$M$16)))</f>
        <v>0</v>
      </c>
      <c r="DM34" s="50">
        <f t="shared" ref="DM34:DM39" si="254">IF(-$M6+$M$8&lt;$M$14,0,IF(-$M6+$M$8&gt;$M$16,1,($M$14+$M6-$M$8)/($M$14-$M$16)))</f>
        <v>0</v>
      </c>
      <c r="DN34" s="50">
        <f t="shared" ref="DN34:DN39" si="255">IF(-$M6+$M$9&lt;$M$14,0,IF(-$M6+$M$9&gt;$M$16,1,($M$14+$M6-$M$9)/($M$14-$M$16)))</f>
        <v>0</v>
      </c>
      <c r="DO34" s="50">
        <f t="shared" ref="DO34:DO39" si="256">IF(-$M6+$M$10&lt;$M$14,0,IF(-$M6+$M$10&gt;$M$16,1,($M$14+$M6-$M$10)/($M$14-$M$16)))</f>
        <v>0</v>
      </c>
      <c r="DP34" s="50">
        <f t="shared" ref="DP34:DP39" si="257">IF(-$M6+$M$11&lt;$M$14,0,IF(-$M6+$M$11&gt;$M$16,1,($M$14+$M6-$M$11)/($M$14-$M$16)))</f>
        <v>0</v>
      </c>
      <c r="DR34" s="54" t="s">
        <v>82</v>
      </c>
      <c r="DS34" s="50">
        <f t="shared" ref="DS34:DS39" si="258">IF(-$N6+$N$5&lt;$N$14,0,IF(-$N6+$N$5&gt;$N$16,1,($N$14+$N6-$N$5)/($N$14-$N$16)))</f>
        <v>0</v>
      </c>
      <c r="DT34" s="50">
        <f t="shared" ref="DT34:DT39" si="259">IF(-$N6+$N$6&lt;$N$14,0,IF(-$N6+$N$6&gt;$N$16,1,($N$14+$N6-$N$6)/($N$14-$N$16)))</f>
        <v>0</v>
      </c>
      <c r="DU34" s="50">
        <f t="shared" ref="DU34:DU39" si="260">IF(-$N6+$N$7&lt;$N$14,0,IF(-$N6+$N$7&gt;$N$16,1,($N$14+$N6-$N$7)/($N$14-$N$16)))</f>
        <v>0</v>
      </c>
      <c r="DV34" s="50">
        <f t="shared" ref="DV34:DV39" si="261">IF(-$N6+$N$8&lt;$N$14,0,IF(-$N6+$N$8&gt;$N$16,1,($N$14+$N6-$N$8)/($N$14-$N$16)))</f>
        <v>0</v>
      </c>
      <c r="DW34" s="50">
        <f t="shared" ref="DW34:DW39" si="262">IF(-$N6+$N$9&lt;$N$14,0,IF(-$N6+$N$9&gt;$N$16,1,($N$14+$N6-$N$9)/($N$14-$N$16)))</f>
        <v>0</v>
      </c>
      <c r="DX34" s="50">
        <f t="shared" ref="DX34:DX39" si="263">IF(-$N6+$N$10&lt;$N$14,0,IF(-$N6+$N$10&gt;$N$16,1,($N$14+$N6-$N$10)/($N$14-$N$16)))</f>
        <v>0</v>
      </c>
      <c r="DY34" s="50">
        <f t="shared" ref="DY34:DY39" si="264">IF(-$N6+$N$11&lt;$N$14,0,IF(-$N6+$N$11&gt;$N$16,1,($N$14+$N6-$N$11)/($N$14-$N$16)))</f>
        <v>0</v>
      </c>
      <c r="EA34" s="54" t="s">
        <v>82</v>
      </c>
      <c r="EB34" s="50">
        <f t="shared" ref="EB34:EB39" si="265">IF(-$O6+$O$5&lt;$O$14,0,IF(-$O6+$O$5&gt;$O$16,1,($O$14+$O6-$O$5)/($O$14-$O$16)))</f>
        <v>0</v>
      </c>
      <c r="EC34" s="50">
        <f t="shared" ref="EC34:EC39" si="266">IF(-$O6+$O$6&lt;$O$14,0,IF(-$O6+$O$6&gt;$O$16,1,($O$14+$O6-$O$6)/($O$14-$O$16)))</f>
        <v>0</v>
      </c>
      <c r="ED34" s="50">
        <f t="shared" ref="ED34:ED39" si="267">IF(-$O6+$O$7&lt;$O$14,0,IF(-$O6+$O$7&gt;$O$16,1,($O$14+$O6-$O$7)/($O$14-$O$16)))</f>
        <v>0</v>
      </c>
      <c r="EE34" s="50">
        <f t="shared" ref="EE34:EE39" si="268">IF(-$O6+$O$8&lt;$O$14,0,IF(-$O6+$O$8&gt;$O$16,1,($O$14+$O6-$O$8)/($O$14-$O$16)))</f>
        <v>0</v>
      </c>
      <c r="EF34" s="50">
        <f t="shared" ref="EF34:EF39" si="269">IF(-$O6+$O$9&lt;$O$14,0,IF(-$O6+$O$9&gt;$O$16,1,($O$14+$O6-$O$9)/($O$14-$O$16)))</f>
        <v>0</v>
      </c>
      <c r="EG34" s="50">
        <f t="shared" ref="EG34:EG39" si="270">IF(-$O6+$O$10&lt;$O$14,0,IF(-$O6+$O$10&gt;$O$16,1,($O$14+$O6-$O$10)/($O$14-$O$16)))</f>
        <v>0</v>
      </c>
      <c r="EH34" s="50">
        <f t="shared" ref="EH34:EH39" si="271">IF(-$O6+$O$11&lt;$O$14,0,IF(-$O6+$O$11&gt;$O$16,1,($O$14+$O6-$O$11)/($O$14-$O$16)))</f>
        <v>0</v>
      </c>
      <c r="EJ34" s="54" t="s">
        <v>82</v>
      </c>
      <c r="EK34" s="50">
        <f t="shared" ref="EK34:EK39" si="272">IF(-$P6+$P$5&lt;$P$14,0,IF(-$P6+$P$5&gt;$P$16,1,($P$14+$P6-$P$5)/($P$14-$P$16)))</f>
        <v>0</v>
      </c>
      <c r="EL34" s="50">
        <f t="shared" ref="EL34:EL39" si="273">IF(-$P6+$P$6&lt;$P$14,0,IF(-$P6+$P$6&gt;$P$16,1,($P$14+$P6-$P$6)/($P$14-$P$16)))</f>
        <v>0</v>
      </c>
      <c r="EM34" s="50">
        <f t="shared" ref="EM34:EM39" si="274">IF(-$P6+$P$7&lt;$P$14,0,IF(-$P6+$P$7&gt;$P$16,1,($P$14+$P6-$P$7)/($P$14-$P$16)))</f>
        <v>0</v>
      </c>
      <c r="EN34" s="50">
        <f t="shared" ref="EN34:EN39" si="275">IF(-$P6+$P$8&lt;$P$14,0,IF(-$P6+$P$8&gt;$P$16,1,($P$14+$P6-$P$8)/($P$14-$P$16)))</f>
        <v>0</v>
      </c>
      <c r="EO34" s="50">
        <f t="shared" ref="EO34:EO39" si="276">IF(-$P6+$P$9&lt;$P$14,0,IF(-$P6+$P$9&gt;$P$16,1,($P$14+$P6-$P$9)/($P$14-$P$16)))</f>
        <v>0</v>
      </c>
      <c r="EP34" s="50">
        <f t="shared" ref="EP34:EP39" si="277">IF(-$P6+$P$10&lt;$P$14,0,IF(-$P6+$P$10&gt;$P$16,1,($P$14+$P6-$P$10)/($P$14-$P$16)))</f>
        <v>0</v>
      </c>
      <c r="EQ34" s="50">
        <f t="shared" ref="EQ34:EQ39" si="278">IF(-$P6+$P$11&lt;$P$14,0,IF(-$P6+$P$11&gt;$P$16,1,($P$14+$P6-$P$11)/($P$14-$P$16)))</f>
        <v>0</v>
      </c>
      <c r="ES34" s="54" t="s">
        <v>82</v>
      </c>
      <c r="ET34" s="50">
        <f t="shared" ref="ET34:ET39" si="279">IF(-$Q6+$Q$5&lt;$Q$14,0,IF(-$Q6+$Q$5&gt;$Q$16,1,($Q$14+$Q6-$Q$5)/($Q$14-$Q$16)))</f>
        <v>0</v>
      </c>
      <c r="EU34" s="50">
        <f t="shared" ref="EU34:EU39" si="280">IF(-$Q6+$Q$6&lt;$Q$14,0,IF(-$Q6+$Q$6&gt;$Q$16,1,($Q$14+$Q6-$Q$6)/($Q$14-$Q$16)))</f>
        <v>0</v>
      </c>
      <c r="EV34" s="50">
        <f t="shared" ref="EV34:EV39" si="281">IF(-$Q6+$Q$7&lt;$Q$14,0,IF(-$Q6+$Q$7&gt;$Q$16,1,($Q$14+$Q6-$Q$7)/($Q$14-$Q$16)))</f>
        <v>0</v>
      </c>
      <c r="EW34" s="50">
        <f t="shared" ref="EW34:EW39" si="282">IF(-$Q6+$Q$8&lt;$Q$14,0,IF(-$Q6+$Q$8&gt;$Q$16,1,($Q$14+$Q6-$Q$8)/($Q$14-$Q$16)))</f>
        <v>0</v>
      </c>
      <c r="EX34" s="50">
        <f t="shared" ref="EX34:EX39" si="283">IF(-$Q6+$Q$9&lt;$Q$14,0,IF(-$Q6+$Q$9&gt;$Q$16,1,($Q$14+$Q6-$Q$9)/($Q$14-$Q$16)))</f>
        <v>0</v>
      </c>
      <c r="EY34" s="50">
        <f t="shared" ref="EY34:EY39" si="284">IF(-$Q6+$Q$10&lt;$Q$14,0,IF(-$Q6+$Q$10&gt;$Q$16,1,($Q$14+$Q6-$Q$10)/($Q$14-$Q$16)))</f>
        <v>0</v>
      </c>
      <c r="EZ34" s="50">
        <f t="shared" ref="EZ34:EZ39" si="285">IF(-$Q6+$Q$11&lt;$Q$14,0,IF(-$Q6+$Q$11&gt;$Q$16,1,($Q$14+$Q6-$Q$11)/($Q$14-$Q$16)))</f>
        <v>0</v>
      </c>
      <c r="FB34" s="54" t="s">
        <v>82</v>
      </c>
      <c r="FC34" s="50">
        <f t="shared" ref="FC34:FC39" si="286">IF(-$R6+$R$5&lt;$R$14,0,IF(-$R6+$R$5&gt;$R$16,1,($R$14+$R6-$R$5)/($R$14-$R$16)))</f>
        <v>0</v>
      </c>
      <c r="FD34" s="50">
        <f t="shared" ref="FD34:FD39" si="287">IF(-$R6+$R$6&lt;$R$14,0,IF(-$R6+$R$6&gt;$R$16,1,($R$14+$R6-$R$6)/($R$14-$R$16)))</f>
        <v>0</v>
      </c>
      <c r="FE34" s="50">
        <f t="shared" ref="FE34:FE39" si="288">IF(-$R6+$R$7&lt;$R$14,0,IF(-$R6+$R$7&gt;$R$16,1,($R$14+$R6-$R$7)/($R$14-$R$16)))</f>
        <v>0</v>
      </c>
      <c r="FF34" s="50">
        <f t="shared" ref="FF34:FF39" si="289">IF(-$R6+$R$8&lt;$R$14,0,IF(-$R6+$R$8&gt;$R$16,1,($R$14+$R6-$R$8)/($R$14-$R$16)))</f>
        <v>0</v>
      </c>
      <c r="FG34" s="50">
        <f t="shared" ref="FG34:FG39" si="290">IF(-$R6+$R$9&lt;$R$14,0,IF(-$R6+$R$9&gt;$R$16,1,($R$14+$R6-$R$9)/($R$14-$R$16)))</f>
        <v>0</v>
      </c>
      <c r="FH34" s="50">
        <f t="shared" ref="FH34:FH39" si="291">IF(-$R6+$R$10&lt;$R$14,0,IF(-$R6+$R$10&gt;$R$16,1,($R$14+$R6-$R$10)/($R$14-$R$16)))</f>
        <v>0</v>
      </c>
      <c r="FI34" s="50">
        <f t="shared" ref="FI34:FI39" si="292">IF(-$R6+$R$11&lt;$R$14,0,IF(-$R6+$R$11&gt;$R$16,1,($R$14+$R6-$R$11)/($R$14-$R$16)))</f>
        <v>0</v>
      </c>
      <c r="FK34" s="54" t="s">
        <v>82</v>
      </c>
      <c r="FL34" s="50">
        <f t="shared" ref="FL34:FL39" si="293">IF(-$S6+$S$5&lt;$S$14,0,IF(-$S6+$S$5&gt;$S$16,1,($S$14+$S6-$S$5)/($S$14-$S$16)))</f>
        <v>0</v>
      </c>
      <c r="FM34" s="50">
        <f t="shared" ref="FM34:FM39" si="294">IF(-$S6+$S$6&lt;$S$14,0,IF(-$S6+$S$6&gt;$S$16,1,($S$14+$S6-$S$6)/($S$14-$S$16)))</f>
        <v>0</v>
      </c>
      <c r="FN34" s="50">
        <f t="shared" ref="FN34:FN39" si="295">IF(-$S6+$S$7&lt;$S$14,0,IF(-$S6+$S$7&gt;$S$16,1,($S$14+$S6-$S$7)/($S$14-$S$16)))</f>
        <v>0</v>
      </c>
      <c r="FO34" s="50">
        <f t="shared" ref="FO34:FO39" si="296">IF(-$S6+$S$8&lt;$S$14,0,IF(-$S6+$S$8&gt;$S$16,1,($S$14+$S6-$S$8)/($S$14-$S$16)))</f>
        <v>0</v>
      </c>
      <c r="FP34" s="50">
        <f t="shared" ref="FP34:FP39" si="297">IF(-$S6+$S$9&lt;$S$14,0,IF(-$S6+$S$9&gt;$S$16,1,($S$14+$S6-$S$9)/($S$14-$S$16)))</f>
        <v>0</v>
      </c>
      <c r="FQ34" s="50">
        <f t="shared" ref="FQ34:FQ39" si="298">IF(-$S6+$S$10&lt;$S$14,0,IF(-$S6+$S$10&gt;$S$16,1,($S$14+$S6-$S$10)/($S$14-$S$16)))</f>
        <v>0</v>
      </c>
      <c r="FR34" s="50">
        <f t="shared" ref="FR34:FR39" si="299">IF(-$S6+$S$11&lt;$S$14,0,IF(-$S6+$S$11&gt;$S$16,1,($S$14+$S6-$S$11)/($S$14-$S$16)))</f>
        <v>0</v>
      </c>
      <c r="FT34" s="54" t="s">
        <v>82</v>
      </c>
      <c r="FU34" s="50">
        <f t="shared" ref="FU34:FU39" si="300">IF(-$T6+$T$5&lt;$T$14,0,IF(-$T6+$T$5&gt;$T$16,1,($T$14+$T6-$T$5)/($T$14-$T$16)))</f>
        <v>0</v>
      </c>
      <c r="FV34" s="50">
        <f t="shared" ref="FV34:FV39" si="301">IF(-$T6+$T$6&lt;$T$14,0,IF(-$T6+$T$6&gt;$T$16,1,($T$14+$T6-$T$6)/($T$14-$T$16)))</f>
        <v>0</v>
      </c>
      <c r="FW34" s="50">
        <f t="shared" ref="FW34:FW39" si="302">IF(-$T6+$T$7&lt;$T$14,0,IF(-$T6+$T$7&gt;$T$16,1,($T$14+$T6-$T$7)/($T$14-$T$16)))</f>
        <v>0</v>
      </c>
      <c r="FX34" s="50">
        <f t="shared" ref="FX34:FX39" si="303">IF(-$T6+$T$8&lt;$T$14,0,IF(-$T6+$T$8&gt;$T$16,1,($T$14+$T6-$T$8)/($T$14-$T$16)))</f>
        <v>0</v>
      </c>
      <c r="FY34" s="50">
        <f t="shared" ref="FY34:FY39" si="304">IF(-$T6+$T$9&lt;$T$14,0,IF(-$T6+$T$9&gt;$T$16,1,($T$14+$T6-$T$9)/($T$14-$T$16)))</f>
        <v>0</v>
      </c>
      <c r="FZ34" s="50">
        <f t="shared" ref="FZ34:FZ39" si="305">IF(-$T6+$T$10&lt;$T$14,0,IF(-$T6+$T$10&gt;$T$16,1,($T$14+$T6-$T$10)/($T$14-$T$16)))</f>
        <v>0</v>
      </c>
      <c r="GA34" s="50">
        <f t="shared" ref="GA34:GA39" si="306">IF(-$T6+$T$11&lt;$T$14,0,IF(-$T6+$T$11&gt;$T$16,1,($T$14+$T6-$T$11)/($T$14-$T$16)))</f>
        <v>0</v>
      </c>
      <c r="GC34" s="54" t="s">
        <v>82</v>
      </c>
      <c r="GD34" s="50">
        <f t="shared" ref="GD34:GD39" si="307">IF(-$U6+$U$5&lt;$U$14,0,IF(-$U6+$U$5&gt;$U$16,1,($U$14+$U6-$U$5)/($U$14-$U$16)))</f>
        <v>0</v>
      </c>
      <c r="GE34" s="50">
        <f t="shared" ref="GE34:GE39" si="308">IF(-$U6+$U$6&lt;$U$14,0,IF(-$U6+$U$6&gt;$U$16,1,($U$14+$U6-$U$6)/($U$14-$U$16)))</f>
        <v>0</v>
      </c>
      <c r="GF34" s="50">
        <f t="shared" ref="GF34:GF39" si="309">IF(-$U6+$U$7&lt;$U$14,0,IF(-$U6+$U$7&gt;$U$16,1,($U$14+$U6-$U$7)/($U$14-$U$16)))</f>
        <v>0</v>
      </c>
      <c r="GG34" s="50">
        <f t="shared" ref="GG34:GG39" si="310">IF(-$U6+$U$8&lt;$U$14,0,IF(-$U6+$U$8&gt;$U$16,1,($U$14+$U6-$U$8)/($U$14-$U$16)))</f>
        <v>0</v>
      </c>
      <c r="GH34" s="50">
        <f t="shared" ref="GH34:GH39" si="311">IF(-$U6+$U$9&lt;$U$14,0,IF(-$U6+$U$9&gt;$U$16,1,($U$14+$U6-$U$9)/($U$14-$U$16)))</f>
        <v>0</v>
      </c>
      <c r="GI34" s="50">
        <f t="shared" ref="GI34:GI39" si="312">IF(-$U6+$U$10&lt;$U$14,0,IF(-$U6+$U$10&gt;$U$16,1,($U$14+$U6-$U$10)/($U$14-$U$16)))</f>
        <v>0</v>
      </c>
      <c r="GJ34" s="50">
        <f t="shared" ref="GJ34:GJ39" si="313">IF(-$U6+$U$11&lt;$U$14,0,IF(-$U6+$U$11&gt;$U$16,1,($U$14+$U6-$U$11)/($U$14-$U$16)))</f>
        <v>0</v>
      </c>
      <c r="GL34" s="54" t="s">
        <v>82</v>
      </c>
      <c r="GM34" s="50">
        <f t="shared" ref="GM34:GM39" si="314">IF(-$V6+$V$5&lt;$V$14,0,IF(-$V6+$V$5&gt;$V$16,1,($V$14+$V6-$V$5)/($V$14-$V$16)))</f>
        <v>0</v>
      </c>
      <c r="GN34" s="50">
        <f t="shared" ref="GN34:GN39" si="315">IF(-$V6+$V$6&lt;$V$14,0,IF(-$V6+$V$6&gt;$V$16,1,($V$14+$V6-$V$6)/($V$14-$V$16)))</f>
        <v>0</v>
      </c>
      <c r="GO34" s="50">
        <f t="shared" ref="GO34:GO39" si="316">IF(-$V6+$V$7&lt;$V$14,0,IF(-$V6+$V$7&gt;$V$16,1,($V$14+$V6-$V$7)/($V$14-$V$16)))</f>
        <v>0</v>
      </c>
      <c r="GP34" s="50">
        <f t="shared" ref="GP34:GP39" si="317">IF(-$V6+$V$8&lt;$V$14,0,IF(-$V6+$V$8&gt;$V$16,1,($V$14+$V6-$V$8)/($V$14-$V$16)))</f>
        <v>0</v>
      </c>
      <c r="GQ34" s="50">
        <f t="shared" ref="GQ34:GQ39" si="318">IF(-$V6+$V$9&lt;$V$14,0,IF(-$V6+$V$9&gt;$V$16,1,($V$14+$V6-$V$9)/($V$14-$V$16)))</f>
        <v>0</v>
      </c>
      <c r="GR34" s="50">
        <f t="shared" ref="GR34:GR39" si="319">IF(-$V6+$V$10&lt;$V$14,0,IF(-$V6+$V$10&gt;$V$16,1,($V$14+$V6-$V$10)/($V$14-$V$16)))</f>
        <v>0</v>
      </c>
      <c r="GS34" s="50">
        <f t="shared" ref="GS34:GS39" si="320">IF(-$V6+$V$11&lt;$V$14,0,IF(-$V6+$V$11&gt;$V$16,1,($V$14+$V6-$V$11)/($V$14-$V$16)))</f>
        <v>0</v>
      </c>
      <c r="GU34" s="54" t="s">
        <v>82</v>
      </c>
      <c r="GV34" s="50">
        <f t="shared" ref="GV34:GV39" si="321">IF(-$W6+$W$5&lt;$W$14,0,IF(-$W6+$W$5&gt;$W$16,1,($W$14+$W6-$W$5)/($W$14-$W$16)))</f>
        <v>0</v>
      </c>
      <c r="GW34" s="50">
        <f t="shared" ref="GW34:GW39" si="322">IF(-$W6+$W$6&lt;$W$14,0,IF(-$W6+$W$6&gt;$W$16,1,($W$14+$W6-$W$6)/($W$14-$W$16)))</f>
        <v>0</v>
      </c>
      <c r="GX34" s="50">
        <f t="shared" ref="GX34:GX39" si="323">IF(-$W6+$W$7&lt;$W$14,0,IF(-$W6+$W$7&gt;$W$16,1,($W$14+$W6-$W$7)/($W$14-$W$16)))</f>
        <v>0</v>
      </c>
      <c r="GY34" s="50">
        <f t="shared" ref="GY34:GY39" si="324">IF(-$W6+$W$8&lt;$W$14,0,IF(-$W6+$W$8&gt;$W$16,1,($W$14+$W6-$W$8)/($W$14-$W$16)))</f>
        <v>0</v>
      </c>
      <c r="GZ34" s="50">
        <f t="shared" ref="GZ34:GZ39" si="325">IF(-$W6+$W$9&lt;$W$14,0,IF(-$W6+$W$9&gt;$W$16,1,($W$14+$W6-$W$9)/($W$14-$W$16)))</f>
        <v>0</v>
      </c>
      <c r="HA34" s="50">
        <f t="shared" ref="HA34:HA39" si="326">IF(-$W6+$W$10&lt;$W$14,0,IF(-$W6+$W$10&gt;$W$16,1,($W$14+$W6-$W$10)/($W$14-$W$16)))</f>
        <v>0</v>
      </c>
      <c r="HB34" s="50">
        <f t="shared" ref="HB34:HB39" si="327">IF(-$W6+$W$11&lt;$W$14,0,IF(-$W6+$W$11&gt;$W$16,1,($W$14+$W6-$W$11)/($W$14-$W$16)))</f>
        <v>0</v>
      </c>
      <c r="HD34" s="54" t="s">
        <v>82</v>
      </c>
      <c r="HE34" s="50">
        <f t="shared" ref="HE34:HE39" si="328">IF(-$X6+$X$5&lt;$X$14,0,IF(-$X6+$X$5&gt;$X$16,1,($X$14+$X6-$X$5)/($X$14-$X$16)))</f>
        <v>0</v>
      </c>
      <c r="HF34" s="50">
        <f t="shared" ref="HF34:HF39" si="329">IF(-$X6+$X$6&lt;$X$14,0,IF(-$X6+$X$6&gt;$X$16,1,($X$14+$X6-$X$6)/($X$14-$X$16)))</f>
        <v>0</v>
      </c>
      <c r="HG34" s="50">
        <f t="shared" ref="HG34:HG39" si="330">IF(-$X6+$X$7&lt;$X$14,0,IF(-$X6+$X$7&gt;$X$16,1,($X$14+$X6-$X$7)/($X$14-$X$16)))</f>
        <v>0</v>
      </c>
      <c r="HH34" s="50">
        <f t="shared" ref="HH34:HH39" si="331">IF(-$X6+$X$8&lt;$X$14,0,IF(-$X6+$X$8&gt;$X$16,1,($X$14+$X6-$X$8)/($X$14-$X$16)))</f>
        <v>0</v>
      </c>
      <c r="HI34" s="50">
        <f t="shared" ref="HI34:HI39" si="332">IF(-$X6+$X$9&lt;$X$14,0,IF(-$X6+$X$9&gt;$X$16,1,($X$14+$X6-$X$9)/($X$14-$X$16)))</f>
        <v>0</v>
      </c>
      <c r="HJ34" s="50">
        <f t="shared" ref="HJ34:HJ39" si="333">IF(-$X6+$X$10&lt;$X$14,0,IF(-$X6+$X$10&gt;$X$16,1,($X$14+$X6-$X$10)/($X$14-$X$16)))</f>
        <v>0</v>
      </c>
      <c r="HK34" s="50">
        <f t="shared" ref="HK34:HK39" si="334">IF(-$X6+$X$11&lt;$X$14,0,IF(-$X6+$X$11&gt;$X$16,1,($X$14+$X6-$X$11)/($X$14-$X$16)))</f>
        <v>0</v>
      </c>
      <c r="HM34" s="54" t="s">
        <v>82</v>
      </c>
      <c r="HN34" s="50">
        <f t="shared" ref="HN34:HN39" si="335">IF(-$Y6+$Y$5&lt;$Y$14,0,IF(-$Y6+$Y$5&gt;$Y$16,1,($Y$14+$Y6-$Y$5)/($Y$14-$Y$16)))</f>
        <v>0</v>
      </c>
      <c r="HO34" s="50">
        <f t="shared" ref="HO34:HO39" si="336">IF(-$Y6+$Y$6&lt;$Y$14,0,IF(-$Y6+$Y$6&gt;$Y$16,1,($Y$14+$Y6-$Y$6)/($Y$14-$Y$16)))</f>
        <v>0</v>
      </c>
      <c r="HP34" s="50">
        <f t="shared" ref="HP34:HP39" si="337">IF(-$Y6+$Y$7&lt;$Y$14,0,IF(-$Y6+$Y$7&gt;$Y$16,1,($Y$14+$Y6-$Y$7)/($Y$14-$Y$16)))</f>
        <v>0</v>
      </c>
      <c r="HQ34" s="50">
        <f t="shared" ref="HQ34:HQ39" si="338">IF(-$Y6+$Y$8&lt;$Y$14,0,IF(-$Y6+$Y$8&gt;$Y$16,1,($Y$14+$Y6-$Y$8)/($Y$14-$Y$16)))</f>
        <v>0</v>
      </c>
      <c r="HR34" s="50">
        <f t="shared" ref="HR34:HR39" si="339">IF(-$Y6+$Y$9&lt;$Y$14,0,IF(-$Y6+$Y$9&gt;$Y$16,1,($Y$14+$Y6-$Y$9)/($Y$14-$Y$16)))</f>
        <v>0</v>
      </c>
      <c r="HS34" s="50">
        <f t="shared" ref="HS34:HS39" si="340">IF(-$Y6+$Y$10&lt;$Y$14,0,IF(-$Y6+$Y$10&gt;$Y$16,1,($Y$14+$Y6-$Y$10)/($Y$14-$Y$16)))</f>
        <v>0</v>
      </c>
      <c r="HT34" s="50">
        <f t="shared" ref="HT34:HT39" si="341">IF(-$Y6+$Y$11&lt;$Y$14,0,IF(-$Y6+$Y$11&gt;$Y$16,1,($Y$14+$Y6-$Y$11)/($Y$14-$Y$16)))</f>
        <v>0</v>
      </c>
      <c r="HV34" s="54" t="s">
        <v>82</v>
      </c>
      <c r="HW34" s="50">
        <f t="shared" ref="HW34:HW39" si="342">IF(-$Z6+$Z$5&lt;$Z$14,0,IF(-$Z6+$Z$5&gt;$Z$16,1,($Z$14+$Z6-$Z$5)/($Z$14-$Z$16)))</f>
        <v>0</v>
      </c>
      <c r="HX34" s="50">
        <f t="shared" ref="HX34:HX39" si="343">IF(-$Z6+$Z$6&lt;$Z$14,0,IF(-$Z6+$Z$6&gt;$Z$16,1,($Z$14+$Z6-$Z$6)/($Z$14-$Z$16)))</f>
        <v>0</v>
      </c>
      <c r="HY34" s="50">
        <f t="shared" ref="HY34:HY39" si="344">IF(-$Z6+$Z$7&lt;$Z$14,0,IF(-$Z6+$Z$7&gt;$Z$16,1,($Z$14+$Z6-$Z$7)/($Z$14-$Z$16)))</f>
        <v>0</v>
      </c>
      <c r="HZ34" s="50">
        <f t="shared" ref="HZ34:HZ39" si="345">IF(-$Z6+$Z$8&lt;$Z$14,0,IF(-$Z6+$Z$8&gt;$Z$16,1,($Z$14+$Z6-$Z$8)/($Z$14-$Z$16)))</f>
        <v>0</v>
      </c>
      <c r="IA34" s="50">
        <f t="shared" ref="IA34:IA39" si="346">IF(-$Z6+$Z$9&lt;$Z$14,0,IF(-$Z6+$Z$9&gt;$Z$16,1,($Z$14+$Z6-$Z$9)/($Z$14-$Z$16)))</f>
        <v>0</v>
      </c>
      <c r="IB34" s="50">
        <f t="shared" ref="IB34:IB39" si="347">IF(-$Z6+$Z$10&lt;$Z$14,0,IF(-$Z6+$Z$10&gt;$Z$16,1,($Z$14+$Z6-$Z$10)/($Z$14-$Z$16)))</f>
        <v>0</v>
      </c>
      <c r="IC34" s="50">
        <f t="shared" ref="IC34:IC39" si="348">IF(-$Z6+$Z$11&lt;$Z$14,0,IF(-$Z6+$Z$11&gt;$Z$16,1,($Z$14+$Z6-$Z$11)/($Z$14-$Z$16)))</f>
        <v>0</v>
      </c>
      <c r="IE34" s="54" t="s">
        <v>82</v>
      </c>
      <c r="IF34" s="50">
        <f t="shared" ref="IF34:IF39" si="349">IF(-$AA6+$AA$5&lt;$AA$14,0,IF(-$AA6+$AA$5&gt;$AA$16,1,($AA$14+$AA6-$AA$5)/($AA$14-$AA$16)))</f>
        <v>0</v>
      </c>
      <c r="IG34" s="50">
        <f t="shared" ref="IG34:IG39" si="350">IF(-$AA6+$AA$6&lt;$AA$14,0,IF(-$AA6+$AA$6&gt;$AA$16,1,($AA$14+$AA6-$AA$6)/($AA$14-$AA$16)))</f>
        <v>0</v>
      </c>
      <c r="IH34" s="50">
        <f t="shared" ref="IH34:IH39" si="351">IF(-$AA6+$AA$7&lt;$AA$14,0,IF(-$AA6+$AA$7&gt;$AA$16,1,($AA$14+$AA6-$AA$7)/($AA$14-$AA$16)))</f>
        <v>0</v>
      </c>
      <c r="II34" s="50">
        <f t="shared" ref="II34:II39" si="352">IF(-$AA6+$AA$8&lt;$AA$14,0,IF(-$AA6+$AA$8&gt;$AA$16,1,($AA$14+$AA6-$AA$8)/($AA$14-$AA$16)))</f>
        <v>0</v>
      </c>
      <c r="IJ34" s="50">
        <f t="shared" ref="IJ34:IJ39" si="353">IF(-$AA6+$AA$9&lt;$AA$14,0,IF(-$AA6+$AA$9&gt;$AA$16,1,($AA$14+$AA6-$AA$9)/($AA$14-$AA$16)))</f>
        <v>0</v>
      </c>
      <c r="IK34" s="50">
        <f t="shared" ref="IK34:IK39" si="354">IF(-$AA6+$AA$10&lt;$AA$14,0,IF(-$AA6+$AA$10&gt;$AA$16,1,($AA$14+$AA6-$AA$10)/($AA$14-$AA$16)))</f>
        <v>0</v>
      </c>
      <c r="IL34" s="50">
        <f t="shared" ref="IL34:IL39" si="355">IF(-$AA6+$AA$11&lt;$AA$14,0,IF(-$AA6+$AA$11&gt;$AA$16,1,($AA$14+$AA6-$AA$11)/($AA$14-$AA$16)))</f>
        <v>0</v>
      </c>
      <c r="IN34" s="54" t="s">
        <v>82</v>
      </c>
      <c r="IO34" s="50">
        <f t="shared" ref="IO34:IO39" si="356">IF(-$AB6+$AB$5&lt;$AB$14,0,IF(-$AB6+$AB$5&gt;$AB$16,1,($AB$14+$AB6-$AB$5)/($AB$14-$AB$16)))</f>
        <v>0</v>
      </c>
      <c r="IP34" s="50">
        <f t="shared" ref="IP34:IP39" si="357">IF(-$AB6+$AB$6&lt;$AB$14,0,IF(-$AB6+$AB$6&gt;$AB$16,1,($AB$14+$AB6-$AB$6)/($AB$14-$AB$16)))</f>
        <v>0</v>
      </c>
      <c r="IQ34" s="50">
        <f t="shared" ref="IQ34:IQ39" si="358">IF(-$AB6+$AB$7&lt;$AB$14,0,IF(-$AB6+$AB$7&gt;$AB$16,1,($AB$14+$AB6-$AB$7)/($AB$14-$AB$16)))</f>
        <v>0</v>
      </c>
      <c r="IR34" s="50">
        <f t="shared" ref="IR34:IR39" si="359">IF(-$AB6+$AB$8&lt;$AB$14,0,IF(-$AB6+$AB$8&gt;$AB$16,1,($AB$14+$AB6-$AB$8)/($AB$14-$AB$16)))</f>
        <v>0</v>
      </c>
      <c r="IS34" s="50">
        <f t="shared" ref="IS34:IS39" si="360">IF(-$AB6+$AB$9&lt;$AB$14,0,IF(-$AB6+$AB$9&gt;$AB$16,1,($AB$14+$AB6-$AB$9)/($AB$14-$AB$16)))</f>
        <v>0</v>
      </c>
      <c r="IT34" s="50">
        <f t="shared" ref="IT34:IT39" si="361">IF(-$AB6+$AB$10&lt;$AB$14,0,IF(-$AB6+$AB$10&gt;$AB$16,1,($AB$14+$AB6-$AB$10)/($AB$14-$AB$16)))</f>
        <v>0</v>
      </c>
      <c r="IU34" s="50">
        <f t="shared" ref="IU34:IU39" si="362">IF(-$AB6+$AB$11&lt;$AB$14,0,IF(-$AB6+$AB$11&gt;$AB$16,1,($AB$14+$AB6-$AB$11)/($AB$14-$AB$16)))</f>
        <v>0</v>
      </c>
      <c r="IW34" s="54" t="s">
        <v>82</v>
      </c>
      <c r="IX34" s="50">
        <f t="shared" ref="IX34:IX39" si="363">IF(-$AC6+$AC$5&lt;$AC$14,0,IF(-$AC6+$AC$5&gt;$AC$16,1,($AC$14+$AC6-$AC$5)/($AC$14-$AC$16)))</f>
        <v>0</v>
      </c>
      <c r="IY34" s="50">
        <f t="shared" ref="IY34:IY39" si="364">IF(-$AC6+$AC$6&lt;$AC$14,0,IF(-$AC6+$AC$6&gt;$AC$16,1,($AC$14+$AC6-$AC$6)/($AC$14-$AC$16)))</f>
        <v>0</v>
      </c>
      <c r="IZ34" s="50">
        <f t="shared" ref="IZ34:IZ39" si="365">IF(-$AC6+$AC$7&lt;$AC$14,0,IF(-$AC6+$AC$7&gt;$AC$16,1,($AC$14+$AC6-$AC$7)/($AC$14-$AC$16)))</f>
        <v>0</v>
      </c>
      <c r="JA34" s="50">
        <f t="shared" ref="JA34:JA39" si="366">IF(-$AC6+$AC$8&lt;$AC$14,0,IF(-$AC6+$AC$8&gt;$AC$16,1,($AC$14+$AC6-$AC$8)/($AC$14-$AC$16)))</f>
        <v>0</v>
      </c>
      <c r="JB34" s="50">
        <f t="shared" ref="JB34:JB39" si="367">IF(-$AC6+$AC$9&lt;$AC$14,0,IF(-$AC6+$AC$9&gt;$AC$16,1,($AC$14+$AC6-$AC$9)/($AC$14-$AC$16)))</f>
        <v>0</v>
      </c>
      <c r="JC34" s="50">
        <f t="shared" ref="JC34:JC39" si="368">IF(-$AC6+$AC$10&lt;$AC$14,0,IF(-$AC6+$AC$10&gt;$AC$16,1,($AC$14+$AC6-$AC$10)/($AC$14-$AC$16)))</f>
        <v>0</v>
      </c>
      <c r="JD34" s="50">
        <f t="shared" ref="JD34:JD39" si="369">IF(-$AC6+$AC$11&lt;$AC$14,0,IF(-$AC6+$AC$11&gt;$AC$16,1,($AC$14+$AC6-$AC$11)/($AC$14-$AC$16)))</f>
        <v>0</v>
      </c>
    </row>
    <row r="35" spans="31:264" ht="72.599999999999994">
      <c r="AE35" s="78"/>
      <c r="AF35" s="54" t="s">
        <v>162</v>
      </c>
      <c r="AG35" s="50">
        <f t="shared" si="217"/>
        <v>1</v>
      </c>
      <c r="AH35" s="50">
        <f t="shared" si="218"/>
        <v>1</v>
      </c>
      <c r="AI35" s="50">
        <f t="shared" si="219"/>
        <v>0</v>
      </c>
      <c r="AJ35" s="50">
        <f t="shared" si="220"/>
        <v>1</v>
      </c>
      <c r="AK35" s="50">
        <f t="shared" si="221"/>
        <v>1</v>
      </c>
      <c r="AL35" s="50">
        <f t="shared" si="222"/>
        <v>1</v>
      </c>
      <c r="AM35" s="50">
        <f t="shared" si="223"/>
        <v>1</v>
      </c>
      <c r="AO35" s="54" t="s">
        <v>162</v>
      </c>
      <c r="AP35" s="50">
        <f t="shared" ref="AP35:AP39" si="370">IF(-$E7+$E$5&lt;$E$14,0,IF(-$E7+$E$5&gt;$E$16,1,($E$14+$E7-$E$5)/($E$14-$E$16)))</f>
        <v>1</v>
      </c>
      <c r="AQ35" s="50">
        <f t="shared" si="224"/>
        <v>0</v>
      </c>
      <c r="AR35" s="50">
        <f t="shared" si="225"/>
        <v>0</v>
      </c>
      <c r="AS35" s="50">
        <f t="shared" si="226"/>
        <v>0</v>
      </c>
      <c r="AT35" s="50">
        <f t="shared" si="227"/>
        <v>0</v>
      </c>
      <c r="AU35" s="50">
        <f t="shared" si="228"/>
        <v>0</v>
      </c>
      <c r="AV35" s="50">
        <f t="shared" si="229"/>
        <v>0</v>
      </c>
      <c r="AX35" s="54" t="s">
        <v>162</v>
      </c>
      <c r="AY35" s="50">
        <f t="shared" si="189"/>
        <v>0</v>
      </c>
      <c r="AZ35" s="50">
        <f t="shared" si="190"/>
        <v>1</v>
      </c>
      <c r="BA35" s="50">
        <f t="shared" si="191"/>
        <v>0</v>
      </c>
      <c r="BB35" s="50">
        <f t="shared" si="192"/>
        <v>0</v>
      </c>
      <c r="BC35" s="50">
        <f t="shared" si="193"/>
        <v>0</v>
      </c>
      <c r="BD35" s="50">
        <f t="shared" si="194"/>
        <v>0</v>
      </c>
      <c r="BE35" s="50">
        <f t="shared" si="195"/>
        <v>0</v>
      </c>
      <c r="BG35" s="54" t="s">
        <v>162</v>
      </c>
      <c r="BH35" s="50">
        <f t="shared" si="196"/>
        <v>0</v>
      </c>
      <c r="BI35" s="50">
        <f t="shared" si="197"/>
        <v>1</v>
      </c>
      <c r="BJ35" s="50">
        <f t="shared" si="198"/>
        <v>0</v>
      </c>
      <c r="BK35" s="50">
        <f t="shared" si="199"/>
        <v>0</v>
      </c>
      <c r="BL35" s="50">
        <f t="shared" si="200"/>
        <v>0</v>
      </c>
      <c r="BM35" s="50">
        <f t="shared" si="201"/>
        <v>0</v>
      </c>
      <c r="BN35" s="50">
        <f t="shared" si="202"/>
        <v>0</v>
      </c>
      <c r="BP35" s="54" t="s">
        <v>162</v>
      </c>
      <c r="BQ35" s="50">
        <f t="shared" si="203"/>
        <v>0</v>
      </c>
      <c r="BR35" s="50">
        <f t="shared" si="204"/>
        <v>1</v>
      </c>
      <c r="BS35" s="50">
        <f t="shared" si="205"/>
        <v>0</v>
      </c>
      <c r="BT35" s="50">
        <f t="shared" si="206"/>
        <v>0</v>
      </c>
      <c r="BU35" s="50">
        <f t="shared" si="207"/>
        <v>0</v>
      </c>
      <c r="BV35" s="50">
        <f t="shared" si="208"/>
        <v>0</v>
      </c>
      <c r="BW35" s="50">
        <f t="shared" si="209"/>
        <v>0</v>
      </c>
      <c r="BY35" s="54" t="s">
        <v>162</v>
      </c>
      <c r="BZ35" s="50">
        <f t="shared" si="210"/>
        <v>0</v>
      </c>
      <c r="CA35" s="50">
        <f t="shared" si="211"/>
        <v>0</v>
      </c>
      <c r="CB35" s="50">
        <f t="shared" si="212"/>
        <v>0</v>
      </c>
      <c r="CC35" s="50">
        <f t="shared" si="213"/>
        <v>0</v>
      </c>
      <c r="CD35" s="50">
        <f t="shared" si="214"/>
        <v>0</v>
      </c>
      <c r="CE35" s="50">
        <f t="shared" si="215"/>
        <v>0</v>
      </c>
      <c r="CF35" s="50">
        <f t="shared" si="216"/>
        <v>0</v>
      </c>
      <c r="CH35" s="54" t="s">
        <v>162</v>
      </c>
      <c r="CI35" s="50">
        <f t="shared" si="230"/>
        <v>0</v>
      </c>
      <c r="CJ35" s="50">
        <f t="shared" si="231"/>
        <v>0</v>
      </c>
      <c r="CK35" s="50">
        <f t="shared" si="232"/>
        <v>0</v>
      </c>
      <c r="CL35" s="50">
        <f t="shared" si="233"/>
        <v>0</v>
      </c>
      <c r="CM35" s="50">
        <f t="shared" si="234"/>
        <v>0</v>
      </c>
      <c r="CN35" s="50">
        <f t="shared" si="235"/>
        <v>0</v>
      </c>
      <c r="CO35" s="50">
        <f t="shared" si="236"/>
        <v>0</v>
      </c>
      <c r="CQ35" s="54" t="s">
        <v>162</v>
      </c>
      <c r="CR35" s="50">
        <f t="shared" si="237"/>
        <v>0</v>
      </c>
      <c r="CS35" s="50">
        <f t="shared" si="238"/>
        <v>0</v>
      </c>
      <c r="CT35" s="50">
        <f t="shared" si="239"/>
        <v>0</v>
      </c>
      <c r="CU35" s="50">
        <f t="shared" si="240"/>
        <v>0</v>
      </c>
      <c r="CV35" s="50">
        <f t="shared" si="241"/>
        <v>0</v>
      </c>
      <c r="CW35" s="50">
        <f t="shared" si="242"/>
        <v>0</v>
      </c>
      <c r="CX35" s="50">
        <f t="shared" si="243"/>
        <v>0</v>
      </c>
      <c r="CZ35" s="54" t="s">
        <v>162</v>
      </c>
      <c r="DA35" s="50">
        <f t="shared" si="244"/>
        <v>0</v>
      </c>
      <c r="DB35" s="50">
        <f t="shared" si="245"/>
        <v>0</v>
      </c>
      <c r="DC35" s="50">
        <f t="shared" si="246"/>
        <v>0</v>
      </c>
      <c r="DD35" s="50">
        <f t="shared" si="247"/>
        <v>0</v>
      </c>
      <c r="DE35" s="50">
        <f t="shared" si="248"/>
        <v>0.29210397253555681</v>
      </c>
      <c r="DF35" s="50">
        <f t="shared" si="249"/>
        <v>0</v>
      </c>
      <c r="DG35" s="50">
        <f t="shared" si="250"/>
        <v>0</v>
      </c>
      <c r="DI35" s="54" t="s">
        <v>162</v>
      </c>
      <c r="DJ35" s="50">
        <f t="shared" si="251"/>
        <v>0</v>
      </c>
      <c r="DK35" s="50">
        <f t="shared" si="252"/>
        <v>0</v>
      </c>
      <c r="DL35" s="50">
        <f t="shared" si="253"/>
        <v>0</v>
      </c>
      <c r="DM35" s="50">
        <f t="shared" si="254"/>
        <v>0</v>
      </c>
      <c r="DN35" s="50">
        <f t="shared" si="255"/>
        <v>0</v>
      </c>
      <c r="DO35" s="50">
        <f t="shared" si="256"/>
        <v>0</v>
      </c>
      <c r="DP35" s="50">
        <f t="shared" si="257"/>
        <v>0</v>
      </c>
      <c r="DR35" s="54" t="s">
        <v>162</v>
      </c>
      <c r="DS35" s="50">
        <f t="shared" si="258"/>
        <v>0</v>
      </c>
      <c r="DT35" s="50">
        <f t="shared" si="259"/>
        <v>0</v>
      </c>
      <c r="DU35" s="50">
        <f t="shared" si="260"/>
        <v>0</v>
      </c>
      <c r="DV35" s="50">
        <f t="shared" si="261"/>
        <v>0</v>
      </c>
      <c r="DW35" s="50">
        <f t="shared" si="262"/>
        <v>0</v>
      </c>
      <c r="DX35" s="50">
        <f t="shared" si="263"/>
        <v>0</v>
      </c>
      <c r="DY35" s="50">
        <f t="shared" si="264"/>
        <v>0</v>
      </c>
      <c r="EA35" s="54" t="s">
        <v>162</v>
      </c>
      <c r="EB35" s="50">
        <f t="shared" si="265"/>
        <v>0</v>
      </c>
      <c r="EC35" s="50">
        <f t="shared" si="266"/>
        <v>0</v>
      </c>
      <c r="ED35" s="50">
        <f t="shared" si="267"/>
        <v>0</v>
      </c>
      <c r="EE35" s="50">
        <f t="shared" si="268"/>
        <v>0</v>
      </c>
      <c r="EF35" s="50">
        <f t="shared" si="269"/>
        <v>0</v>
      </c>
      <c r="EG35" s="50">
        <f t="shared" si="270"/>
        <v>0</v>
      </c>
      <c r="EH35" s="50">
        <f t="shared" si="271"/>
        <v>0</v>
      </c>
      <c r="EJ35" s="54" t="s">
        <v>162</v>
      </c>
      <c r="EK35" s="50">
        <f t="shared" si="272"/>
        <v>0</v>
      </c>
      <c r="EL35" s="50">
        <f t="shared" si="273"/>
        <v>0</v>
      </c>
      <c r="EM35" s="50">
        <f t="shared" si="274"/>
        <v>0</v>
      </c>
      <c r="EN35" s="50">
        <f t="shared" si="275"/>
        <v>0</v>
      </c>
      <c r="EO35" s="50">
        <f t="shared" si="276"/>
        <v>0</v>
      </c>
      <c r="EP35" s="50">
        <f t="shared" si="277"/>
        <v>0</v>
      </c>
      <c r="EQ35" s="50">
        <f t="shared" si="278"/>
        <v>0</v>
      </c>
      <c r="ES35" s="54" t="s">
        <v>162</v>
      </c>
      <c r="ET35" s="50">
        <f t="shared" si="279"/>
        <v>0</v>
      </c>
      <c r="EU35" s="50">
        <f t="shared" si="280"/>
        <v>0</v>
      </c>
      <c r="EV35" s="50">
        <f t="shared" si="281"/>
        <v>0</v>
      </c>
      <c r="EW35" s="50">
        <f t="shared" si="282"/>
        <v>0</v>
      </c>
      <c r="EX35" s="50">
        <f t="shared" si="283"/>
        <v>0</v>
      </c>
      <c r="EY35" s="50">
        <f t="shared" si="284"/>
        <v>0</v>
      </c>
      <c r="EZ35" s="50">
        <f t="shared" si="285"/>
        <v>0</v>
      </c>
      <c r="FB35" s="54" t="s">
        <v>162</v>
      </c>
      <c r="FC35" s="50">
        <f t="shared" si="286"/>
        <v>0</v>
      </c>
      <c r="FD35" s="50">
        <f t="shared" si="287"/>
        <v>0</v>
      </c>
      <c r="FE35" s="50">
        <f t="shared" si="288"/>
        <v>0</v>
      </c>
      <c r="FF35" s="50">
        <f t="shared" si="289"/>
        <v>0</v>
      </c>
      <c r="FG35" s="50">
        <f t="shared" si="290"/>
        <v>0</v>
      </c>
      <c r="FH35" s="50">
        <f t="shared" si="291"/>
        <v>0</v>
      </c>
      <c r="FI35" s="50">
        <f t="shared" si="292"/>
        <v>0</v>
      </c>
      <c r="FK35" s="54" t="s">
        <v>162</v>
      </c>
      <c r="FL35" s="50">
        <f t="shared" si="293"/>
        <v>0</v>
      </c>
      <c r="FM35" s="50">
        <f t="shared" si="294"/>
        <v>0</v>
      </c>
      <c r="FN35" s="50">
        <f t="shared" si="295"/>
        <v>0</v>
      </c>
      <c r="FO35" s="50">
        <f t="shared" si="296"/>
        <v>0</v>
      </c>
      <c r="FP35" s="50">
        <f t="shared" si="297"/>
        <v>0</v>
      </c>
      <c r="FQ35" s="50">
        <f t="shared" si="298"/>
        <v>0</v>
      </c>
      <c r="FR35" s="50">
        <f t="shared" si="299"/>
        <v>0</v>
      </c>
      <c r="FT35" s="54" t="s">
        <v>162</v>
      </c>
      <c r="FU35" s="50">
        <f t="shared" si="300"/>
        <v>0</v>
      </c>
      <c r="FV35" s="50">
        <f t="shared" si="301"/>
        <v>0</v>
      </c>
      <c r="FW35" s="50">
        <f t="shared" si="302"/>
        <v>0</v>
      </c>
      <c r="FX35" s="50">
        <f t="shared" si="303"/>
        <v>0</v>
      </c>
      <c r="FY35" s="50">
        <f t="shared" si="304"/>
        <v>0</v>
      </c>
      <c r="FZ35" s="50">
        <f t="shared" si="305"/>
        <v>0</v>
      </c>
      <c r="GA35" s="50">
        <f t="shared" si="306"/>
        <v>0</v>
      </c>
      <c r="GC35" s="54" t="s">
        <v>162</v>
      </c>
      <c r="GD35" s="50">
        <f t="shared" si="307"/>
        <v>0</v>
      </c>
      <c r="GE35" s="50">
        <f t="shared" si="308"/>
        <v>0</v>
      </c>
      <c r="GF35" s="50">
        <f t="shared" si="309"/>
        <v>0</v>
      </c>
      <c r="GG35" s="50">
        <f t="shared" si="310"/>
        <v>0</v>
      </c>
      <c r="GH35" s="50">
        <f t="shared" si="311"/>
        <v>0</v>
      </c>
      <c r="GI35" s="50">
        <f t="shared" si="312"/>
        <v>0</v>
      </c>
      <c r="GJ35" s="50">
        <f t="shared" si="313"/>
        <v>0</v>
      </c>
      <c r="GL35" s="54" t="s">
        <v>162</v>
      </c>
      <c r="GM35" s="50">
        <f t="shared" si="314"/>
        <v>0</v>
      </c>
      <c r="GN35" s="50">
        <f t="shared" si="315"/>
        <v>0</v>
      </c>
      <c r="GO35" s="50">
        <f t="shared" si="316"/>
        <v>0</v>
      </c>
      <c r="GP35" s="50">
        <f t="shared" si="317"/>
        <v>0</v>
      </c>
      <c r="GQ35" s="50">
        <f t="shared" si="318"/>
        <v>0</v>
      </c>
      <c r="GR35" s="50">
        <f t="shared" si="319"/>
        <v>0</v>
      </c>
      <c r="GS35" s="50">
        <f t="shared" si="320"/>
        <v>0</v>
      </c>
      <c r="GU35" s="54" t="s">
        <v>162</v>
      </c>
      <c r="GV35" s="50">
        <f t="shared" si="321"/>
        <v>0</v>
      </c>
      <c r="GW35" s="50">
        <f t="shared" si="322"/>
        <v>0</v>
      </c>
      <c r="GX35" s="50">
        <f t="shared" si="323"/>
        <v>0</v>
      </c>
      <c r="GY35" s="50">
        <f t="shared" si="324"/>
        <v>0</v>
      </c>
      <c r="GZ35" s="50">
        <f t="shared" si="325"/>
        <v>0</v>
      </c>
      <c r="HA35" s="50">
        <f t="shared" si="326"/>
        <v>0</v>
      </c>
      <c r="HB35" s="50">
        <f t="shared" si="327"/>
        <v>0</v>
      </c>
      <c r="HD35" s="54" t="s">
        <v>162</v>
      </c>
      <c r="HE35" s="50">
        <f t="shared" si="328"/>
        <v>0</v>
      </c>
      <c r="HF35" s="50">
        <f t="shared" si="329"/>
        <v>0</v>
      </c>
      <c r="HG35" s="50">
        <f t="shared" si="330"/>
        <v>0</v>
      </c>
      <c r="HH35" s="50">
        <f t="shared" si="331"/>
        <v>0</v>
      </c>
      <c r="HI35" s="50">
        <f t="shared" si="332"/>
        <v>0</v>
      </c>
      <c r="HJ35" s="50">
        <f t="shared" si="333"/>
        <v>0</v>
      </c>
      <c r="HK35" s="50">
        <f t="shared" si="334"/>
        <v>0</v>
      </c>
      <c r="HM35" s="54" t="s">
        <v>162</v>
      </c>
      <c r="HN35" s="50">
        <f t="shared" si="335"/>
        <v>0</v>
      </c>
      <c r="HO35" s="50">
        <f t="shared" si="336"/>
        <v>0</v>
      </c>
      <c r="HP35" s="50">
        <f t="shared" si="337"/>
        <v>0</v>
      </c>
      <c r="HQ35" s="50">
        <f t="shared" si="338"/>
        <v>0</v>
      </c>
      <c r="HR35" s="50">
        <f t="shared" si="339"/>
        <v>0</v>
      </c>
      <c r="HS35" s="50">
        <f t="shared" si="340"/>
        <v>0</v>
      </c>
      <c r="HT35" s="50">
        <f t="shared" si="341"/>
        <v>0</v>
      </c>
      <c r="HV35" s="54" t="s">
        <v>162</v>
      </c>
      <c r="HW35" s="50">
        <f t="shared" si="342"/>
        <v>0</v>
      </c>
      <c r="HX35" s="50">
        <f t="shared" si="343"/>
        <v>0</v>
      </c>
      <c r="HY35" s="50">
        <f t="shared" si="344"/>
        <v>0</v>
      </c>
      <c r="HZ35" s="50">
        <f t="shared" si="345"/>
        <v>0</v>
      </c>
      <c r="IA35" s="50">
        <f t="shared" si="346"/>
        <v>0</v>
      </c>
      <c r="IB35" s="50">
        <f t="shared" si="347"/>
        <v>0</v>
      </c>
      <c r="IC35" s="50">
        <f t="shared" si="348"/>
        <v>0</v>
      </c>
      <c r="IE35" s="54" t="s">
        <v>162</v>
      </c>
      <c r="IF35" s="50">
        <f t="shared" si="349"/>
        <v>0</v>
      </c>
      <c r="IG35" s="50">
        <f t="shared" si="350"/>
        <v>0</v>
      </c>
      <c r="IH35" s="50">
        <f t="shared" si="351"/>
        <v>0</v>
      </c>
      <c r="II35" s="50">
        <f t="shared" si="352"/>
        <v>0</v>
      </c>
      <c r="IJ35" s="50">
        <f t="shared" si="353"/>
        <v>0</v>
      </c>
      <c r="IK35" s="50">
        <f t="shared" si="354"/>
        <v>0</v>
      </c>
      <c r="IL35" s="50">
        <f t="shared" si="355"/>
        <v>0</v>
      </c>
      <c r="IN35" s="54" t="s">
        <v>162</v>
      </c>
      <c r="IO35" s="50">
        <f t="shared" si="356"/>
        <v>0</v>
      </c>
      <c r="IP35" s="50">
        <f t="shared" si="357"/>
        <v>0</v>
      </c>
      <c r="IQ35" s="50">
        <f t="shared" si="358"/>
        <v>0</v>
      </c>
      <c r="IR35" s="50">
        <f t="shared" si="359"/>
        <v>0</v>
      </c>
      <c r="IS35" s="50">
        <f t="shared" si="360"/>
        <v>0</v>
      </c>
      <c r="IT35" s="50">
        <f t="shared" si="361"/>
        <v>0</v>
      </c>
      <c r="IU35" s="50">
        <f t="shared" si="362"/>
        <v>0</v>
      </c>
      <c r="IW35" s="54" t="s">
        <v>162</v>
      </c>
      <c r="IX35" s="50">
        <f t="shared" si="363"/>
        <v>0</v>
      </c>
      <c r="IY35" s="50">
        <f t="shared" si="364"/>
        <v>0</v>
      </c>
      <c r="IZ35" s="50">
        <f t="shared" si="365"/>
        <v>0</v>
      </c>
      <c r="JA35" s="50">
        <f t="shared" si="366"/>
        <v>0</v>
      </c>
      <c r="JB35" s="50">
        <f t="shared" si="367"/>
        <v>0</v>
      </c>
      <c r="JC35" s="50">
        <f t="shared" si="368"/>
        <v>0</v>
      </c>
      <c r="JD35" s="50">
        <f t="shared" si="369"/>
        <v>0</v>
      </c>
    </row>
    <row r="36" spans="31:264" ht="43.5">
      <c r="AE36" s="78"/>
      <c r="AF36" s="54" t="s">
        <v>86</v>
      </c>
      <c r="AG36" s="50">
        <f t="shared" si="217"/>
        <v>1</v>
      </c>
      <c r="AH36" s="50">
        <f t="shared" si="218"/>
        <v>1</v>
      </c>
      <c r="AI36" s="50">
        <f t="shared" si="219"/>
        <v>0</v>
      </c>
      <c r="AJ36" s="50">
        <f t="shared" si="220"/>
        <v>0</v>
      </c>
      <c r="AK36" s="50">
        <f t="shared" si="221"/>
        <v>1</v>
      </c>
      <c r="AL36" s="50">
        <f t="shared" si="222"/>
        <v>1</v>
      </c>
      <c r="AM36" s="50">
        <f t="shared" si="223"/>
        <v>1</v>
      </c>
      <c r="AO36" s="54" t="s">
        <v>86</v>
      </c>
      <c r="AP36" s="50">
        <f t="shared" si="370"/>
        <v>1</v>
      </c>
      <c r="AQ36" s="50">
        <f t="shared" si="224"/>
        <v>0</v>
      </c>
      <c r="AR36" s="50">
        <f t="shared" si="225"/>
        <v>0</v>
      </c>
      <c r="AS36" s="50">
        <f t="shared" si="226"/>
        <v>0</v>
      </c>
      <c r="AT36" s="50">
        <f t="shared" si="227"/>
        <v>0</v>
      </c>
      <c r="AU36" s="50">
        <f t="shared" si="228"/>
        <v>0</v>
      </c>
      <c r="AV36" s="50">
        <f t="shared" si="229"/>
        <v>0</v>
      </c>
      <c r="AX36" s="54" t="s">
        <v>86</v>
      </c>
      <c r="AY36" s="50">
        <f t="shared" si="189"/>
        <v>0</v>
      </c>
      <c r="AZ36" s="50">
        <f t="shared" si="190"/>
        <v>0</v>
      </c>
      <c r="BA36" s="50">
        <f t="shared" si="191"/>
        <v>0</v>
      </c>
      <c r="BB36" s="50">
        <f t="shared" si="192"/>
        <v>0</v>
      </c>
      <c r="BC36" s="50">
        <f t="shared" si="193"/>
        <v>0</v>
      </c>
      <c r="BD36" s="50">
        <f t="shared" si="194"/>
        <v>0</v>
      </c>
      <c r="BE36" s="50">
        <f t="shared" si="195"/>
        <v>0</v>
      </c>
      <c r="BG36" s="54" t="s">
        <v>86</v>
      </c>
      <c r="BH36" s="50">
        <f t="shared" si="196"/>
        <v>0</v>
      </c>
      <c r="BI36" s="50">
        <f t="shared" si="197"/>
        <v>0</v>
      </c>
      <c r="BJ36" s="50">
        <f t="shared" si="198"/>
        <v>0</v>
      </c>
      <c r="BK36" s="50">
        <f t="shared" si="199"/>
        <v>0</v>
      </c>
      <c r="BL36" s="50">
        <f t="shared" si="200"/>
        <v>0</v>
      </c>
      <c r="BM36" s="50">
        <f t="shared" si="201"/>
        <v>0</v>
      </c>
      <c r="BN36" s="50">
        <f t="shared" si="202"/>
        <v>0</v>
      </c>
      <c r="BP36" s="54" t="s">
        <v>86</v>
      </c>
      <c r="BQ36" s="50">
        <f t="shared" si="203"/>
        <v>0</v>
      </c>
      <c r="BR36" s="50">
        <f t="shared" si="204"/>
        <v>0</v>
      </c>
      <c r="BS36" s="50">
        <f t="shared" si="205"/>
        <v>0</v>
      </c>
      <c r="BT36" s="50">
        <f t="shared" si="206"/>
        <v>0</v>
      </c>
      <c r="BU36" s="50">
        <f t="shared" si="207"/>
        <v>0</v>
      </c>
      <c r="BV36" s="50">
        <f t="shared" si="208"/>
        <v>0</v>
      </c>
      <c r="BW36" s="50">
        <f t="shared" si="209"/>
        <v>0</v>
      </c>
      <c r="BY36" s="54" t="s">
        <v>86</v>
      </c>
      <c r="BZ36" s="50">
        <f t="shared" si="210"/>
        <v>1</v>
      </c>
      <c r="CA36" s="50">
        <f t="shared" si="211"/>
        <v>0</v>
      </c>
      <c r="CB36" s="50">
        <f t="shared" si="212"/>
        <v>1</v>
      </c>
      <c r="CC36" s="50">
        <f t="shared" si="213"/>
        <v>0</v>
      </c>
      <c r="CD36" s="50">
        <f t="shared" si="214"/>
        <v>1</v>
      </c>
      <c r="CE36" s="50">
        <f t="shared" si="215"/>
        <v>1</v>
      </c>
      <c r="CF36" s="50">
        <f t="shared" si="216"/>
        <v>0</v>
      </c>
      <c r="CH36" s="54" t="s">
        <v>86</v>
      </c>
      <c r="CI36" s="50">
        <f t="shared" si="230"/>
        <v>0</v>
      </c>
      <c r="CJ36" s="50">
        <f t="shared" si="231"/>
        <v>0</v>
      </c>
      <c r="CK36" s="50">
        <f t="shared" si="232"/>
        <v>0</v>
      </c>
      <c r="CL36" s="50">
        <f t="shared" si="233"/>
        <v>0</v>
      </c>
      <c r="CM36" s="50">
        <f t="shared" si="234"/>
        <v>0</v>
      </c>
      <c r="CN36" s="50">
        <f t="shared" si="235"/>
        <v>0</v>
      </c>
      <c r="CO36" s="50">
        <f t="shared" si="236"/>
        <v>0</v>
      </c>
      <c r="CQ36" s="54" t="s">
        <v>86</v>
      </c>
      <c r="CR36" s="50">
        <f t="shared" si="237"/>
        <v>0</v>
      </c>
      <c r="CS36" s="50">
        <f t="shared" si="238"/>
        <v>0</v>
      </c>
      <c r="CT36" s="50">
        <f t="shared" si="239"/>
        <v>0</v>
      </c>
      <c r="CU36" s="50">
        <f t="shared" si="240"/>
        <v>0</v>
      </c>
      <c r="CV36" s="50">
        <f t="shared" si="241"/>
        <v>0</v>
      </c>
      <c r="CW36" s="50">
        <f t="shared" si="242"/>
        <v>0</v>
      </c>
      <c r="CX36" s="50">
        <f t="shared" si="243"/>
        <v>0</v>
      </c>
      <c r="CZ36" s="54" t="s">
        <v>86</v>
      </c>
      <c r="DA36" s="50">
        <f t="shared" si="244"/>
        <v>0</v>
      </c>
      <c r="DB36" s="50">
        <f t="shared" si="245"/>
        <v>0</v>
      </c>
      <c r="DC36" s="50">
        <f t="shared" si="246"/>
        <v>0</v>
      </c>
      <c r="DD36" s="50">
        <f t="shared" si="247"/>
        <v>0</v>
      </c>
      <c r="DE36" s="50">
        <f t="shared" si="248"/>
        <v>0</v>
      </c>
      <c r="DF36" s="50">
        <f t="shared" si="249"/>
        <v>0</v>
      </c>
      <c r="DG36" s="50">
        <f t="shared" si="250"/>
        <v>0</v>
      </c>
      <c r="DI36" s="54" t="s">
        <v>86</v>
      </c>
      <c r="DJ36" s="50">
        <f t="shared" si="251"/>
        <v>0</v>
      </c>
      <c r="DK36" s="50">
        <f t="shared" si="252"/>
        <v>0</v>
      </c>
      <c r="DL36" s="50">
        <f t="shared" si="253"/>
        <v>0</v>
      </c>
      <c r="DM36" s="50">
        <f t="shared" si="254"/>
        <v>0</v>
      </c>
      <c r="DN36" s="50">
        <f t="shared" si="255"/>
        <v>0</v>
      </c>
      <c r="DO36" s="50">
        <f t="shared" si="256"/>
        <v>0</v>
      </c>
      <c r="DP36" s="50">
        <f t="shared" si="257"/>
        <v>0</v>
      </c>
      <c r="DR36" s="54" t="s">
        <v>86</v>
      </c>
      <c r="DS36" s="50">
        <f t="shared" si="258"/>
        <v>0</v>
      </c>
      <c r="DT36" s="50">
        <f t="shared" si="259"/>
        <v>0</v>
      </c>
      <c r="DU36" s="50">
        <f t="shared" si="260"/>
        <v>0</v>
      </c>
      <c r="DV36" s="50">
        <f t="shared" si="261"/>
        <v>0</v>
      </c>
      <c r="DW36" s="50">
        <f t="shared" si="262"/>
        <v>0</v>
      </c>
      <c r="DX36" s="50">
        <f t="shared" si="263"/>
        <v>0</v>
      </c>
      <c r="DY36" s="50">
        <f t="shared" si="264"/>
        <v>0</v>
      </c>
      <c r="EA36" s="54" t="s">
        <v>86</v>
      </c>
      <c r="EB36" s="50">
        <f t="shared" si="265"/>
        <v>0</v>
      </c>
      <c r="EC36" s="50">
        <f t="shared" si="266"/>
        <v>0</v>
      </c>
      <c r="ED36" s="50">
        <f t="shared" si="267"/>
        <v>0</v>
      </c>
      <c r="EE36" s="50">
        <f t="shared" si="268"/>
        <v>0</v>
      </c>
      <c r="EF36" s="50">
        <f t="shared" si="269"/>
        <v>0</v>
      </c>
      <c r="EG36" s="50">
        <f t="shared" si="270"/>
        <v>0</v>
      </c>
      <c r="EH36" s="50">
        <f t="shared" si="271"/>
        <v>0</v>
      </c>
      <c r="EJ36" s="54" t="s">
        <v>86</v>
      </c>
      <c r="EK36" s="50">
        <f t="shared" si="272"/>
        <v>0</v>
      </c>
      <c r="EL36" s="50">
        <f t="shared" si="273"/>
        <v>0</v>
      </c>
      <c r="EM36" s="50">
        <f t="shared" si="274"/>
        <v>0</v>
      </c>
      <c r="EN36" s="50">
        <f t="shared" si="275"/>
        <v>0</v>
      </c>
      <c r="EO36" s="50">
        <f t="shared" si="276"/>
        <v>0</v>
      </c>
      <c r="EP36" s="50">
        <f t="shared" si="277"/>
        <v>0</v>
      </c>
      <c r="EQ36" s="50">
        <f t="shared" si="278"/>
        <v>0</v>
      </c>
      <c r="ES36" s="54" t="s">
        <v>86</v>
      </c>
      <c r="ET36" s="50">
        <f t="shared" si="279"/>
        <v>0</v>
      </c>
      <c r="EU36" s="50">
        <f t="shared" si="280"/>
        <v>0</v>
      </c>
      <c r="EV36" s="50">
        <f t="shared" si="281"/>
        <v>0</v>
      </c>
      <c r="EW36" s="50">
        <f t="shared" si="282"/>
        <v>0</v>
      </c>
      <c r="EX36" s="50">
        <f t="shared" si="283"/>
        <v>0</v>
      </c>
      <c r="EY36" s="50">
        <f t="shared" si="284"/>
        <v>0</v>
      </c>
      <c r="EZ36" s="50">
        <f t="shared" si="285"/>
        <v>0</v>
      </c>
      <c r="FB36" s="54" t="s">
        <v>86</v>
      </c>
      <c r="FC36" s="50">
        <f t="shared" si="286"/>
        <v>0</v>
      </c>
      <c r="FD36" s="50">
        <f t="shared" si="287"/>
        <v>0</v>
      </c>
      <c r="FE36" s="50">
        <f t="shared" si="288"/>
        <v>0</v>
      </c>
      <c r="FF36" s="50">
        <f t="shared" si="289"/>
        <v>0</v>
      </c>
      <c r="FG36" s="50">
        <f t="shared" si="290"/>
        <v>0</v>
      </c>
      <c r="FH36" s="50">
        <f t="shared" si="291"/>
        <v>0</v>
      </c>
      <c r="FI36" s="50">
        <f t="shared" si="292"/>
        <v>0</v>
      </c>
      <c r="FK36" s="54" t="s">
        <v>86</v>
      </c>
      <c r="FL36" s="50">
        <f t="shared" si="293"/>
        <v>0</v>
      </c>
      <c r="FM36" s="50">
        <f t="shared" si="294"/>
        <v>0</v>
      </c>
      <c r="FN36" s="50">
        <f t="shared" si="295"/>
        <v>0</v>
      </c>
      <c r="FO36" s="50">
        <f>IF(-$S8+$S$8&lt;$S$14,0,IF(-$S8+$S$8&gt;$S$16,1,($S$14+$S8-$S$8)/($S$14-$S$16)))</f>
        <v>0</v>
      </c>
      <c r="FP36" s="50">
        <f t="shared" si="297"/>
        <v>0</v>
      </c>
      <c r="FQ36" s="50">
        <f t="shared" si="298"/>
        <v>0</v>
      </c>
      <c r="FR36" s="50">
        <f t="shared" si="299"/>
        <v>0</v>
      </c>
      <c r="FT36" s="54" t="s">
        <v>86</v>
      </c>
      <c r="FU36" s="50">
        <f t="shared" si="300"/>
        <v>0</v>
      </c>
      <c r="FV36" s="50">
        <f t="shared" si="301"/>
        <v>0</v>
      </c>
      <c r="FW36" s="50">
        <f t="shared" si="302"/>
        <v>0</v>
      </c>
      <c r="FX36" s="50">
        <f t="shared" si="303"/>
        <v>0</v>
      </c>
      <c r="FY36" s="50">
        <f t="shared" si="304"/>
        <v>0</v>
      </c>
      <c r="FZ36" s="50">
        <f t="shared" si="305"/>
        <v>0</v>
      </c>
      <c r="GA36" s="50">
        <f t="shared" si="306"/>
        <v>0</v>
      </c>
      <c r="GC36" s="54" t="s">
        <v>86</v>
      </c>
      <c r="GD36" s="50">
        <f t="shared" si="307"/>
        <v>0</v>
      </c>
      <c r="GE36" s="50">
        <f t="shared" si="308"/>
        <v>0</v>
      </c>
      <c r="GF36" s="50">
        <f t="shared" si="309"/>
        <v>0</v>
      </c>
      <c r="GG36" s="50">
        <f t="shared" si="310"/>
        <v>0</v>
      </c>
      <c r="GH36" s="50">
        <f t="shared" si="311"/>
        <v>0</v>
      </c>
      <c r="GI36" s="50">
        <f t="shared" si="312"/>
        <v>0</v>
      </c>
      <c r="GJ36" s="50">
        <f t="shared" si="313"/>
        <v>0</v>
      </c>
      <c r="GL36" s="54" t="s">
        <v>86</v>
      </c>
      <c r="GM36" s="50">
        <f t="shared" si="314"/>
        <v>0</v>
      </c>
      <c r="GN36" s="50">
        <f t="shared" si="315"/>
        <v>0</v>
      </c>
      <c r="GO36" s="50">
        <f t="shared" si="316"/>
        <v>0</v>
      </c>
      <c r="GP36" s="50">
        <f t="shared" si="317"/>
        <v>0</v>
      </c>
      <c r="GQ36" s="50">
        <f t="shared" si="318"/>
        <v>0</v>
      </c>
      <c r="GR36" s="50">
        <f t="shared" si="319"/>
        <v>0</v>
      </c>
      <c r="GS36" s="50">
        <f t="shared" si="320"/>
        <v>0</v>
      </c>
      <c r="GU36" s="54" t="s">
        <v>86</v>
      </c>
      <c r="GV36" s="50">
        <f t="shared" si="321"/>
        <v>0</v>
      </c>
      <c r="GW36" s="50">
        <f t="shared" si="322"/>
        <v>0</v>
      </c>
      <c r="GX36" s="50">
        <f t="shared" si="323"/>
        <v>0</v>
      </c>
      <c r="GY36" s="50">
        <f t="shared" si="324"/>
        <v>0</v>
      </c>
      <c r="GZ36" s="50">
        <f t="shared" si="325"/>
        <v>0</v>
      </c>
      <c r="HA36" s="50">
        <f t="shared" si="326"/>
        <v>0</v>
      </c>
      <c r="HB36" s="50">
        <f t="shared" si="327"/>
        <v>0</v>
      </c>
      <c r="HD36" s="54" t="s">
        <v>86</v>
      </c>
      <c r="HE36" s="50">
        <f t="shared" si="328"/>
        <v>0</v>
      </c>
      <c r="HF36" s="50">
        <f t="shared" si="329"/>
        <v>0</v>
      </c>
      <c r="HG36" s="50">
        <f t="shared" si="330"/>
        <v>0</v>
      </c>
      <c r="HH36" s="50">
        <f t="shared" si="331"/>
        <v>0</v>
      </c>
      <c r="HI36" s="50">
        <f t="shared" si="332"/>
        <v>0</v>
      </c>
      <c r="HJ36" s="50">
        <f t="shared" si="333"/>
        <v>0</v>
      </c>
      <c r="HK36" s="50">
        <f t="shared" si="334"/>
        <v>0</v>
      </c>
      <c r="HM36" s="54" t="s">
        <v>86</v>
      </c>
      <c r="HN36" s="50">
        <f t="shared" si="335"/>
        <v>0</v>
      </c>
      <c r="HO36" s="50">
        <f t="shared" si="336"/>
        <v>0</v>
      </c>
      <c r="HP36" s="50">
        <f t="shared" si="337"/>
        <v>0</v>
      </c>
      <c r="HQ36" s="50">
        <f t="shared" si="338"/>
        <v>0</v>
      </c>
      <c r="HR36" s="50">
        <f t="shared" si="339"/>
        <v>0</v>
      </c>
      <c r="HS36" s="50">
        <f t="shared" si="340"/>
        <v>0</v>
      </c>
      <c r="HT36" s="50">
        <f t="shared" si="341"/>
        <v>0</v>
      </c>
      <c r="HV36" s="54" t="s">
        <v>86</v>
      </c>
      <c r="HW36" s="50">
        <f t="shared" si="342"/>
        <v>0</v>
      </c>
      <c r="HX36" s="50">
        <f t="shared" si="343"/>
        <v>0</v>
      </c>
      <c r="HY36" s="50">
        <f t="shared" si="344"/>
        <v>0</v>
      </c>
      <c r="HZ36" s="50">
        <f t="shared" si="345"/>
        <v>0</v>
      </c>
      <c r="IA36" s="50">
        <f t="shared" si="346"/>
        <v>0</v>
      </c>
      <c r="IB36" s="50">
        <f t="shared" si="347"/>
        <v>0</v>
      </c>
      <c r="IC36" s="50">
        <f t="shared" si="348"/>
        <v>0</v>
      </c>
      <c r="IE36" s="54" t="s">
        <v>86</v>
      </c>
      <c r="IF36" s="50">
        <f t="shared" si="349"/>
        <v>0</v>
      </c>
      <c r="IG36" s="50">
        <f t="shared" si="350"/>
        <v>0</v>
      </c>
      <c r="IH36" s="50">
        <f t="shared" si="351"/>
        <v>0</v>
      </c>
      <c r="II36" s="50">
        <f t="shared" si="352"/>
        <v>0</v>
      </c>
      <c r="IJ36" s="50">
        <f t="shared" si="353"/>
        <v>0</v>
      </c>
      <c r="IK36" s="50">
        <f t="shared" si="354"/>
        <v>0</v>
      </c>
      <c r="IL36" s="50">
        <f t="shared" si="355"/>
        <v>0</v>
      </c>
      <c r="IN36" s="54" t="s">
        <v>86</v>
      </c>
      <c r="IO36" s="50">
        <f t="shared" si="356"/>
        <v>0</v>
      </c>
      <c r="IP36" s="50">
        <f t="shared" si="357"/>
        <v>0</v>
      </c>
      <c r="IQ36" s="50">
        <f t="shared" si="358"/>
        <v>0</v>
      </c>
      <c r="IR36" s="50">
        <f t="shared" si="359"/>
        <v>0</v>
      </c>
      <c r="IS36" s="50">
        <f t="shared" si="360"/>
        <v>0</v>
      </c>
      <c r="IT36" s="50">
        <f t="shared" si="361"/>
        <v>0</v>
      </c>
      <c r="IU36" s="50">
        <f t="shared" si="362"/>
        <v>0</v>
      </c>
      <c r="IW36" s="54" t="s">
        <v>86</v>
      </c>
      <c r="IX36" s="50">
        <f t="shared" si="363"/>
        <v>0</v>
      </c>
      <c r="IY36" s="50">
        <f t="shared" si="364"/>
        <v>0</v>
      </c>
      <c r="IZ36" s="50">
        <f t="shared" si="365"/>
        <v>0</v>
      </c>
      <c r="JA36" s="50">
        <f t="shared" si="366"/>
        <v>0</v>
      </c>
      <c r="JB36" s="50">
        <f t="shared" si="367"/>
        <v>0</v>
      </c>
      <c r="JC36" s="50">
        <f t="shared" si="368"/>
        <v>0</v>
      </c>
      <c r="JD36" s="50">
        <f t="shared" si="369"/>
        <v>0</v>
      </c>
    </row>
    <row r="37" spans="31:264" ht="29.1">
      <c r="AE37" s="78"/>
      <c r="AF37" s="54" t="s">
        <v>88</v>
      </c>
      <c r="AG37" s="50">
        <f t="shared" si="217"/>
        <v>1</v>
      </c>
      <c r="AH37" s="50">
        <f t="shared" si="218"/>
        <v>1</v>
      </c>
      <c r="AI37" s="50">
        <f t="shared" si="219"/>
        <v>0</v>
      </c>
      <c r="AJ37" s="50">
        <f t="shared" si="220"/>
        <v>0</v>
      </c>
      <c r="AK37" s="50">
        <f t="shared" si="221"/>
        <v>0</v>
      </c>
      <c r="AL37" s="50">
        <f t="shared" si="222"/>
        <v>0</v>
      </c>
      <c r="AM37" s="50">
        <f t="shared" si="223"/>
        <v>0</v>
      </c>
      <c r="AO37" s="54" t="s">
        <v>88</v>
      </c>
      <c r="AP37" s="50">
        <f t="shared" si="370"/>
        <v>1</v>
      </c>
      <c r="AQ37" s="50">
        <f t="shared" si="224"/>
        <v>0</v>
      </c>
      <c r="AR37" s="50">
        <f t="shared" si="225"/>
        <v>0</v>
      </c>
      <c r="AS37" s="50">
        <f t="shared" si="226"/>
        <v>0</v>
      </c>
      <c r="AT37" s="50">
        <f t="shared" si="227"/>
        <v>0</v>
      </c>
      <c r="AU37" s="50">
        <f t="shared" si="228"/>
        <v>0</v>
      </c>
      <c r="AV37" s="50">
        <f t="shared" si="229"/>
        <v>0</v>
      </c>
      <c r="AX37" s="54" t="s">
        <v>88</v>
      </c>
      <c r="AY37" s="50">
        <f t="shared" si="189"/>
        <v>0</v>
      </c>
      <c r="AZ37" s="50">
        <f t="shared" si="190"/>
        <v>1</v>
      </c>
      <c r="BA37" s="50">
        <f t="shared" si="191"/>
        <v>0</v>
      </c>
      <c r="BB37" s="50">
        <f t="shared" si="192"/>
        <v>0</v>
      </c>
      <c r="BC37" s="50">
        <f t="shared" si="193"/>
        <v>0</v>
      </c>
      <c r="BD37" s="50">
        <f t="shared" si="194"/>
        <v>0</v>
      </c>
      <c r="BE37" s="50">
        <f t="shared" si="195"/>
        <v>0</v>
      </c>
      <c r="BG37" s="54" t="s">
        <v>88</v>
      </c>
      <c r="BH37" s="50">
        <f t="shared" si="196"/>
        <v>0</v>
      </c>
      <c r="BI37" s="50">
        <f t="shared" si="197"/>
        <v>1</v>
      </c>
      <c r="BJ37" s="50">
        <f t="shared" si="198"/>
        <v>0</v>
      </c>
      <c r="BK37" s="50">
        <f t="shared" si="199"/>
        <v>0</v>
      </c>
      <c r="BL37" s="50">
        <f t="shared" si="200"/>
        <v>0</v>
      </c>
      <c r="BM37" s="50">
        <f t="shared" si="201"/>
        <v>0</v>
      </c>
      <c r="BN37" s="50">
        <f t="shared" si="202"/>
        <v>0</v>
      </c>
      <c r="BP37" s="54" t="s">
        <v>88</v>
      </c>
      <c r="BQ37" s="50">
        <f t="shared" si="203"/>
        <v>0</v>
      </c>
      <c r="BR37" s="50">
        <f t="shared" si="204"/>
        <v>1</v>
      </c>
      <c r="BS37" s="50">
        <f t="shared" si="205"/>
        <v>0</v>
      </c>
      <c r="BT37" s="50">
        <f t="shared" si="206"/>
        <v>0</v>
      </c>
      <c r="BU37" s="50">
        <f t="shared" si="207"/>
        <v>0</v>
      </c>
      <c r="BV37" s="50">
        <f t="shared" si="208"/>
        <v>0</v>
      </c>
      <c r="BW37" s="50">
        <f t="shared" si="209"/>
        <v>0</v>
      </c>
      <c r="BY37" s="54" t="s">
        <v>88</v>
      </c>
      <c r="BZ37" s="50">
        <f t="shared" si="210"/>
        <v>0</v>
      </c>
      <c r="CA37" s="50">
        <f t="shared" si="211"/>
        <v>0</v>
      </c>
      <c r="CB37" s="50">
        <f t="shared" si="212"/>
        <v>0</v>
      </c>
      <c r="CC37" s="50">
        <f t="shared" si="213"/>
        <v>0</v>
      </c>
      <c r="CD37" s="50">
        <f t="shared" si="214"/>
        <v>0</v>
      </c>
      <c r="CE37" s="50">
        <f t="shared" si="215"/>
        <v>0</v>
      </c>
      <c r="CF37" s="50">
        <f t="shared" si="216"/>
        <v>0</v>
      </c>
      <c r="CH37" s="54" t="s">
        <v>88</v>
      </c>
      <c r="CI37" s="50">
        <f t="shared" si="230"/>
        <v>0</v>
      </c>
      <c r="CJ37" s="50">
        <f t="shared" si="231"/>
        <v>0.10962962962962966</v>
      </c>
      <c r="CK37" s="50">
        <f t="shared" si="232"/>
        <v>0</v>
      </c>
      <c r="CL37" s="50">
        <f t="shared" si="233"/>
        <v>0.4</v>
      </c>
      <c r="CM37" s="50">
        <f t="shared" si="234"/>
        <v>0</v>
      </c>
      <c r="CN37" s="50">
        <f t="shared" si="235"/>
        <v>0</v>
      </c>
      <c r="CO37" s="50">
        <f t="shared" si="236"/>
        <v>0</v>
      </c>
      <c r="CQ37" s="54" t="s">
        <v>88</v>
      </c>
      <c r="CR37" s="50">
        <f t="shared" si="237"/>
        <v>0</v>
      </c>
      <c r="CS37" s="50">
        <f t="shared" si="238"/>
        <v>0</v>
      </c>
      <c r="CT37" s="50">
        <f t="shared" si="239"/>
        <v>0</v>
      </c>
      <c r="CU37" s="50">
        <f t="shared" si="240"/>
        <v>0</v>
      </c>
      <c r="CV37" s="50">
        <f t="shared" si="241"/>
        <v>0</v>
      </c>
      <c r="CW37" s="50">
        <f t="shared" si="242"/>
        <v>0</v>
      </c>
      <c r="CX37" s="50">
        <f t="shared" si="243"/>
        <v>0</v>
      </c>
      <c r="CZ37" s="54" t="s">
        <v>88</v>
      </c>
      <c r="DA37" s="50">
        <f t="shared" si="244"/>
        <v>0</v>
      </c>
      <c r="DB37" s="50">
        <f t="shared" si="245"/>
        <v>0</v>
      </c>
      <c r="DC37" s="50">
        <f t="shared" si="246"/>
        <v>0</v>
      </c>
      <c r="DD37" s="50">
        <f t="shared" si="247"/>
        <v>0</v>
      </c>
      <c r="DE37" s="50">
        <f t="shared" si="248"/>
        <v>0</v>
      </c>
      <c r="DF37" s="50">
        <f t="shared" si="249"/>
        <v>0</v>
      </c>
      <c r="DG37" s="50">
        <f t="shared" si="250"/>
        <v>0</v>
      </c>
      <c r="DI37" s="54" t="s">
        <v>88</v>
      </c>
      <c r="DJ37" s="50">
        <f t="shared" si="251"/>
        <v>0</v>
      </c>
      <c r="DK37" s="50">
        <f t="shared" si="252"/>
        <v>0</v>
      </c>
      <c r="DL37" s="50">
        <f>IF(-$M9+$M$7&lt;$M$14,0,IF(-$M9+$M$7&gt;$M$16,1,($M$14+$M9-$M$7)/($M$14-$M$16)))</f>
        <v>0</v>
      </c>
      <c r="DM37" s="50">
        <f t="shared" si="254"/>
        <v>0</v>
      </c>
      <c r="DN37" s="50">
        <f t="shared" si="255"/>
        <v>0</v>
      </c>
      <c r="DO37" s="50">
        <f t="shared" si="256"/>
        <v>0</v>
      </c>
      <c r="DP37" s="50">
        <f t="shared" si="257"/>
        <v>0</v>
      </c>
      <c r="DR37" s="54" t="s">
        <v>88</v>
      </c>
      <c r="DS37" s="50">
        <f t="shared" si="258"/>
        <v>0</v>
      </c>
      <c r="DT37" s="50">
        <f t="shared" si="259"/>
        <v>0</v>
      </c>
      <c r="DU37" s="50">
        <f t="shared" si="260"/>
        <v>0</v>
      </c>
      <c r="DV37" s="50">
        <f t="shared" si="261"/>
        <v>0</v>
      </c>
      <c r="DW37" s="50">
        <f t="shared" si="262"/>
        <v>0</v>
      </c>
      <c r="DX37" s="50">
        <f t="shared" si="263"/>
        <v>0</v>
      </c>
      <c r="DY37" s="50">
        <f t="shared" si="264"/>
        <v>0</v>
      </c>
      <c r="EA37" s="54" t="s">
        <v>88</v>
      </c>
      <c r="EB37" s="50">
        <f t="shared" si="265"/>
        <v>0</v>
      </c>
      <c r="EC37" s="50">
        <f t="shared" si="266"/>
        <v>0</v>
      </c>
      <c r="ED37" s="50">
        <f t="shared" si="267"/>
        <v>0</v>
      </c>
      <c r="EE37" s="50">
        <f t="shared" si="268"/>
        <v>0</v>
      </c>
      <c r="EF37" s="50">
        <f t="shared" si="269"/>
        <v>0</v>
      </c>
      <c r="EG37" s="50">
        <f t="shared" si="270"/>
        <v>0</v>
      </c>
      <c r="EH37" s="50">
        <f t="shared" si="271"/>
        <v>0</v>
      </c>
      <c r="EJ37" s="54" t="s">
        <v>88</v>
      </c>
      <c r="EK37" s="50">
        <f t="shared" si="272"/>
        <v>0</v>
      </c>
      <c r="EL37" s="50">
        <f t="shared" si="273"/>
        <v>0</v>
      </c>
      <c r="EM37" s="50">
        <f t="shared" si="274"/>
        <v>0</v>
      </c>
      <c r="EN37" s="50">
        <f t="shared" si="275"/>
        <v>0</v>
      </c>
      <c r="EO37" s="50">
        <f t="shared" si="276"/>
        <v>0</v>
      </c>
      <c r="EP37" s="50">
        <f t="shared" si="277"/>
        <v>0</v>
      </c>
      <c r="EQ37" s="50">
        <f t="shared" si="278"/>
        <v>0</v>
      </c>
      <c r="ES37" s="54" t="s">
        <v>88</v>
      </c>
      <c r="ET37" s="50">
        <f t="shared" si="279"/>
        <v>0</v>
      </c>
      <c r="EU37" s="50">
        <f t="shared" si="280"/>
        <v>0</v>
      </c>
      <c r="EV37" s="50">
        <f t="shared" si="281"/>
        <v>0</v>
      </c>
      <c r="EW37" s="50">
        <f t="shared" si="282"/>
        <v>0</v>
      </c>
      <c r="EX37" s="50">
        <f t="shared" si="283"/>
        <v>0</v>
      </c>
      <c r="EY37" s="50">
        <f t="shared" si="284"/>
        <v>0</v>
      </c>
      <c r="EZ37" s="50">
        <f t="shared" si="285"/>
        <v>0</v>
      </c>
      <c r="FB37" s="54" t="s">
        <v>88</v>
      </c>
      <c r="FC37" s="50">
        <f t="shared" si="286"/>
        <v>0</v>
      </c>
      <c r="FD37" s="50">
        <f t="shared" si="287"/>
        <v>0</v>
      </c>
      <c r="FE37" s="50">
        <f t="shared" si="288"/>
        <v>0</v>
      </c>
      <c r="FF37" s="50">
        <f t="shared" si="289"/>
        <v>0</v>
      </c>
      <c r="FG37" s="50">
        <f t="shared" si="290"/>
        <v>0</v>
      </c>
      <c r="FH37" s="50">
        <f t="shared" si="291"/>
        <v>0</v>
      </c>
      <c r="FI37" s="50">
        <f t="shared" si="292"/>
        <v>0</v>
      </c>
      <c r="FK37" s="54" t="s">
        <v>88</v>
      </c>
      <c r="FL37" s="50">
        <f t="shared" si="293"/>
        <v>0</v>
      </c>
      <c r="FM37" s="50">
        <f t="shared" si="294"/>
        <v>0</v>
      </c>
      <c r="FN37" s="50">
        <f t="shared" si="295"/>
        <v>0</v>
      </c>
      <c r="FO37" s="50">
        <f>IF(-$S9+$S$8&lt;$S$14,0,IF(-$S9+$S$8&gt;$S$16,1,($S$14+$S9-$S$8)/($S$14-$S$16)))</f>
        <v>0</v>
      </c>
      <c r="FP37" s="50">
        <f t="shared" si="297"/>
        <v>0</v>
      </c>
      <c r="FQ37" s="50">
        <f t="shared" si="298"/>
        <v>0</v>
      </c>
      <c r="FR37" s="50">
        <f t="shared" si="299"/>
        <v>0</v>
      </c>
      <c r="FT37" s="54" t="s">
        <v>88</v>
      </c>
      <c r="FU37" s="50">
        <f t="shared" si="300"/>
        <v>0</v>
      </c>
      <c r="FV37" s="50">
        <f t="shared" si="301"/>
        <v>0</v>
      </c>
      <c r="FW37" s="50">
        <f t="shared" si="302"/>
        <v>0</v>
      </c>
      <c r="FX37" s="50">
        <f t="shared" si="303"/>
        <v>0</v>
      </c>
      <c r="FY37" s="50">
        <f t="shared" si="304"/>
        <v>0</v>
      </c>
      <c r="FZ37" s="50">
        <f t="shared" si="305"/>
        <v>0</v>
      </c>
      <c r="GA37" s="50">
        <f t="shared" si="306"/>
        <v>0</v>
      </c>
      <c r="GC37" s="54" t="s">
        <v>88</v>
      </c>
      <c r="GD37" s="50">
        <f t="shared" si="307"/>
        <v>0</v>
      </c>
      <c r="GE37" s="50">
        <f t="shared" si="308"/>
        <v>0</v>
      </c>
      <c r="GF37" s="50">
        <f t="shared" si="309"/>
        <v>0</v>
      </c>
      <c r="GG37" s="50">
        <f t="shared" si="310"/>
        <v>0</v>
      </c>
      <c r="GH37" s="50">
        <f t="shared" si="311"/>
        <v>0</v>
      </c>
      <c r="GI37" s="50">
        <f t="shared" si="312"/>
        <v>0</v>
      </c>
      <c r="GJ37" s="50">
        <f t="shared" si="313"/>
        <v>0</v>
      </c>
      <c r="GL37" s="54" t="s">
        <v>88</v>
      </c>
      <c r="GM37" s="50">
        <f t="shared" si="314"/>
        <v>0</v>
      </c>
      <c r="GN37" s="50">
        <f t="shared" si="315"/>
        <v>0</v>
      </c>
      <c r="GO37" s="50">
        <f t="shared" si="316"/>
        <v>0</v>
      </c>
      <c r="GP37" s="50">
        <f t="shared" si="317"/>
        <v>0</v>
      </c>
      <c r="GQ37" s="50">
        <f t="shared" si="318"/>
        <v>0</v>
      </c>
      <c r="GR37" s="50">
        <f t="shared" si="319"/>
        <v>0</v>
      </c>
      <c r="GS37" s="50">
        <f t="shared" si="320"/>
        <v>0</v>
      </c>
      <c r="GU37" s="54" t="s">
        <v>88</v>
      </c>
      <c r="GV37" s="50">
        <f t="shared" si="321"/>
        <v>0</v>
      </c>
      <c r="GW37" s="50">
        <f t="shared" si="322"/>
        <v>0</v>
      </c>
      <c r="GX37" s="50">
        <f t="shared" si="323"/>
        <v>0</v>
      </c>
      <c r="GY37" s="50">
        <f t="shared" si="324"/>
        <v>0</v>
      </c>
      <c r="GZ37" s="50">
        <f t="shared" si="325"/>
        <v>0</v>
      </c>
      <c r="HA37" s="50">
        <f t="shared" si="326"/>
        <v>0</v>
      </c>
      <c r="HB37" s="50">
        <f t="shared" si="327"/>
        <v>0</v>
      </c>
      <c r="HD37" s="54" t="s">
        <v>88</v>
      </c>
      <c r="HE37" s="50">
        <f t="shared" si="328"/>
        <v>0</v>
      </c>
      <c r="HF37" s="50">
        <f t="shared" si="329"/>
        <v>0</v>
      </c>
      <c r="HG37" s="50">
        <f t="shared" si="330"/>
        <v>0</v>
      </c>
      <c r="HH37" s="50">
        <f t="shared" si="331"/>
        <v>0</v>
      </c>
      <c r="HI37" s="50">
        <f t="shared" si="332"/>
        <v>0</v>
      </c>
      <c r="HJ37" s="50">
        <f t="shared" si="333"/>
        <v>0</v>
      </c>
      <c r="HK37" s="50">
        <f t="shared" si="334"/>
        <v>0</v>
      </c>
      <c r="HM37" s="54" t="s">
        <v>88</v>
      </c>
      <c r="HN37" s="50">
        <f t="shared" si="335"/>
        <v>0</v>
      </c>
      <c r="HO37" s="50">
        <f t="shared" si="336"/>
        <v>0</v>
      </c>
      <c r="HP37" s="50">
        <f t="shared" si="337"/>
        <v>0.10547918944943295</v>
      </c>
      <c r="HQ37" s="50">
        <f t="shared" si="338"/>
        <v>0</v>
      </c>
      <c r="HR37" s="50">
        <f t="shared" si="339"/>
        <v>0</v>
      </c>
      <c r="HS37" s="50">
        <f t="shared" si="340"/>
        <v>0</v>
      </c>
      <c r="HT37" s="50">
        <f t="shared" si="341"/>
        <v>0</v>
      </c>
      <c r="HV37" s="54" t="s">
        <v>88</v>
      </c>
      <c r="HW37" s="50">
        <f t="shared" si="342"/>
        <v>0</v>
      </c>
      <c r="HX37" s="50">
        <f t="shared" si="343"/>
        <v>0</v>
      </c>
      <c r="HY37" s="50">
        <f t="shared" si="344"/>
        <v>0</v>
      </c>
      <c r="HZ37" s="50">
        <f t="shared" si="345"/>
        <v>0</v>
      </c>
      <c r="IA37" s="50">
        <f t="shared" si="346"/>
        <v>0</v>
      </c>
      <c r="IB37" s="50">
        <f t="shared" si="347"/>
        <v>0</v>
      </c>
      <c r="IC37" s="50">
        <f t="shared" si="348"/>
        <v>0</v>
      </c>
      <c r="IE37" s="54" t="s">
        <v>88</v>
      </c>
      <c r="IF37" s="50">
        <f t="shared" si="349"/>
        <v>0</v>
      </c>
      <c r="IG37" s="50">
        <f t="shared" si="350"/>
        <v>0</v>
      </c>
      <c r="IH37" s="50">
        <f t="shared" si="351"/>
        <v>0</v>
      </c>
      <c r="II37" s="50">
        <f t="shared" si="352"/>
        <v>0</v>
      </c>
      <c r="IJ37" s="50">
        <f t="shared" si="353"/>
        <v>0</v>
      </c>
      <c r="IK37" s="50">
        <f t="shared" si="354"/>
        <v>0</v>
      </c>
      <c r="IL37" s="50">
        <f t="shared" si="355"/>
        <v>0</v>
      </c>
      <c r="IN37" s="54" t="s">
        <v>88</v>
      </c>
      <c r="IO37" s="50">
        <f t="shared" si="356"/>
        <v>0</v>
      </c>
      <c r="IP37" s="50">
        <f t="shared" si="357"/>
        <v>0</v>
      </c>
      <c r="IQ37" s="50">
        <f t="shared" si="358"/>
        <v>0</v>
      </c>
      <c r="IR37" s="50">
        <f t="shared" si="359"/>
        <v>0</v>
      </c>
      <c r="IS37" s="50">
        <f t="shared" si="360"/>
        <v>0</v>
      </c>
      <c r="IT37" s="50">
        <f t="shared" si="361"/>
        <v>0</v>
      </c>
      <c r="IU37" s="50">
        <f t="shared" si="362"/>
        <v>0</v>
      </c>
      <c r="IW37" s="54" t="s">
        <v>88</v>
      </c>
      <c r="IX37" s="50">
        <f t="shared" si="363"/>
        <v>0</v>
      </c>
      <c r="IY37" s="50">
        <f t="shared" si="364"/>
        <v>0</v>
      </c>
      <c r="IZ37" s="50">
        <f t="shared" si="365"/>
        <v>0</v>
      </c>
      <c r="JA37" s="50">
        <f t="shared" si="366"/>
        <v>0</v>
      </c>
      <c r="JB37" s="50">
        <f t="shared" si="367"/>
        <v>0</v>
      </c>
      <c r="JC37" s="50">
        <f t="shared" si="368"/>
        <v>0</v>
      </c>
      <c r="JD37" s="50">
        <f t="shared" si="369"/>
        <v>0</v>
      </c>
    </row>
    <row r="38" spans="31:264" ht="29.1">
      <c r="AE38" s="78"/>
      <c r="AF38" s="54" t="s">
        <v>90</v>
      </c>
      <c r="AG38" s="50">
        <f t="shared" si="217"/>
        <v>1</v>
      </c>
      <c r="AH38" s="50">
        <f t="shared" si="218"/>
        <v>1</v>
      </c>
      <c r="AI38" s="50">
        <f t="shared" si="219"/>
        <v>0</v>
      </c>
      <c r="AJ38" s="50">
        <f t="shared" si="220"/>
        <v>0</v>
      </c>
      <c r="AK38" s="50">
        <f t="shared" si="221"/>
        <v>0</v>
      </c>
      <c r="AL38" s="50">
        <f t="shared" si="222"/>
        <v>0</v>
      </c>
      <c r="AM38" s="50">
        <f t="shared" si="223"/>
        <v>0.22222222222222235</v>
      </c>
      <c r="AO38" s="54" t="s">
        <v>90</v>
      </c>
      <c r="AP38" s="50">
        <f t="shared" si="370"/>
        <v>1</v>
      </c>
      <c r="AQ38" s="50">
        <f t="shared" si="224"/>
        <v>0</v>
      </c>
      <c r="AR38" s="50">
        <f t="shared" si="225"/>
        <v>0</v>
      </c>
      <c r="AS38" s="50">
        <f t="shared" si="226"/>
        <v>0</v>
      </c>
      <c r="AT38" s="50">
        <f t="shared" si="227"/>
        <v>0</v>
      </c>
      <c r="AU38" s="50">
        <f t="shared" si="228"/>
        <v>0</v>
      </c>
      <c r="AV38" s="50">
        <f t="shared" si="229"/>
        <v>0</v>
      </c>
      <c r="AX38" s="54" t="s">
        <v>90</v>
      </c>
      <c r="AY38" s="50">
        <f t="shared" si="189"/>
        <v>0</v>
      </c>
      <c r="AZ38" s="50">
        <f t="shared" si="190"/>
        <v>0</v>
      </c>
      <c r="BA38" s="50">
        <f t="shared" si="191"/>
        <v>0</v>
      </c>
      <c r="BB38" s="50">
        <f t="shared" si="192"/>
        <v>0</v>
      </c>
      <c r="BC38" s="50">
        <f t="shared" si="193"/>
        <v>0</v>
      </c>
      <c r="BD38" s="50">
        <f t="shared" si="194"/>
        <v>0</v>
      </c>
      <c r="BE38" s="50">
        <f t="shared" si="195"/>
        <v>0</v>
      </c>
      <c r="BG38" s="54" t="s">
        <v>90</v>
      </c>
      <c r="BH38" s="50">
        <f t="shared" si="196"/>
        <v>0</v>
      </c>
      <c r="BI38" s="50">
        <f t="shared" si="197"/>
        <v>0</v>
      </c>
      <c r="BJ38" s="50">
        <f t="shared" si="198"/>
        <v>0</v>
      </c>
      <c r="BK38" s="50">
        <f t="shared" si="199"/>
        <v>0</v>
      </c>
      <c r="BL38" s="50">
        <f t="shared" si="200"/>
        <v>0</v>
      </c>
      <c r="BM38" s="50">
        <f t="shared" si="201"/>
        <v>0</v>
      </c>
      <c r="BN38" s="50">
        <f t="shared" si="202"/>
        <v>0</v>
      </c>
      <c r="BP38" s="54" t="s">
        <v>90</v>
      </c>
      <c r="BQ38" s="50">
        <f t="shared" si="203"/>
        <v>0</v>
      </c>
      <c r="BR38" s="50">
        <f t="shared" si="204"/>
        <v>0</v>
      </c>
      <c r="BS38" s="50">
        <f t="shared" si="205"/>
        <v>0</v>
      </c>
      <c r="BT38" s="50">
        <f t="shared" si="206"/>
        <v>0</v>
      </c>
      <c r="BU38" s="50">
        <f t="shared" si="207"/>
        <v>0</v>
      </c>
      <c r="BV38" s="50">
        <f t="shared" si="208"/>
        <v>0</v>
      </c>
      <c r="BW38" s="50">
        <f t="shared" si="209"/>
        <v>0</v>
      </c>
      <c r="BY38" s="54" t="s">
        <v>90</v>
      </c>
      <c r="BZ38" s="50">
        <f t="shared" si="210"/>
        <v>0</v>
      </c>
      <c r="CA38" s="50">
        <f t="shared" si="211"/>
        <v>0</v>
      </c>
      <c r="CB38" s="50">
        <f t="shared" si="212"/>
        <v>0</v>
      </c>
      <c r="CC38" s="50">
        <f t="shared" si="213"/>
        <v>0</v>
      </c>
      <c r="CD38" s="50">
        <f t="shared" si="214"/>
        <v>0</v>
      </c>
      <c r="CE38" s="50">
        <f t="shared" si="215"/>
        <v>0</v>
      </c>
      <c r="CF38" s="50">
        <f t="shared" si="216"/>
        <v>0</v>
      </c>
      <c r="CH38" s="54" t="s">
        <v>90</v>
      </c>
      <c r="CI38" s="50">
        <f t="shared" si="230"/>
        <v>0</v>
      </c>
      <c r="CJ38" s="50">
        <f t="shared" si="231"/>
        <v>0</v>
      </c>
      <c r="CK38" s="50">
        <f t="shared" si="232"/>
        <v>0</v>
      </c>
      <c r="CL38" s="50">
        <f t="shared" si="233"/>
        <v>0</v>
      </c>
      <c r="CM38" s="50">
        <f t="shared" si="234"/>
        <v>0</v>
      </c>
      <c r="CN38" s="50">
        <f t="shared" si="235"/>
        <v>0</v>
      </c>
      <c r="CO38" s="50">
        <f t="shared" si="236"/>
        <v>0</v>
      </c>
      <c r="CQ38" s="54" t="s">
        <v>90</v>
      </c>
      <c r="CR38" s="50">
        <f t="shared" si="237"/>
        <v>0.36134453781512632</v>
      </c>
      <c r="CS38" s="50">
        <f t="shared" si="238"/>
        <v>0.55462184873949605</v>
      </c>
      <c r="CT38" s="50">
        <f t="shared" si="239"/>
        <v>0</v>
      </c>
      <c r="CU38" s="50">
        <f t="shared" si="240"/>
        <v>0.79831932773109271</v>
      </c>
      <c r="CV38" s="50">
        <f t="shared" si="241"/>
        <v>0.31932773109243723</v>
      </c>
      <c r="CW38" s="50">
        <f t="shared" si="242"/>
        <v>0</v>
      </c>
      <c r="CX38" s="50">
        <f t="shared" si="243"/>
        <v>0</v>
      </c>
      <c r="CZ38" s="54" t="s">
        <v>90</v>
      </c>
      <c r="DA38" s="50">
        <f t="shared" si="244"/>
        <v>0</v>
      </c>
      <c r="DB38" s="50">
        <f t="shared" si="245"/>
        <v>0</v>
      </c>
      <c r="DC38" s="50">
        <f t="shared" si="246"/>
        <v>0</v>
      </c>
      <c r="DD38" s="50">
        <f t="shared" si="247"/>
        <v>0</v>
      </c>
      <c r="DE38" s="50">
        <f t="shared" si="248"/>
        <v>0</v>
      </c>
      <c r="DF38" s="50">
        <f t="shared" si="249"/>
        <v>0</v>
      </c>
      <c r="DG38" s="50">
        <f t="shared" si="250"/>
        <v>0</v>
      </c>
      <c r="DI38" s="54" t="s">
        <v>90</v>
      </c>
      <c r="DJ38" s="50">
        <f t="shared" si="251"/>
        <v>0</v>
      </c>
      <c r="DK38" s="50">
        <f t="shared" si="252"/>
        <v>0</v>
      </c>
      <c r="DL38" s="50">
        <f t="shared" si="253"/>
        <v>0</v>
      </c>
      <c r="DM38" s="50">
        <f t="shared" si="254"/>
        <v>0</v>
      </c>
      <c r="DN38" s="50">
        <f t="shared" si="255"/>
        <v>0</v>
      </c>
      <c r="DO38" s="50">
        <f t="shared" si="256"/>
        <v>0</v>
      </c>
      <c r="DP38" s="50">
        <f t="shared" si="257"/>
        <v>0</v>
      </c>
      <c r="DR38" s="54" t="s">
        <v>90</v>
      </c>
      <c r="DS38" s="50">
        <f t="shared" si="258"/>
        <v>0</v>
      </c>
      <c r="DT38" s="50">
        <f t="shared" si="259"/>
        <v>0</v>
      </c>
      <c r="DU38" s="50">
        <f t="shared" si="260"/>
        <v>0</v>
      </c>
      <c r="DV38" s="50">
        <f t="shared" si="261"/>
        <v>0</v>
      </c>
      <c r="DW38" s="50">
        <f t="shared" si="262"/>
        <v>0</v>
      </c>
      <c r="DX38" s="50">
        <f t="shared" si="263"/>
        <v>0</v>
      </c>
      <c r="DY38" s="50">
        <f t="shared" si="264"/>
        <v>0</v>
      </c>
      <c r="EA38" s="54" t="s">
        <v>90</v>
      </c>
      <c r="EB38" s="50">
        <f t="shared" si="265"/>
        <v>0</v>
      </c>
      <c r="EC38" s="50">
        <f t="shared" si="266"/>
        <v>0</v>
      </c>
      <c r="ED38" s="50">
        <f t="shared" si="267"/>
        <v>0</v>
      </c>
      <c r="EE38" s="50">
        <f t="shared" si="268"/>
        <v>0</v>
      </c>
      <c r="EF38" s="50">
        <f t="shared" si="269"/>
        <v>0</v>
      </c>
      <c r="EG38" s="50">
        <f t="shared" si="270"/>
        <v>0</v>
      </c>
      <c r="EH38" s="50">
        <f t="shared" si="271"/>
        <v>0</v>
      </c>
      <c r="EJ38" s="54" t="s">
        <v>90</v>
      </c>
      <c r="EK38" s="50">
        <f t="shared" si="272"/>
        <v>0</v>
      </c>
      <c r="EL38" s="50">
        <f t="shared" si="273"/>
        <v>0</v>
      </c>
      <c r="EM38" s="50">
        <f t="shared" si="274"/>
        <v>0</v>
      </c>
      <c r="EN38" s="50">
        <f t="shared" si="275"/>
        <v>0</v>
      </c>
      <c r="EO38" s="50">
        <f t="shared" si="276"/>
        <v>0</v>
      </c>
      <c r="EP38" s="50">
        <f t="shared" si="277"/>
        <v>0</v>
      </c>
      <c r="EQ38" s="50">
        <f t="shared" si="278"/>
        <v>0</v>
      </c>
      <c r="ES38" s="54" t="s">
        <v>90</v>
      </c>
      <c r="ET38" s="50">
        <f t="shared" si="279"/>
        <v>0</v>
      </c>
      <c r="EU38" s="50">
        <f t="shared" si="280"/>
        <v>0</v>
      </c>
      <c r="EV38" s="50">
        <f t="shared" si="281"/>
        <v>0</v>
      </c>
      <c r="EW38" s="50">
        <f t="shared" si="282"/>
        <v>0</v>
      </c>
      <c r="EX38" s="50">
        <f t="shared" si="283"/>
        <v>0</v>
      </c>
      <c r="EY38" s="50">
        <f t="shared" si="284"/>
        <v>0</v>
      </c>
      <c r="EZ38" s="50">
        <f t="shared" si="285"/>
        <v>0</v>
      </c>
      <c r="FB38" s="54" t="s">
        <v>90</v>
      </c>
      <c r="FC38" s="50">
        <f t="shared" si="286"/>
        <v>0</v>
      </c>
      <c r="FD38" s="50">
        <f t="shared" si="287"/>
        <v>0</v>
      </c>
      <c r="FE38" s="50">
        <f t="shared" si="288"/>
        <v>0</v>
      </c>
      <c r="FF38" s="50">
        <f t="shared" si="289"/>
        <v>0</v>
      </c>
      <c r="FG38" s="50">
        <f t="shared" si="290"/>
        <v>0</v>
      </c>
      <c r="FH38" s="50">
        <f t="shared" si="291"/>
        <v>0</v>
      </c>
      <c r="FI38" s="50">
        <f t="shared" si="292"/>
        <v>0</v>
      </c>
      <c r="FK38" s="54" t="s">
        <v>90</v>
      </c>
      <c r="FL38" s="50">
        <f t="shared" si="293"/>
        <v>0</v>
      </c>
      <c r="FM38" s="50">
        <f t="shared" si="294"/>
        <v>0</v>
      </c>
      <c r="FN38" s="50">
        <f t="shared" si="295"/>
        <v>0</v>
      </c>
      <c r="FO38" s="50">
        <f t="shared" si="296"/>
        <v>0</v>
      </c>
      <c r="FP38" s="50">
        <f t="shared" si="297"/>
        <v>0</v>
      </c>
      <c r="FQ38" s="50">
        <f t="shared" si="298"/>
        <v>0</v>
      </c>
      <c r="FR38" s="50">
        <f t="shared" si="299"/>
        <v>0</v>
      </c>
      <c r="FT38" s="54" t="s">
        <v>90</v>
      </c>
      <c r="FU38" s="50">
        <f t="shared" si="300"/>
        <v>0</v>
      </c>
      <c r="FV38" s="50">
        <f t="shared" si="301"/>
        <v>0</v>
      </c>
      <c r="FW38" s="50">
        <f t="shared" si="302"/>
        <v>0</v>
      </c>
      <c r="FX38" s="50">
        <f t="shared" si="303"/>
        <v>0</v>
      </c>
      <c r="FY38" s="50">
        <f t="shared" si="304"/>
        <v>0</v>
      </c>
      <c r="FZ38" s="50">
        <f t="shared" si="305"/>
        <v>0</v>
      </c>
      <c r="GA38" s="50">
        <f t="shared" si="306"/>
        <v>0</v>
      </c>
      <c r="GC38" s="54" t="s">
        <v>90</v>
      </c>
      <c r="GD38" s="50">
        <f t="shared" si="307"/>
        <v>1</v>
      </c>
      <c r="GE38" s="50">
        <f t="shared" si="308"/>
        <v>1</v>
      </c>
      <c r="GF38" s="50">
        <f t="shared" si="309"/>
        <v>1</v>
      </c>
      <c r="GG38" s="50">
        <f t="shared" si="310"/>
        <v>1</v>
      </c>
      <c r="GH38" s="50">
        <f t="shared" si="311"/>
        <v>1</v>
      </c>
      <c r="GI38" s="50">
        <f t="shared" si="312"/>
        <v>0</v>
      </c>
      <c r="GJ38" s="50">
        <f t="shared" si="313"/>
        <v>1</v>
      </c>
      <c r="GL38" s="54" t="s">
        <v>90</v>
      </c>
      <c r="GM38" s="50">
        <f t="shared" si="314"/>
        <v>0</v>
      </c>
      <c r="GN38" s="50">
        <f t="shared" si="315"/>
        <v>0</v>
      </c>
      <c r="GO38" s="50">
        <f t="shared" si="316"/>
        <v>0</v>
      </c>
      <c r="GP38" s="50">
        <f t="shared" si="317"/>
        <v>0</v>
      </c>
      <c r="GQ38" s="50">
        <f t="shared" si="318"/>
        <v>0</v>
      </c>
      <c r="GR38" s="50">
        <f t="shared" si="319"/>
        <v>0</v>
      </c>
      <c r="GS38" s="50">
        <f t="shared" si="320"/>
        <v>0</v>
      </c>
      <c r="GU38" s="54" t="s">
        <v>90</v>
      </c>
      <c r="GV38" s="50">
        <f t="shared" si="321"/>
        <v>0</v>
      </c>
      <c r="GW38" s="50">
        <f t="shared" si="322"/>
        <v>0</v>
      </c>
      <c r="GX38" s="50">
        <f t="shared" si="323"/>
        <v>0</v>
      </c>
      <c r="GY38" s="50">
        <f t="shared" si="324"/>
        <v>0</v>
      </c>
      <c r="GZ38" s="50">
        <f t="shared" si="325"/>
        <v>0</v>
      </c>
      <c r="HA38" s="50">
        <f t="shared" si="326"/>
        <v>0</v>
      </c>
      <c r="HB38" s="50">
        <f t="shared" si="327"/>
        <v>0</v>
      </c>
      <c r="HD38" s="54" t="s">
        <v>90</v>
      </c>
      <c r="HE38" s="50">
        <f t="shared" si="328"/>
        <v>0</v>
      </c>
      <c r="HF38" s="50">
        <f t="shared" si="329"/>
        <v>0</v>
      </c>
      <c r="HG38" s="50">
        <f t="shared" si="330"/>
        <v>0</v>
      </c>
      <c r="HH38" s="50">
        <f t="shared" si="331"/>
        <v>0</v>
      </c>
      <c r="HI38" s="50">
        <f t="shared" si="332"/>
        <v>0</v>
      </c>
      <c r="HJ38" s="50">
        <f t="shared" si="333"/>
        <v>0</v>
      </c>
      <c r="HK38" s="50">
        <f t="shared" si="334"/>
        <v>0</v>
      </c>
      <c r="HM38" s="54" t="s">
        <v>90</v>
      </c>
      <c r="HN38" s="50">
        <f t="shared" si="335"/>
        <v>0</v>
      </c>
      <c r="HO38" s="50">
        <f t="shared" si="336"/>
        <v>0</v>
      </c>
      <c r="HP38" s="50">
        <f t="shared" si="337"/>
        <v>0</v>
      </c>
      <c r="HQ38" s="50">
        <f t="shared" si="338"/>
        <v>0</v>
      </c>
      <c r="HR38" s="50">
        <f t="shared" si="339"/>
        <v>0</v>
      </c>
      <c r="HS38" s="50">
        <f t="shared" si="340"/>
        <v>0</v>
      </c>
      <c r="HT38" s="50">
        <f t="shared" si="341"/>
        <v>0</v>
      </c>
      <c r="HV38" s="54" t="s">
        <v>90</v>
      </c>
      <c r="HW38" s="50">
        <f t="shared" si="342"/>
        <v>0</v>
      </c>
      <c r="HX38" s="50">
        <f t="shared" si="343"/>
        <v>0</v>
      </c>
      <c r="HY38" s="50">
        <f t="shared" si="344"/>
        <v>0</v>
      </c>
      <c r="HZ38" s="50">
        <f t="shared" si="345"/>
        <v>0</v>
      </c>
      <c r="IA38" s="50">
        <f t="shared" si="346"/>
        <v>0</v>
      </c>
      <c r="IB38" s="50">
        <f t="shared" si="347"/>
        <v>0</v>
      </c>
      <c r="IC38" s="50">
        <f t="shared" si="348"/>
        <v>0</v>
      </c>
      <c r="IE38" s="54" t="s">
        <v>90</v>
      </c>
      <c r="IF38" s="50">
        <f t="shared" si="349"/>
        <v>0</v>
      </c>
      <c r="IG38" s="50">
        <f t="shared" si="350"/>
        <v>0</v>
      </c>
      <c r="IH38" s="50">
        <f t="shared" si="351"/>
        <v>0</v>
      </c>
      <c r="II38" s="50">
        <f t="shared" si="352"/>
        <v>0</v>
      </c>
      <c r="IJ38" s="50">
        <f t="shared" si="353"/>
        <v>0</v>
      </c>
      <c r="IK38" s="50">
        <f t="shared" si="354"/>
        <v>0</v>
      </c>
      <c r="IL38" s="50">
        <f t="shared" si="355"/>
        <v>0</v>
      </c>
      <c r="IN38" s="54" t="s">
        <v>90</v>
      </c>
      <c r="IO38" s="50">
        <f t="shared" si="356"/>
        <v>0</v>
      </c>
      <c r="IP38" s="50">
        <f t="shared" si="357"/>
        <v>0</v>
      </c>
      <c r="IQ38" s="50">
        <f t="shared" si="358"/>
        <v>0</v>
      </c>
      <c r="IR38" s="50">
        <f t="shared" si="359"/>
        <v>0</v>
      </c>
      <c r="IS38" s="50">
        <f t="shared" si="360"/>
        <v>0</v>
      </c>
      <c r="IT38" s="50">
        <f t="shared" si="361"/>
        <v>0</v>
      </c>
      <c r="IU38" s="50">
        <f t="shared" si="362"/>
        <v>0</v>
      </c>
      <c r="IW38" s="54" t="s">
        <v>90</v>
      </c>
      <c r="IX38" s="50">
        <f t="shared" si="363"/>
        <v>0</v>
      </c>
      <c r="IY38" s="50">
        <f t="shared" si="364"/>
        <v>0</v>
      </c>
      <c r="IZ38" s="50">
        <f t="shared" si="365"/>
        <v>0</v>
      </c>
      <c r="JA38" s="50">
        <f t="shared" si="366"/>
        <v>0</v>
      </c>
      <c r="JB38" s="50">
        <f t="shared" si="367"/>
        <v>0</v>
      </c>
      <c r="JC38" s="50">
        <f t="shared" si="368"/>
        <v>0</v>
      </c>
      <c r="JD38" s="50">
        <f t="shared" si="369"/>
        <v>0</v>
      </c>
    </row>
    <row r="39" spans="31:264" ht="57.95">
      <c r="AE39" s="78"/>
      <c r="AF39" s="54" t="s">
        <v>164</v>
      </c>
      <c r="AG39" s="50">
        <f t="shared" si="217"/>
        <v>1</v>
      </c>
      <c r="AH39" s="50">
        <f t="shared" si="218"/>
        <v>1</v>
      </c>
      <c r="AI39" s="50">
        <f t="shared" si="219"/>
        <v>0</v>
      </c>
      <c r="AJ39" s="50">
        <f t="shared" si="220"/>
        <v>0</v>
      </c>
      <c r="AK39" s="50">
        <f t="shared" si="221"/>
        <v>0</v>
      </c>
      <c r="AL39" s="50">
        <f t="shared" si="222"/>
        <v>0</v>
      </c>
      <c r="AM39" s="50">
        <f t="shared" si="223"/>
        <v>0</v>
      </c>
      <c r="AO39" s="54" t="s">
        <v>164</v>
      </c>
      <c r="AP39" s="50">
        <f t="shared" si="370"/>
        <v>1</v>
      </c>
      <c r="AQ39" s="50">
        <f t="shared" si="224"/>
        <v>0</v>
      </c>
      <c r="AR39" s="50">
        <f t="shared" si="225"/>
        <v>0</v>
      </c>
      <c r="AS39" s="50">
        <f t="shared" si="226"/>
        <v>0</v>
      </c>
      <c r="AT39" s="50">
        <f t="shared" si="227"/>
        <v>0</v>
      </c>
      <c r="AU39" s="50">
        <f t="shared" si="228"/>
        <v>0</v>
      </c>
      <c r="AV39" s="50">
        <f t="shared" si="229"/>
        <v>0</v>
      </c>
      <c r="AX39" s="54" t="s">
        <v>164</v>
      </c>
      <c r="AY39" s="50">
        <f t="shared" si="189"/>
        <v>0</v>
      </c>
      <c r="AZ39" s="50">
        <f t="shared" si="190"/>
        <v>0</v>
      </c>
      <c r="BA39" s="50">
        <f t="shared" si="191"/>
        <v>0</v>
      </c>
      <c r="BB39" s="50">
        <f t="shared" si="192"/>
        <v>0</v>
      </c>
      <c r="BC39" s="50">
        <f t="shared" si="193"/>
        <v>0</v>
      </c>
      <c r="BD39" s="50">
        <f t="shared" si="194"/>
        <v>0</v>
      </c>
      <c r="BE39" s="50">
        <f t="shared" si="195"/>
        <v>0</v>
      </c>
      <c r="BG39" s="54" t="s">
        <v>164</v>
      </c>
      <c r="BH39" s="50">
        <f t="shared" si="196"/>
        <v>0</v>
      </c>
      <c r="BI39" s="50">
        <f t="shared" si="197"/>
        <v>0</v>
      </c>
      <c r="BJ39" s="50">
        <f t="shared" si="198"/>
        <v>0</v>
      </c>
      <c r="BK39" s="50">
        <f t="shared" si="199"/>
        <v>0</v>
      </c>
      <c r="BL39" s="50">
        <f t="shared" si="200"/>
        <v>0</v>
      </c>
      <c r="BM39" s="50">
        <f t="shared" si="201"/>
        <v>0</v>
      </c>
      <c r="BN39" s="50">
        <f t="shared" si="202"/>
        <v>0</v>
      </c>
      <c r="BP39" s="54" t="s">
        <v>164</v>
      </c>
      <c r="BQ39" s="50">
        <f t="shared" si="203"/>
        <v>0</v>
      </c>
      <c r="BR39" s="50">
        <f t="shared" si="204"/>
        <v>0</v>
      </c>
      <c r="BS39" s="50">
        <f t="shared" si="205"/>
        <v>0</v>
      </c>
      <c r="BT39" s="50">
        <f t="shared" si="206"/>
        <v>0</v>
      </c>
      <c r="BU39" s="50">
        <f t="shared" si="207"/>
        <v>0</v>
      </c>
      <c r="BV39" s="50">
        <f t="shared" si="208"/>
        <v>0</v>
      </c>
      <c r="BW39" s="50">
        <f t="shared" si="209"/>
        <v>0</v>
      </c>
      <c r="BY39" s="54" t="s">
        <v>164</v>
      </c>
      <c r="BZ39" s="50">
        <f t="shared" si="210"/>
        <v>0</v>
      </c>
      <c r="CA39" s="50">
        <f t="shared" si="211"/>
        <v>0</v>
      </c>
      <c r="CB39" s="50">
        <f t="shared" si="212"/>
        <v>0</v>
      </c>
      <c r="CC39" s="50">
        <f t="shared" si="213"/>
        <v>0</v>
      </c>
      <c r="CD39" s="50">
        <f t="shared" si="214"/>
        <v>0</v>
      </c>
      <c r="CE39" s="50">
        <f t="shared" si="215"/>
        <v>0</v>
      </c>
      <c r="CF39" s="50">
        <f t="shared" si="216"/>
        <v>0</v>
      </c>
      <c r="CH39" s="54" t="s">
        <v>164</v>
      </c>
      <c r="CI39" s="50">
        <f t="shared" si="230"/>
        <v>0.95851851851851844</v>
      </c>
      <c r="CJ39" s="50">
        <f t="shared" si="231"/>
        <v>1</v>
      </c>
      <c r="CK39" s="50">
        <f t="shared" si="232"/>
        <v>0.45333333333333325</v>
      </c>
      <c r="CL39" s="50">
        <f t="shared" si="233"/>
        <v>1</v>
      </c>
      <c r="CM39" s="50">
        <f t="shared" si="234"/>
        <v>0</v>
      </c>
      <c r="CN39" s="50">
        <f t="shared" si="235"/>
        <v>0</v>
      </c>
      <c r="CO39" s="50">
        <f t="shared" si="236"/>
        <v>0</v>
      </c>
      <c r="CQ39" s="54" t="s">
        <v>164</v>
      </c>
      <c r="CR39" s="50">
        <f t="shared" si="237"/>
        <v>1</v>
      </c>
      <c r="CS39" s="50">
        <f t="shared" si="238"/>
        <v>1</v>
      </c>
      <c r="CT39" s="50">
        <f t="shared" si="239"/>
        <v>0.2773109243697478</v>
      </c>
      <c r="CU39" s="50">
        <f t="shared" si="240"/>
        <v>1</v>
      </c>
      <c r="CV39" s="50">
        <f t="shared" si="241"/>
        <v>1</v>
      </c>
      <c r="CW39" s="50">
        <f t="shared" si="242"/>
        <v>0</v>
      </c>
      <c r="CX39" s="50">
        <f t="shared" si="243"/>
        <v>0</v>
      </c>
      <c r="CZ39" s="54" t="s">
        <v>164</v>
      </c>
      <c r="DA39" s="50">
        <f t="shared" si="244"/>
        <v>0</v>
      </c>
      <c r="DB39" s="50">
        <f t="shared" si="245"/>
        <v>0</v>
      </c>
      <c r="DC39" s="50">
        <f t="shared" si="246"/>
        <v>0</v>
      </c>
      <c r="DD39" s="50">
        <f t="shared" si="247"/>
        <v>0</v>
      </c>
      <c r="DE39" s="50">
        <f t="shared" si="248"/>
        <v>0</v>
      </c>
      <c r="DF39" s="50">
        <f t="shared" si="249"/>
        <v>0</v>
      </c>
      <c r="DG39" s="50">
        <f t="shared" si="250"/>
        <v>0</v>
      </c>
      <c r="DI39" s="54" t="s">
        <v>164</v>
      </c>
      <c r="DJ39" s="50">
        <f t="shared" si="251"/>
        <v>0</v>
      </c>
      <c r="DK39" s="50">
        <f t="shared" si="252"/>
        <v>0</v>
      </c>
      <c r="DL39" s="50">
        <f t="shared" si="253"/>
        <v>0</v>
      </c>
      <c r="DM39" s="50">
        <f t="shared" si="254"/>
        <v>0</v>
      </c>
      <c r="DN39" s="50">
        <f t="shared" si="255"/>
        <v>0</v>
      </c>
      <c r="DO39" s="50">
        <f t="shared" si="256"/>
        <v>0</v>
      </c>
      <c r="DP39" s="50">
        <f t="shared" si="257"/>
        <v>0</v>
      </c>
      <c r="DR39" s="54" t="s">
        <v>164</v>
      </c>
      <c r="DS39" s="50">
        <f t="shared" si="258"/>
        <v>0</v>
      </c>
      <c r="DT39" s="50">
        <f t="shared" si="259"/>
        <v>0</v>
      </c>
      <c r="DU39" s="50">
        <f t="shared" si="260"/>
        <v>0</v>
      </c>
      <c r="DV39" s="50">
        <f t="shared" si="261"/>
        <v>0</v>
      </c>
      <c r="DW39" s="50">
        <f t="shared" si="262"/>
        <v>0</v>
      </c>
      <c r="DX39" s="50">
        <f t="shared" si="263"/>
        <v>0</v>
      </c>
      <c r="DY39" s="50">
        <f t="shared" si="264"/>
        <v>0</v>
      </c>
      <c r="EA39" s="54" t="s">
        <v>164</v>
      </c>
      <c r="EB39" s="50">
        <f t="shared" si="265"/>
        <v>0</v>
      </c>
      <c r="EC39" s="50">
        <f t="shared" si="266"/>
        <v>0</v>
      </c>
      <c r="ED39" s="50">
        <f t="shared" si="267"/>
        <v>0</v>
      </c>
      <c r="EE39" s="50">
        <f t="shared" si="268"/>
        <v>0</v>
      </c>
      <c r="EF39" s="50">
        <f t="shared" si="269"/>
        <v>0</v>
      </c>
      <c r="EG39" s="50">
        <f t="shared" si="270"/>
        <v>0</v>
      </c>
      <c r="EH39" s="50">
        <f t="shared" si="271"/>
        <v>0</v>
      </c>
      <c r="EJ39" s="54" t="s">
        <v>164</v>
      </c>
      <c r="EK39" s="50">
        <f t="shared" si="272"/>
        <v>0</v>
      </c>
      <c r="EL39" s="50">
        <f t="shared" si="273"/>
        <v>0</v>
      </c>
      <c r="EM39" s="50">
        <f t="shared" si="274"/>
        <v>0</v>
      </c>
      <c r="EN39" s="50">
        <f t="shared" si="275"/>
        <v>0</v>
      </c>
      <c r="EO39" s="50">
        <f t="shared" si="276"/>
        <v>0</v>
      </c>
      <c r="EP39" s="50">
        <f t="shared" si="277"/>
        <v>0</v>
      </c>
      <c r="EQ39" s="50">
        <f t="shared" si="278"/>
        <v>0</v>
      </c>
      <c r="ES39" s="54" t="s">
        <v>164</v>
      </c>
      <c r="ET39" s="50">
        <f t="shared" si="279"/>
        <v>0</v>
      </c>
      <c r="EU39" s="50">
        <f t="shared" si="280"/>
        <v>0</v>
      </c>
      <c r="EV39" s="50">
        <f t="shared" si="281"/>
        <v>0</v>
      </c>
      <c r="EW39" s="50">
        <f t="shared" si="282"/>
        <v>0</v>
      </c>
      <c r="EX39" s="50">
        <f t="shared" si="283"/>
        <v>0</v>
      </c>
      <c r="EY39" s="50">
        <f t="shared" si="284"/>
        <v>0</v>
      </c>
      <c r="EZ39" s="50">
        <f t="shared" si="285"/>
        <v>0</v>
      </c>
      <c r="FB39" s="54" t="s">
        <v>164</v>
      </c>
      <c r="FC39" s="50">
        <f t="shared" si="286"/>
        <v>0</v>
      </c>
      <c r="FD39" s="50">
        <f t="shared" si="287"/>
        <v>0</v>
      </c>
      <c r="FE39" s="50">
        <f t="shared" si="288"/>
        <v>0</v>
      </c>
      <c r="FF39" s="50">
        <f t="shared" si="289"/>
        <v>0</v>
      </c>
      <c r="FG39" s="50">
        <f t="shared" si="290"/>
        <v>0</v>
      </c>
      <c r="FH39" s="50">
        <f t="shared" si="291"/>
        <v>0</v>
      </c>
      <c r="FI39" s="50">
        <f t="shared" si="292"/>
        <v>0</v>
      </c>
      <c r="FK39" s="54" t="s">
        <v>164</v>
      </c>
      <c r="FL39" s="50">
        <f t="shared" si="293"/>
        <v>0</v>
      </c>
      <c r="FM39" s="50">
        <f t="shared" si="294"/>
        <v>0</v>
      </c>
      <c r="FN39" s="50">
        <f t="shared" si="295"/>
        <v>0</v>
      </c>
      <c r="FO39" s="50">
        <f t="shared" si="296"/>
        <v>0</v>
      </c>
      <c r="FP39" s="50">
        <f t="shared" si="297"/>
        <v>0</v>
      </c>
      <c r="FQ39" s="50">
        <f t="shared" si="298"/>
        <v>0</v>
      </c>
      <c r="FR39" s="50">
        <f t="shared" si="299"/>
        <v>0</v>
      </c>
      <c r="FT39" s="54" t="s">
        <v>164</v>
      </c>
      <c r="FU39" s="50">
        <f t="shared" si="300"/>
        <v>0</v>
      </c>
      <c r="FV39" s="50">
        <f t="shared" si="301"/>
        <v>0</v>
      </c>
      <c r="FW39" s="50">
        <f t="shared" si="302"/>
        <v>0</v>
      </c>
      <c r="FX39" s="50">
        <f t="shared" si="303"/>
        <v>0</v>
      </c>
      <c r="FY39" s="50">
        <f t="shared" si="304"/>
        <v>0</v>
      </c>
      <c r="FZ39" s="50">
        <f t="shared" si="305"/>
        <v>0</v>
      </c>
      <c r="GA39" s="50">
        <f t="shared" si="306"/>
        <v>0</v>
      </c>
      <c r="GC39" s="54" t="s">
        <v>164</v>
      </c>
      <c r="GD39" s="50">
        <f t="shared" si="307"/>
        <v>0</v>
      </c>
      <c r="GE39" s="50">
        <f t="shared" si="308"/>
        <v>0</v>
      </c>
      <c r="GF39" s="50">
        <f t="shared" si="309"/>
        <v>0</v>
      </c>
      <c r="GG39" s="50">
        <f t="shared" si="310"/>
        <v>0</v>
      </c>
      <c r="GH39" s="50">
        <f t="shared" si="311"/>
        <v>0</v>
      </c>
      <c r="GI39" s="50">
        <f t="shared" si="312"/>
        <v>0</v>
      </c>
      <c r="GJ39" s="50">
        <f t="shared" si="313"/>
        <v>0</v>
      </c>
      <c r="GL39" s="54" t="s">
        <v>164</v>
      </c>
      <c r="GM39" s="50">
        <f t="shared" si="314"/>
        <v>0</v>
      </c>
      <c r="GN39" s="50">
        <f t="shared" si="315"/>
        <v>0</v>
      </c>
      <c r="GO39" s="50">
        <f t="shared" si="316"/>
        <v>0</v>
      </c>
      <c r="GP39" s="50">
        <f t="shared" si="317"/>
        <v>0</v>
      </c>
      <c r="GQ39" s="50">
        <f t="shared" si="318"/>
        <v>0</v>
      </c>
      <c r="GR39" s="50">
        <f t="shared" si="319"/>
        <v>0</v>
      </c>
      <c r="GS39" s="50">
        <f t="shared" si="320"/>
        <v>0</v>
      </c>
      <c r="GU39" s="54" t="s">
        <v>164</v>
      </c>
      <c r="GV39" s="50">
        <f t="shared" si="321"/>
        <v>0</v>
      </c>
      <c r="GW39" s="50">
        <f t="shared" si="322"/>
        <v>0</v>
      </c>
      <c r="GX39" s="50">
        <f t="shared" si="323"/>
        <v>0</v>
      </c>
      <c r="GY39" s="50">
        <f t="shared" si="324"/>
        <v>0</v>
      </c>
      <c r="GZ39" s="50">
        <f t="shared" si="325"/>
        <v>0</v>
      </c>
      <c r="HA39" s="50">
        <f t="shared" si="326"/>
        <v>0</v>
      </c>
      <c r="HB39" s="50">
        <f t="shared" si="327"/>
        <v>0</v>
      </c>
      <c r="HD39" s="54" t="s">
        <v>164</v>
      </c>
      <c r="HE39" s="50">
        <f t="shared" si="328"/>
        <v>0</v>
      </c>
      <c r="HF39" s="50">
        <f t="shared" si="329"/>
        <v>0</v>
      </c>
      <c r="HG39" s="50">
        <f t="shared" si="330"/>
        <v>0</v>
      </c>
      <c r="HH39" s="50">
        <f t="shared" si="331"/>
        <v>0</v>
      </c>
      <c r="HI39" s="50">
        <f t="shared" si="332"/>
        <v>0</v>
      </c>
      <c r="HJ39" s="50">
        <f t="shared" si="333"/>
        <v>0</v>
      </c>
      <c r="HK39" s="50">
        <f t="shared" si="334"/>
        <v>0</v>
      </c>
      <c r="HM39" s="54" t="s">
        <v>164</v>
      </c>
      <c r="HN39" s="50">
        <f t="shared" si="335"/>
        <v>0</v>
      </c>
      <c r="HO39" s="50">
        <f t="shared" si="336"/>
        <v>0</v>
      </c>
      <c r="HP39" s="50">
        <f t="shared" si="337"/>
        <v>2.239148850018608E-10</v>
      </c>
      <c r="HQ39" s="50">
        <f t="shared" si="338"/>
        <v>0</v>
      </c>
      <c r="HR39" s="50">
        <f t="shared" si="339"/>
        <v>0</v>
      </c>
      <c r="HS39" s="50">
        <f t="shared" si="340"/>
        <v>0</v>
      </c>
      <c r="HT39" s="50">
        <f t="shared" si="341"/>
        <v>0</v>
      </c>
      <c r="HV39" s="54" t="s">
        <v>164</v>
      </c>
      <c r="HW39" s="50">
        <f t="shared" si="342"/>
        <v>0</v>
      </c>
      <c r="HX39" s="50">
        <f t="shared" si="343"/>
        <v>0</v>
      </c>
      <c r="HY39" s="50">
        <f t="shared" si="344"/>
        <v>2.1554620927375369E-10</v>
      </c>
      <c r="HZ39" s="50">
        <f t="shared" si="345"/>
        <v>0</v>
      </c>
      <c r="IA39" s="50">
        <f t="shared" si="346"/>
        <v>0</v>
      </c>
      <c r="IB39" s="50">
        <f t="shared" si="347"/>
        <v>0</v>
      </c>
      <c r="IC39" s="50">
        <f t="shared" si="348"/>
        <v>0</v>
      </c>
      <c r="IE39" s="54" t="s">
        <v>164</v>
      </c>
      <c r="IF39" s="50">
        <f t="shared" si="349"/>
        <v>0</v>
      </c>
      <c r="IG39" s="50">
        <f t="shared" si="350"/>
        <v>5.2307311999999939E-2</v>
      </c>
      <c r="IH39" s="50">
        <f t="shared" si="351"/>
        <v>0</v>
      </c>
      <c r="II39" s="50">
        <f t="shared" si="352"/>
        <v>0</v>
      </c>
      <c r="IJ39" s="50">
        <f t="shared" si="353"/>
        <v>0</v>
      </c>
      <c r="IK39" s="50">
        <f t="shared" si="354"/>
        <v>0</v>
      </c>
      <c r="IL39" s="50">
        <f t="shared" si="355"/>
        <v>0</v>
      </c>
      <c r="IN39" s="54" t="s">
        <v>164</v>
      </c>
      <c r="IO39" s="50">
        <f t="shared" si="356"/>
        <v>2.1113675837406558E-16</v>
      </c>
      <c r="IP39" s="50">
        <f t="shared" si="357"/>
        <v>0</v>
      </c>
      <c r="IQ39" s="50">
        <f t="shared" si="358"/>
        <v>0</v>
      </c>
      <c r="IR39" s="50">
        <f t="shared" si="359"/>
        <v>0</v>
      </c>
      <c r="IS39" s="50">
        <f t="shared" si="360"/>
        <v>0</v>
      </c>
      <c r="IT39" s="50">
        <f t="shared" si="361"/>
        <v>0</v>
      </c>
      <c r="IU39" s="50">
        <f t="shared" si="362"/>
        <v>0</v>
      </c>
      <c r="IW39" s="54" t="s">
        <v>164</v>
      </c>
      <c r="IX39" s="50">
        <f t="shared" si="363"/>
        <v>0</v>
      </c>
      <c r="IY39" s="50">
        <f t="shared" si="364"/>
        <v>0</v>
      </c>
      <c r="IZ39" s="50">
        <f t="shared" si="365"/>
        <v>0</v>
      </c>
      <c r="JA39" s="50">
        <f t="shared" si="366"/>
        <v>0</v>
      </c>
      <c r="JB39" s="50">
        <f t="shared" si="367"/>
        <v>0</v>
      </c>
      <c r="JC39" s="50">
        <f t="shared" si="368"/>
        <v>0</v>
      </c>
      <c r="JD39" s="50">
        <f t="shared" si="369"/>
        <v>0</v>
      </c>
    </row>
    <row r="40" spans="31:264" ht="15" thickBot="1">
      <c r="AE40" s="78"/>
    </row>
    <row r="41" spans="31:264">
      <c r="AE41" s="78"/>
      <c r="AF41" s="157" t="s">
        <v>190</v>
      </c>
      <c r="AG41" s="158"/>
      <c r="AH41" s="158"/>
      <c r="AI41" s="158"/>
      <c r="AJ41" s="159"/>
    </row>
    <row r="42" spans="31:264" ht="15" thickBot="1">
      <c r="AE42" s="78"/>
      <c r="AF42" s="160"/>
      <c r="AG42" s="161"/>
      <c r="AH42" s="161"/>
      <c r="AI42" s="161"/>
      <c r="AJ42" s="162"/>
    </row>
    <row r="43" spans="31:264">
      <c r="AE43" s="78"/>
    </row>
    <row r="44" spans="31:264" ht="150">
      <c r="AE44" s="78"/>
      <c r="AF44" s="32" t="s">
        <v>118</v>
      </c>
      <c r="AG44" s="56" t="s">
        <v>80</v>
      </c>
      <c r="AH44" s="57" t="s">
        <v>82</v>
      </c>
      <c r="AI44" s="57" t="s">
        <v>162</v>
      </c>
      <c r="AJ44" s="57" t="s">
        <v>86</v>
      </c>
      <c r="AK44" s="57" t="s">
        <v>88</v>
      </c>
      <c r="AL44" s="57" t="s">
        <v>90</v>
      </c>
      <c r="AM44" s="57" t="s">
        <v>164</v>
      </c>
      <c r="AO44" s="33" t="s">
        <v>119</v>
      </c>
      <c r="AP44" s="56" t="s">
        <v>80</v>
      </c>
      <c r="AQ44" s="57" t="s">
        <v>82</v>
      </c>
      <c r="AR44" s="57" t="s">
        <v>162</v>
      </c>
      <c r="AS44" s="57" t="s">
        <v>86</v>
      </c>
      <c r="AT44" s="57" t="s">
        <v>88</v>
      </c>
      <c r="AU44" s="57" t="s">
        <v>90</v>
      </c>
      <c r="AV44" s="57" t="s">
        <v>164</v>
      </c>
      <c r="AX44" s="33" t="s">
        <v>171</v>
      </c>
      <c r="AY44" s="56" t="s">
        <v>80</v>
      </c>
      <c r="AZ44" s="57" t="s">
        <v>82</v>
      </c>
      <c r="BA44" s="57" t="s">
        <v>162</v>
      </c>
      <c r="BB44" s="57" t="s">
        <v>86</v>
      </c>
      <c r="BC44" s="57" t="s">
        <v>88</v>
      </c>
      <c r="BD44" s="57" t="s">
        <v>90</v>
      </c>
      <c r="BE44" s="57" t="s">
        <v>164</v>
      </c>
      <c r="BG44" s="33" t="s">
        <v>172</v>
      </c>
      <c r="BH44" s="56" t="s">
        <v>80</v>
      </c>
      <c r="BI44" s="57" t="s">
        <v>82</v>
      </c>
      <c r="BJ44" s="57" t="s">
        <v>162</v>
      </c>
      <c r="BK44" s="57" t="s">
        <v>86</v>
      </c>
      <c r="BL44" s="57" t="s">
        <v>88</v>
      </c>
      <c r="BM44" s="57" t="s">
        <v>90</v>
      </c>
      <c r="BN44" s="57" t="s">
        <v>164</v>
      </c>
      <c r="BP44" s="33" t="s">
        <v>172</v>
      </c>
      <c r="BQ44" s="56" t="s">
        <v>80</v>
      </c>
      <c r="BR44" s="57" t="s">
        <v>82</v>
      </c>
      <c r="BS44" s="57" t="s">
        <v>162</v>
      </c>
      <c r="BT44" s="57" t="s">
        <v>86</v>
      </c>
      <c r="BU44" s="57" t="s">
        <v>88</v>
      </c>
      <c r="BV44" s="57" t="s">
        <v>90</v>
      </c>
      <c r="BW44" s="57" t="s">
        <v>164</v>
      </c>
      <c r="BY44" s="33" t="s">
        <v>172</v>
      </c>
      <c r="BZ44" s="56" t="s">
        <v>80</v>
      </c>
      <c r="CA44" s="57" t="s">
        <v>82</v>
      </c>
      <c r="CB44" s="57" t="s">
        <v>162</v>
      </c>
      <c r="CC44" s="57" t="s">
        <v>86</v>
      </c>
      <c r="CD44" s="57" t="s">
        <v>88</v>
      </c>
      <c r="CE44" s="57" t="s">
        <v>90</v>
      </c>
      <c r="CF44" s="57" t="s">
        <v>164</v>
      </c>
      <c r="CG44" s="32"/>
      <c r="CH44" s="32" t="s">
        <v>118</v>
      </c>
      <c r="CI44" s="56" t="s">
        <v>80</v>
      </c>
      <c r="CJ44" s="57" t="s">
        <v>82</v>
      </c>
      <c r="CK44" s="57" t="s">
        <v>162</v>
      </c>
      <c r="CL44" s="57" t="s">
        <v>86</v>
      </c>
      <c r="CM44" s="57" t="s">
        <v>88</v>
      </c>
      <c r="CN44" s="57" t="s">
        <v>90</v>
      </c>
      <c r="CO44" s="57" t="s">
        <v>164</v>
      </c>
      <c r="CQ44" s="33" t="s">
        <v>119</v>
      </c>
      <c r="CR44" s="56" t="s">
        <v>80</v>
      </c>
      <c r="CS44" s="57" t="s">
        <v>82</v>
      </c>
      <c r="CT44" s="57" t="s">
        <v>162</v>
      </c>
      <c r="CU44" s="57" t="s">
        <v>86</v>
      </c>
      <c r="CV44" s="57" t="s">
        <v>88</v>
      </c>
      <c r="CW44" s="57" t="s">
        <v>90</v>
      </c>
      <c r="CX44" s="57" t="s">
        <v>164</v>
      </c>
      <c r="CY44" s="32"/>
      <c r="CZ44" s="32" t="s">
        <v>177</v>
      </c>
      <c r="DA44" s="56" t="s">
        <v>80</v>
      </c>
      <c r="DB44" s="57" t="s">
        <v>82</v>
      </c>
      <c r="DC44" s="57" t="s">
        <v>162</v>
      </c>
      <c r="DD44" s="57" t="s">
        <v>86</v>
      </c>
      <c r="DE44" s="57" t="s">
        <v>88</v>
      </c>
      <c r="DF44" s="57" t="s">
        <v>90</v>
      </c>
      <c r="DG44" s="57" t="s">
        <v>164</v>
      </c>
      <c r="DI44" s="32" t="s">
        <v>47</v>
      </c>
      <c r="DJ44" s="56" t="s">
        <v>80</v>
      </c>
      <c r="DK44" s="57" t="s">
        <v>82</v>
      </c>
      <c r="DL44" s="57" t="s">
        <v>162</v>
      </c>
      <c r="DM44" s="57" t="s">
        <v>86</v>
      </c>
      <c r="DN44" s="57" t="s">
        <v>88</v>
      </c>
      <c r="DO44" s="57" t="s">
        <v>90</v>
      </c>
      <c r="DP44" s="57" t="s">
        <v>164</v>
      </c>
      <c r="DR44" s="32" t="s">
        <v>48</v>
      </c>
      <c r="DS44" s="56" t="s">
        <v>80</v>
      </c>
      <c r="DT44" s="57" t="s">
        <v>82</v>
      </c>
      <c r="DU44" s="57" t="s">
        <v>162</v>
      </c>
      <c r="DV44" s="57" t="s">
        <v>86</v>
      </c>
      <c r="DW44" s="57" t="s">
        <v>88</v>
      </c>
      <c r="DX44" s="57" t="s">
        <v>90</v>
      </c>
      <c r="DY44" s="57" t="s">
        <v>164</v>
      </c>
      <c r="EA44" s="32" t="s">
        <v>49</v>
      </c>
      <c r="EB44" s="56" t="s">
        <v>80</v>
      </c>
      <c r="EC44" s="57" t="s">
        <v>82</v>
      </c>
      <c r="ED44" s="57" t="s">
        <v>162</v>
      </c>
      <c r="EE44" s="57" t="s">
        <v>86</v>
      </c>
      <c r="EF44" s="57" t="s">
        <v>88</v>
      </c>
      <c r="EG44" s="57" t="s">
        <v>90</v>
      </c>
      <c r="EH44" s="57" t="s">
        <v>164</v>
      </c>
      <c r="EJ44" s="32" t="s">
        <v>178</v>
      </c>
      <c r="EK44" s="56" t="s">
        <v>80</v>
      </c>
      <c r="EL44" s="57" t="s">
        <v>82</v>
      </c>
      <c r="EM44" s="57" t="s">
        <v>162</v>
      </c>
      <c r="EN44" s="57" t="s">
        <v>86</v>
      </c>
      <c r="EO44" s="57" t="s">
        <v>88</v>
      </c>
      <c r="EP44" s="57" t="s">
        <v>90</v>
      </c>
      <c r="EQ44" s="57" t="s">
        <v>164</v>
      </c>
      <c r="ES44" s="32" t="s">
        <v>179</v>
      </c>
      <c r="ET44" s="56" t="s">
        <v>80</v>
      </c>
      <c r="EU44" s="57" t="s">
        <v>82</v>
      </c>
      <c r="EV44" s="57" t="s">
        <v>162</v>
      </c>
      <c r="EW44" s="57" t="s">
        <v>86</v>
      </c>
      <c r="EX44" s="57" t="s">
        <v>88</v>
      </c>
      <c r="EY44" s="57" t="s">
        <v>90</v>
      </c>
      <c r="EZ44" s="57" t="s">
        <v>164</v>
      </c>
      <c r="FB44" s="32" t="s">
        <v>180</v>
      </c>
      <c r="FC44" s="56" t="s">
        <v>80</v>
      </c>
      <c r="FD44" s="57" t="s">
        <v>82</v>
      </c>
      <c r="FE44" s="57" t="s">
        <v>162</v>
      </c>
      <c r="FF44" s="57" t="s">
        <v>86</v>
      </c>
      <c r="FG44" s="57" t="s">
        <v>88</v>
      </c>
      <c r="FH44" s="57" t="s">
        <v>90</v>
      </c>
      <c r="FI44" s="57" t="s">
        <v>164</v>
      </c>
      <c r="FK44" s="34" t="s">
        <v>181</v>
      </c>
      <c r="FL44" s="56" t="s">
        <v>80</v>
      </c>
      <c r="FM44" s="57" t="s">
        <v>82</v>
      </c>
      <c r="FN44" s="57" t="s">
        <v>162</v>
      </c>
      <c r="FO44" s="57" t="s">
        <v>86</v>
      </c>
      <c r="FP44" s="57" t="s">
        <v>88</v>
      </c>
      <c r="FQ44" s="57" t="s">
        <v>90</v>
      </c>
      <c r="FR44" s="57" t="s">
        <v>164</v>
      </c>
      <c r="FT44" s="34" t="s">
        <v>191</v>
      </c>
      <c r="FU44" s="56" t="s">
        <v>80</v>
      </c>
      <c r="FV44" s="57" t="s">
        <v>82</v>
      </c>
      <c r="FW44" s="57" t="s">
        <v>162</v>
      </c>
      <c r="FX44" s="57" t="s">
        <v>86</v>
      </c>
      <c r="FY44" s="57" t="s">
        <v>88</v>
      </c>
      <c r="FZ44" s="57" t="s">
        <v>90</v>
      </c>
      <c r="GA44" s="57" t="s">
        <v>164</v>
      </c>
      <c r="GC44" s="34" t="s">
        <v>182</v>
      </c>
      <c r="GD44" s="56" t="s">
        <v>80</v>
      </c>
      <c r="GE44" s="57" t="s">
        <v>82</v>
      </c>
      <c r="GF44" s="57" t="s">
        <v>162</v>
      </c>
      <c r="GG44" s="57" t="s">
        <v>86</v>
      </c>
      <c r="GH44" s="57" t="s">
        <v>88</v>
      </c>
      <c r="GI44" s="57" t="s">
        <v>90</v>
      </c>
      <c r="GJ44" s="57" t="s">
        <v>164</v>
      </c>
      <c r="GL44" s="34" t="s">
        <v>56</v>
      </c>
      <c r="GM44" s="56" t="s">
        <v>80</v>
      </c>
      <c r="GN44" s="57" t="s">
        <v>82</v>
      </c>
      <c r="GO44" s="57" t="s">
        <v>162</v>
      </c>
      <c r="GP44" s="57" t="s">
        <v>86</v>
      </c>
      <c r="GQ44" s="57" t="s">
        <v>88</v>
      </c>
      <c r="GR44" s="57" t="s">
        <v>90</v>
      </c>
      <c r="GS44" s="57" t="s">
        <v>164</v>
      </c>
      <c r="GU44" s="34" t="s">
        <v>183</v>
      </c>
      <c r="GV44" s="56" t="s">
        <v>80</v>
      </c>
      <c r="GW44" s="57" t="s">
        <v>82</v>
      </c>
      <c r="GX44" s="57" t="s">
        <v>162</v>
      </c>
      <c r="GY44" s="57" t="s">
        <v>86</v>
      </c>
      <c r="GZ44" s="57" t="s">
        <v>88</v>
      </c>
      <c r="HA44" s="57" t="s">
        <v>90</v>
      </c>
      <c r="HB44" s="57" t="s">
        <v>164</v>
      </c>
      <c r="HD44" s="34" t="s">
        <v>58</v>
      </c>
      <c r="HE44" s="56" t="s">
        <v>80</v>
      </c>
      <c r="HF44" s="57" t="s">
        <v>82</v>
      </c>
      <c r="HG44" s="57" t="s">
        <v>162</v>
      </c>
      <c r="HH44" s="57" t="s">
        <v>86</v>
      </c>
      <c r="HI44" s="57" t="s">
        <v>88</v>
      </c>
      <c r="HJ44" s="57" t="s">
        <v>90</v>
      </c>
      <c r="HK44" s="57" t="s">
        <v>164</v>
      </c>
      <c r="HM44" s="34" t="s">
        <v>59</v>
      </c>
      <c r="HN44" s="56" t="s">
        <v>80</v>
      </c>
      <c r="HO44" s="57" t="s">
        <v>82</v>
      </c>
      <c r="HP44" s="57" t="s">
        <v>162</v>
      </c>
      <c r="HQ44" s="57" t="s">
        <v>86</v>
      </c>
      <c r="HR44" s="57" t="s">
        <v>88</v>
      </c>
      <c r="HS44" s="57" t="s">
        <v>90</v>
      </c>
      <c r="HT44" s="57" t="s">
        <v>164</v>
      </c>
      <c r="HV44" s="34" t="s">
        <v>60</v>
      </c>
      <c r="HW44" s="56" t="s">
        <v>80</v>
      </c>
      <c r="HX44" s="57" t="s">
        <v>82</v>
      </c>
      <c r="HY44" s="57" t="s">
        <v>162</v>
      </c>
      <c r="HZ44" s="57" t="s">
        <v>86</v>
      </c>
      <c r="IA44" s="57" t="s">
        <v>88</v>
      </c>
      <c r="IB44" s="57" t="s">
        <v>90</v>
      </c>
      <c r="IC44" s="57" t="s">
        <v>164</v>
      </c>
      <c r="IE44" s="34" t="s">
        <v>61</v>
      </c>
      <c r="IF44" s="56" t="s">
        <v>80</v>
      </c>
      <c r="IG44" s="57" t="s">
        <v>82</v>
      </c>
      <c r="IH44" s="57" t="s">
        <v>162</v>
      </c>
      <c r="II44" s="57" t="s">
        <v>86</v>
      </c>
      <c r="IJ44" s="57" t="s">
        <v>88</v>
      </c>
      <c r="IK44" s="57" t="s">
        <v>90</v>
      </c>
      <c r="IL44" s="57" t="s">
        <v>164</v>
      </c>
      <c r="IN44" s="34" t="s">
        <v>62</v>
      </c>
      <c r="IO44" s="56" t="s">
        <v>80</v>
      </c>
      <c r="IP44" s="57" t="s">
        <v>82</v>
      </c>
      <c r="IQ44" s="57" t="s">
        <v>162</v>
      </c>
      <c r="IR44" s="57" t="s">
        <v>86</v>
      </c>
      <c r="IS44" s="57" t="s">
        <v>88</v>
      </c>
      <c r="IT44" s="57" t="s">
        <v>90</v>
      </c>
      <c r="IU44" s="57" t="s">
        <v>164</v>
      </c>
      <c r="IW44" s="34" t="s">
        <v>63</v>
      </c>
      <c r="IX44" s="56" t="s">
        <v>80</v>
      </c>
      <c r="IY44" s="57" t="s">
        <v>82</v>
      </c>
      <c r="IZ44" s="57" t="s">
        <v>162</v>
      </c>
      <c r="JA44" s="57" t="s">
        <v>86</v>
      </c>
      <c r="JB44" s="57" t="s">
        <v>88</v>
      </c>
      <c r="JC44" s="57" t="s">
        <v>90</v>
      </c>
      <c r="JD44" s="57" t="s">
        <v>164</v>
      </c>
    </row>
    <row r="45" spans="31:264">
      <c r="AE45" s="78"/>
      <c r="AF45" s="53" t="s">
        <v>80</v>
      </c>
      <c r="AG45" s="50">
        <f>IF(AG33&gt;AG21,(1-AG33)/(1-AG21),1)</f>
        <v>1</v>
      </c>
      <c r="AH45" s="50">
        <f t="shared" ref="AH45:AM45" si="371">IF(AH33&gt;AH21,(1-AH33)/(1-AH21),1)</f>
        <v>0</v>
      </c>
      <c r="AI45" s="50">
        <f t="shared" si="371"/>
        <v>1</v>
      </c>
      <c r="AJ45" s="50">
        <f t="shared" si="371"/>
        <v>1</v>
      </c>
      <c r="AK45" s="50">
        <f t="shared" si="371"/>
        <v>1</v>
      </c>
      <c r="AL45" s="50">
        <f t="shared" si="371"/>
        <v>1</v>
      </c>
      <c r="AM45" s="50">
        <f t="shared" si="371"/>
        <v>1</v>
      </c>
      <c r="AO45" s="53" t="s">
        <v>80</v>
      </c>
      <c r="AP45" s="50">
        <f t="shared" ref="AP45:AV51" si="372">IF(AP33&gt;AG21,(1-AP33)/(1-AG21),1)</f>
        <v>1</v>
      </c>
      <c r="AQ45" s="50">
        <f t="shared" si="372"/>
        <v>1</v>
      </c>
      <c r="AR45" s="50">
        <f t="shared" si="372"/>
        <v>1</v>
      </c>
      <c r="AS45" s="50">
        <f t="shared" si="372"/>
        <v>1</v>
      </c>
      <c r="AT45" s="50">
        <f t="shared" si="372"/>
        <v>1</v>
      </c>
      <c r="AU45" s="50">
        <f t="shared" si="372"/>
        <v>1</v>
      </c>
      <c r="AV45" s="50">
        <f t="shared" si="372"/>
        <v>1</v>
      </c>
      <c r="AX45" s="53" t="s">
        <v>80</v>
      </c>
      <c r="AY45" s="50">
        <f t="shared" ref="AY45:BE51" si="373">IF(AY33&gt;AG21,(1-AY33)/(1-AG21),1)</f>
        <v>1</v>
      </c>
      <c r="AZ45" s="50">
        <f t="shared" si="373"/>
        <v>1</v>
      </c>
      <c r="BA45" s="50">
        <f t="shared" si="373"/>
        <v>1</v>
      </c>
      <c r="BB45" s="50">
        <f t="shared" si="373"/>
        <v>1</v>
      </c>
      <c r="BC45" s="50">
        <f t="shared" si="373"/>
        <v>1</v>
      </c>
      <c r="BD45" s="50">
        <f t="shared" si="373"/>
        <v>1</v>
      </c>
      <c r="BE45" s="50">
        <f t="shared" si="373"/>
        <v>1</v>
      </c>
      <c r="BG45" s="53" t="s">
        <v>80</v>
      </c>
      <c r="BH45" s="50">
        <f t="shared" ref="BH45:BN51" si="374">IF(BH33&gt;AG21,(1-BH33)/(1-AG21),1)</f>
        <v>1</v>
      </c>
      <c r="BI45" s="50">
        <f t="shared" si="374"/>
        <v>1</v>
      </c>
      <c r="BJ45" s="50">
        <f t="shared" si="374"/>
        <v>1</v>
      </c>
      <c r="BK45" s="50">
        <f t="shared" si="374"/>
        <v>1</v>
      </c>
      <c r="BL45" s="50">
        <f t="shared" si="374"/>
        <v>1</v>
      </c>
      <c r="BM45" s="50">
        <f t="shared" si="374"/>
        <v>1</v>
      </c>
      <c r="BN45" s="50">
        <f t="shared" si="374"/>
        <v>1</v>
      </c>
      <c r="BP45" s="53" t="s">
        <v>80</v>
      </c>
      <c r="BQ45" s="50">
        <f t="shared" ref="BQ45:BW51" si="375">IF(BQ33&gt;AG21,(1-BQ33)/(1-AG21),1)</f>
        <v>1</v>
      </c>
      <c r="BR45" s="50">
        <f t="shared" si="375"/>
        <v>1</v>
      </c>
      <c r="BS45" s="50">
        <f t="shared" si="375"/>
        <v>1</v>
      </c>
      <c r="BT45" s="50">
        <f t="shared" si="375"/>
        <v>1</v>
      </c>
      <c r="BU45" s="50">
        <f t="shared" si="375"/>
        <v>1</v>
      </c>
      <c r="BV45" s="50">
        <f t="shared" si="375"/>
        <v>1</v>
      </c>
      <c r="BW45" s="50">
        <f t="shared" si="375"/>
        <v>1</v>
      </c>
      <c r="BY45" s="53" t="s">
        <v>80</v>
      </c>
      <c r="BZ45" s="50">
        <f t="shared" ref="BZ45:CF51" si="376">IF(BZ33&gt;AG21,(1-BZ33)/(1-AG21),1)</f>
        <v>1</v>
      </c>
      <c r="CA45" s="50">
        <f t="shared" si="376"/>
        <v>1</v>
      </c>
      <c r="CB45" s="50">
        <f t="shared" si="376"/>
        <v>1</v>
      </c>
      <c r="CC45" s="50">
        <f t="shared" si="376"/>
        <v>1</v>
      </c>
      <c r="CD45" s="50">
        <f t="shared" si="376"/>
        <v>1</v>
      </c>
      <c r="CE45" s="50">
        <f t="shared" si="376"/>
        <v>1</v>
      </c>
      <c r="CF45" s="50">
        <f t="shared" si="376"/>
        <v>1</v>
      </c>
      <c r="CH45" s="53" t="s">
        <v>80</v>
      </c>
      <c r="CI45" s="50">
        <f t="shared" ref="CI45:CO51" si="377">IF(CI33&gt;AG21,(1-CI33)/(1-AG21),1)</f>
        <v>1</v>
      </c>
      <c r="CJ45" s="50">
        <f t="shared" si="377"/>
        <v>1</v>
      </c>
      <c r="CK45" s="50">
        <f t="shared" si="377"/>
        <v>1</v>
      </c>
      <c r="CL45" s="50">
        <f t="shared" si="377"/>
        <v>1</v>
      </c>
      <c r="CM45" s="50">
        <f t="shared" si="377"/>
        <v>1</v>
      </c>
      <c r="CN45" s="50">
        <f t="shared" si="377"/>
        <v>1</v>
      </c>
      <c r="CO45" s="50">
        <f t="shared" si="377"/>
        <v>1</v>
      </c>
      <c r="CQ45" s="53" t="s">
        <v>80</v>
      </c>
      <c r="CR45" s="50">
        <f t="shared" ref="CR45:CX51" si="378">IF(CR33&gt;AG21,(1-CR33)/(1-AG21),1)</f>
        <v>1</v>
      </c>
      <c r="CS45" s="50">
        <f t="shared" si="378"/>
        <v>1</v>
      </c>
      <c r="CT45" s="50">
        <f t="shared" si="378"/>
        <v>1</v>
      </c>
      <c r="CU45" s="50">
        <f t="shared" si="378"/>
        <v>1</v>
      </c>
      <c r="CV45" s="50">
        <f t="shared" si="378"/>
        <v>1</v>
      </c>
      <c r="CW45" s="50">
        <f t="shared" si="378"/>
        <v>1</v>
      </c>
      <c r="CX45" s="50">
        <f t="shared" si="378"/>
        <v>1</v>
      </c>
      <c r="CZ45" s="53" t="s">
        <v>80</v>
      </c>
      <c r="DA45" s="50">
        <f t="shared" ref="DA45:DG51" si="379">IF(DA33&gt;AG21,(1-DA33)/(1-AG21),1)</f>
        <v>1</v>
      </c>
      <c r="DB45" s="50">
        <f t="shared" si="379"/>
        <v>1</v>
      </c>
      <c r="DC45" s="50">
        <f t="shared" si="379"/>
        <v>1</v>
      </c>
      <c r="DD45" s="50">
        <f t="shared" si="379"/>
        <v>1</v>
      </c>
      <c r="DE45" s="50">
        <f t="shared" si="379"/>
        <v>0.59128984796468842</v>
      </c>
      <c r="DF45" s="50">
        <f t="shared" si="379"/>
        <v>1</v>
      </c>
      <c r="DG45" s="50">
        <f t="shared" si="379"/>
        <v>1</v>
      </c>
      <c r="DI45" s="53" t="s">
        <v>80</v>
      </c>
      <c r="DJ45" s="50">
        <f>IF(DJ33&gt;AG21,(1-DJ33)/(1-AG21),1)</f>
        <v>1</v>
      </c>
      <c r="DK45" s="50">
        <f t="shared" ref="DK45:DP51" si="380">IF(DK33&gt;AH21,(1-DK33)/(1-AH21),1)</f>
        <v>1</v>
      </c>
      <c r="DL45" s="50">
        <f t="shared" si="380"/>
        <v>1</v>
      </c>
      <c r="DM45" s="50">
        <f t="shared" si="380"/>
        <v>1</v>
      </c>
      <c r="DN45" s="50">
        <f t="shared" si="380"/>
        <v>1</v>
      </c>
      <c r="DO45" s="50">
        <f t="shared" si="380"/>
        <v>1</v>
      </c>
      <c r="DP45" s="50">
        <f t="shared" si="380"/>
        <v>1</v>
      </c>
      <c r="DR45" s="53" t="s">
        <v>80</v>
      </c>
      <c r="DS45" s="50">
        <f>IF(DS33&gt;AG21,(1-DS33)/(1-AG21),1)</f>
        <v>1</v>
      </c>
      <c r="DT45" s="50">
        <f t="shared" ref="DT45:DY51" si="381">IF(DT33&gt;AH21,(1-DT33)/(1-AH21),1)</f>
        <v>1</v>
      </c>
      <c r="DU45" s="50">
        <f t="shared" si="381"/>
        <v>1</v>
      </c>
      <c r="DV45" s="50">
        <f t="shared" si="381"/>
        <v>1</v>
      </c>
      <c r="DW45" s="50">
        <f t="shared" si="381"/>
        <v>1</v>
      </c>
      <c r="DX45" s="50">
        <f t="shared" si="381"/>
        <v>1</v>
      </c>
      <c r="DY45" s="50">
        <f t="shared" si="381"/>
        <v>1</v>
      </c>
      <c r="EA45" s="53" t="s">
        <v>80</v>
      </c>
      <c r="EB45" s="50">
        <f>IF(EB33&gt;AG21,(1-EB33)/(1-AG21),1)</f>
        <v>1</v>
      </c>
      <c r="EC45" s="50">
        <f t="shared" ref="EC45:EH51" si="382">IF(EC33&gt;AH21,(1-EC33)/(1-AH21),1)</f>
        <v>1</v>
      </c>
      <c r="ED45" s="50">
        <f t="shared" si="382"/>
        <v>1</v>
      </c>
      <c r="EE45" s="50">
        <f t="shared" si="382"/>
        <v>1</v>
      </c>
      <c r="EF45" s="50">
        <f t="shared" si="382"/>
        <v>1</v>
      </c>
      <c r="EG45" s="50">
        <f t="shared" si="382"/>
        <v>1</v>
      </c>
      <c r="EH45" s="50">
        <f t="shared" si="382"/>
        <v>1</v>
      </c>
      <c r="EJ45" s="53" t="s">
        <v>80</v>
      </c>
      <c r="EK45" s="50">
        <f>IF(EK33&gt;AG21,(1-EK33)/(1-AG21),1)</f>
        <v>1</v>
      </c>
      <c r="EL45" s="50">
        <f t="shared" ref="EL45:EQ51" si="383">IF(EL33&gt;AH21,(1-EL33)/(1-AH21),1)</f>
        <v>0</v>
      </c>
      <c r="EM45" s="50">
        <f t="shared" si="383"/>
        <v>1</v>
      </c>
      <c r="EN45" s="50">
        <f t="shared" si="383"/>
        <v>0</v>
      </c>
      <c r="EO45" s="50">
        <f t="shared" si="383"/>
        <v>0</v>
      </c>
      <c r="EP45" s="50">
        <f t="shared" si="383"/>
        <v>0</v>
      </c>
      <c r="EQ45" s="50">
        <f t="shared" si="383"/>
        <v>0</v>
      </c>
      <c r="ES45" s="53" t="s">
        <v>80</v>
      </c>
      <c r="ET45" s="50">
        <f>IF(ET33&gt;AG21,(1-ET33)/(1-AG21),1)</f>
        <v>1</v>
      </c>
      <c r="EU45" s="50">
        <f t="shared" ref="EU45:EZ51" si="384">IF(EU33&gt;AH21,(1-EU33)/(1-AH21),1)</f>
        <v>0</v>
      </c>
      <c r="EV45" s="50">
        <f t="shared" si="384"/>
        <v>0</v>
      </c>
      <c r="EW45" s="50">
        <f t="shared" si="384"/>
        <v>0</v>
      </c>
      <c r="EX45" s="50">
        <f t="shared" si="384"/>
        <v>0</v>
      </c>
      <c r="EY45" s="50">
        <f t="shared" si="384"/>
        <v>0</v>
      </c>
      <c r="EZ45" s="50">
        <f t="shared" si="384"/>
        <v>0</v>
      </c>
      <c r="FB45" s="53" t="s">
        <v>80</v>
      </c>
      <c r="FC45" s="50">
        <f>IF(FC33&gt;AG21,(1-FC33)/(1-AG21),1)</f>
        <v>1</v>
      </c>
      <c r="FD45" s="50">
        <f t="shared" ref="FD45:FI51" si="385">IF(FD33&gt;AH21,(1-FD33)/(1-AH21),1)</f>
        <v>1</v>
      </c>
      <c r="FE45" s="50">
        <f t="shared" si="385"/>
        <v>1</v>
      </c>
      <c r="FF45" s="50">
        <f t="shared" si="385"/>
        <v>1</v>
      </c>
      <c r="FG45" s="50">
        <f t="shared" si="385"/>
        <v>1</v>
      </c>
      <c r="FH45" s="50">
        <f t="shared" si="385"/>
        <v>1</v>
      </c>
      <c r="FI45" s="50">
        <f t="shared" si="385"/>
        <v>1</v>
      </c>
      <c r="FK45" s="53" t="s">
        <v>80</v>
      </c>
      <c r="FL45" s="50">
        <f>IF(FL33&gt;AG21,(1-FL33)/(1-AG21),1)</f>
        <v>1</v>
      </c>
      <c r="FM45" s="50">
        <f t="shared" ref="FM45:FR51" si="386">IF(FM33&gt;AH21,(1-FM33)/(1-AH21),1)</f>
        <v>1</v>
      </c>
      <c r="FN45" s="50">
        <f t="shared" si="386"/>
        <v>1</v>
      </c>
      <c r="FO45" s="50">
        <f t="shared" si="386"/>
        <v>1</v>
      </c>
      <c r="FP45" s="50">
        <f t="shared" si="386"/>
        <v>1</v>
      </c>
      <c r="FQ45" s="50">
        <f t="shared" si="386"/>
        <v>1</v>
      </c>
      <c r="FR45" s="50">
        <f t="shared" si="386"/>
        <v>1</v>
      </c>
      <c r="FT45" s="53" t="s">
        <v>80</v>
      </c>
      <c r="FU45" s="50">
        <f>IF(FU33&gt;AG21,(1-FU33)/(1-AG21),1)</f>
        <v>1</v>
      </c>
      <c r="FV45" s="50">
        <f t="shared" ref="FV45:GA51" si="387">IF(FV33&gt;AH21,(1-FV33)/(1-AH21),1)</f>
        <v>1</v>
      </c>
      <c r="FW45" s="50">
        <f t="shared" si="387"/>
        <v>1</v>
      </c>
      <c r="FX45" s="50">
        <f t="shared" si="387"/>
        <v>1</v>
      </c>
      <c r="FY45" s="50">
        <f t="shared" si="387"/>
        <v>1</v>
      </c>
      <c r="FZ45" s="50">
        <f t="shared" si="387"/>
        <v>1</v>
      </c>
      <c r="GA45" s="50">
        <f t="shared" si="387"/>
        <v>1</v>
      </c>
      <c r="GC45" s="53" t="s">
        <v>80</v>
      </c>
      <c r="GD45" s="50">
        <f>IF(GD33&gt;AG21,(1-GD33)/(1-AG21),1)</f>
        <v>1</v>
      </c>
      <c r="GE45" s="50">
        <f t="shared" ref="GE45:GJ51" si="388">IF(GE33&gt;AH21,(1-GE33)/(1-AH21),1)</f>
        <v>1</v>
      </c>
      <c r="GF45" s="50">
        <f t="shared" si="388"/>
        <v>1</v>
      </c>
      <c r="GG45" s="50">
        <f t="shared" si="388"/>
        <v>1</v>
      </c>
      <c r="GH45" s="50">
        <f t="shared" si="388"/>
        <v>1</v>
      </c>
      <c r="GI45" s="50">
        <f t="shared" si="388"/>
        <v>1</v>
      </c>
      <c r="GJ45" s="50">
        <f t="shared" si="388"/>
        <v>1</v>
      </c>
      <c r="GL45" s="53" t="s">
        <v>80</v>
      </c>
      <c r="GM45" s="50">
        <f>IF(GM33&gt;AG21,(1-GM33)/(1-AG21),1)</f>
        <v>1</v>
      </c>
      <c r="GN45" s="50">
        <f t="shared" ref="GN45:GS51" si="389">IF(GN33&gt;AH21,(1-GN33)/(1-AH21),1)</f>
        <v>1</v>
      </c>
      <c r="GO45" s="50">
        <f t="shared" si="389"/>
        <v>1</v>
      </c>
      <c r="GP45" s="50">
        <f t="shared" si="389"/>
        <v>1</v>
      </c>
      <c r="GQ45" s="50">
        <f t="shared" si="389"/>
        <v>1</v>
      </c>
      <c r="GR45" s="50">
        <f t="shared" si="389"/>
        <v>1</v>
      </c>
      <c r="GS45" s="50">
        <f t="shared" si="389"/>
        <v>1</v>
      </c>
      <c r="GU45" s="53" t="s">
        <v>80</v>
      </c>
      <c r="GV45" s="50">
        <f>IF(GV33&gt;AG21,(1-GV33)/(1-AG21),1)</f>
        <v>1</v>
      </c>
      <c r="GW45" s="50">
        <f t="shared" ref="GW45:HB51" si="390">IF(GW33&gt;AH21,(1-GW33)/(1-AH21),1)</f>
        <v>1</v>
      </c>
      <c r="GX45" s="50">
        <f t="shared" si="390"/>
        <v>1</v>
      </c>
      <c r="GY45" s="50">
        <f t="shared" si="390"/>
        <v>1</v>
      </c>
      <c r="GZ45" s="50">
        <f t="shared" si="390"/>
        <v>1</v>
      </c>
      <c r="HA45" s="50">
        <f t="shared" si="390"/>
        <v>1</v>
      </c>
      <c r="HB45" s="50">
        <f t="shared" si="390"/>
        <v>1</v>
      </c>
      <c r="HD45" s="53" t="s">
        <v>80</v>
      </c>
      <c r="HE45" s="50">
        <f>IF(HE33&gt;AG21,(1-HE33)/(1-AG21),1)</f>
        <v>1</v>
      </c>
      <c r="HF45" s="50">
        <f t="shared" ref="HF45:HK51" si="391">IF(HF33&gt;AH21,(1-HF33)/(1-AH21),1)</f>
        <v>1</v>
      </c>
      <c r="HG45" s="50">
        <f t="shared" si="391"/>
        <v>1</v>
      </c>
      <c r="HH45" s="50">
        <f t="shared" si="391"/>
        <v>1</v>
      </c>
      <c r="HI45" s="50">
        <f t="shared" si="391"/>
        <v>1</v>
      </c>
      <c r="HJ45" s="50">
        <f t="shared" si="391"/>
        <v>1</v>
      </c>
      <c r="HK45" s="50">
        <f t="shared" si="391"/>
        <v>1</v>
      </c>
      <c r="HM45" s="53" t="s">
        <v>80</v>
      </c>
      <c r="HN45" s="50">
        <f>IF(HN33&gt;AG21,(1-HN33)/(1-AG21),1)</f>
        <v>1</v>
      </c>
      <c r="HO45" s="50">
        <f t="shared" ref="HO45:HT51" si="392">IF(HO33&gt;AH21,(1-HO33)/(1-AH21),1)</f>
        <v>1</v>
      </c>
      <c r="HP45" s="50">
        <f t="shared" si="392"/>
        <v>1</v>
      </c>
      <c r="HQ45" s="50">
        <f t="shared" si="392"/>
        <v>1</v>
      </c>
      <c r="HR45" s="50">
        <f t="shared" si="392"/>
        <v>1</v>
      </c>
      <c r="HS45" s="50">
        <f t="shared" si="392"/>
        <v>1</v>
      </c>
      <c r="HT45" s="50">
        <f t="shared" si="392"/>
        <v>1</v>
      </c>
      <c r="HV45" s="53" t="s">
        <v>80</v>
      </c>
      <c r="HW45" s="50">
        <f>IF(HW33&gt;AG21,(1-HW33)/(1-AG21),1)</f>
        <v>1</v>
      </c>
      <c r="HX45" s="50">
        <f t="shared" ref="HX45:IC51" si="393">IF(HX33&gt;AH21,(1-HX33)/(1-AH21),1)</f>
        <v>1</v>
      </c>
      <c r="HY45" s="50">
        <f t="shared" si="393"/>
        <v>1</v>
      </c>
      <c r="HZ45" s="50">
        <f t="shared" si="393"/>
        <v>1</v>
      </c>
      <c r="IA45" s="50">
        <f t="shared" si="393"/>
        <v>1</v>
      </c>
      <c r="IB45" s="50">
        <f t="shared" si="393"/>
        <v>1</v>
      </c>
      <c r="IC45" s="50">
        <f t="shared" si="393"/>
        <v>1</v>
      </c>
      <c r="IE45" s="53" t="s">
        <v>80</v>
      </c>
      <c r="IF45" s="50">
        <f>IF(IF33&gt;AG21,(1-IF33)/(1-AG21),1)</f>
        <v>1</v>
      </c>
      <c r="IG45" s="50">
        <f t="shared" ref="IG45:IL51" si="394">IF(IG33&gt;AH21,(1-IG33)/(1-AH21),1)</f>
        <v>1</v>
      </c>
      <c r="IH45" s="50">
        <f t="shared" si="394"/>
        <v>1</v>
      </c>
      <c r="II45" s="50">
        <f t="shared" si="394"/>
        <v>1</v>
      </c>
      <c r="IJ45" s="50">
        <f t="shared" si="394"/>
        <v>1</v>
      </c>
      <c r="IK45" s="50">
        <f t="shared" si="394"/>
        <v>1</v>
      </c>
      <c r="IL45" s="50">
        <f t="shared" si="394"/>
        <v>1</v>
      </c>
      <c r="IN45" s="53" t="s">
        <v>80</v>
      </c>
      <c r="IO45" s="50">
        <f>IF(IO33&gt;AG21,(1-IO33)/(1-AG21),1)</f>
        <v>1</v>
      </c>
      <c r="IP45" s="50">
        <f t="shared" ref="IP45:IU51" si="395">IF(IP33&gt;AH21,(1-IP33)/(1-AH21),1)</f>
        <v>1</v>
      </c>
      <c r="IQ45" s="50">
        <f t="shared" si="395"/>
        <v>1</v>
      </c>
      <c r="IR45" s="50">
        <f t="shared" si="395"/>
        <v>1</v>
      </c>
      <c r="IS45" s="50">
        <f t="shared" si="395"/>
        <v>1</v>
      </c>
      <c r="IT45" s="50">
        <f t="shared" si="395"/>
        <v>1</v>
      </c>
      <c r="IU45" s="50">
        <f t="shared" si="395"/>
        <v>1</v>
      </c>
      <c r="IW45" s="53" t="s">
        <v>80</v>
      </c>
      <c r="IX45" s="50">
        <f>IF(IX33&gt;AG21,(1-IX33)/(1-AG21),1)</f>
        <v>1</v>
      </c>
      <c r="IY45" s="50">
        <f t="shared" ref="IY45:JD51" si="396">IF(IY33&gt;AH21,(1-IY33)/(1-AH21),1)</f>
        <v>1</v>
      </c>
      <c r="IZ45" s="50">
        <f t="shared" si="396"/>
        <v>1</v>
      </c>
      <c r="JA45" s="50">
        <f t="shared" si="396"/>
        <v>1</v>
      </c>
      <c r="JB45" s="50">
        <f t="shared" si="396"/>
        <v>1</v>
      </c>
      <c r="JC45" s="50">
        <f t="shared" si="396"/>
        <v>1</v>
      </c>
      <c r="JD45" s="50">
        <f t="shared" si="396"/>
        <v>1</v>
      </c>
    </row>
    <row r="46" spans="31:264" ht="29.1">
      <c r="AE46" s="78"/>
      <c r="AF46" s="54" t="s">
        <v>82</v>
      </c>
      <c r="AG46" s="50">
        <f t="shared" ref="AG46:AM51" si="397">IF(AG34&gt;AG22,(1-AG34)/(1-AG22),1)</f>
        <v>1</v>
      </c>
      <c r="AH46" s="50">
        <f t="shared" si="397"/>
        <v>1</v>
      </c>
      <c r="AI46" s="50">
        <f t="shared" si="397"/>
        <v>1</v>
      </c>
      <c r="AJ46" s="50">
        <f t="shared" si="397"/>
        <v>1</v>
      </c>
      <c r="AK46" s="50">
        <f t="shared" si="397"/>
        <v>1</v>
      </c>
      <c r="AL46" s="50">
        <f t="shared" si="397"/>
        <v>1</v>
      </c>
      <c r="AM46" s="50">
        <f t="shared" si="397"/>
        <v>1</v>
      </c>
      <c r="AO46" s="54" t="s">
        <v>82</v>
      </c>
      <c r="AP46" s="50">
        <f t="shared" si="372"/>
        <v>0</v>
      </c>
      <c r="AQ46" s="50">
        <f t="shared" si="372"/>
        <v>1</v>
      </c>
      <c r="AR46" s="50">
        <f t="shared" si="372"/>
        <v>1</v>
      </c>
      <c r="AS46" s="50">
        <f t="shared" si="372"/>
        <v>1</v>
      </c>
      <c r="AT46" s="50">
        <f t="shared" si="372"/>
        <v>1</v>
      </c>
      <c r="AU46" s="50">
        <f t="shared" si="372"/>
        <v>1</v>
      </c>
      <c r="AV46" s="50">
        <f t="shared" si="372"/>
        <v>1</v>
      </c>
      <c r="AX46" s="54" t="s">
        <v>82</v>
      </c>
      <c r="AY46" s="50">
        <f t="shared" si="373"/>
        <v>1</v>
      </c>
      <c r="AZ46" s="50">
        <f t="shared" si="373"/>
        <v>1</v>
      </c>
      <c r="BA46" s="50">
        <f t="shared" si="373"/>
        <v>1</v>
      </c>
      <c r="BB46" s="50">
        <f t="shared" si="373"/>
        <v>1</v>
      </c>
      <c r="BC46" s="50">
        <f t="shared" si="373"/>
        <v>1</v>
      </c>
      <c r="BD46" s="50">
        <f t="shared" si="373"/>
        <v>1</v>
      </c>
      <c r="BE46" s="50">
        <f t="shared" si="373"/>
        <v>1</v>
      </c>
      <c r="BG46" s="54" t="s">
        <v>82</v>
      </c>
      <c r="BH46" s="50">
        <f t="shared" si="374"/>
        <v>1</v>
      </c>
      <c r="BI46" s="50">
        <f t="shared" si="374"/>
        <v>1</v>
      </c>
      <c r="BJ46" s="50">
        <f t="shared" si="374"/>
        <v>1</v>
      </c>
      <c r="BK46" s="50">
        <f t="shared" si="374"/>
        <v>1</v>
      </c>
      <c r="BL46" s="50">
        <f t="shared" si="374"/>
        <v>1</v>
      </c>
      <c r="BM46" s="50">
        <f t="shared" si="374"/>
        <v>1</v>
      </c>
      <c r="BN46" s="50">
        <f t="shared" si="374"/>
        <v>1</v>
      </c>
      <c r="BP46" s="54" t="s">
        <v>82</v>
      </c>
      <c r="BQ46" s="50">
        <f t="shared" si="375"/>
        <v>1</v>
      </c>
      <c r="BR46" s="50">
        <f t="shared" si="375"/>
        <v>1</v>
      </c>
      <c r="BS46" s="50">
        <f t="shared" si="375"/>
        <v>1</v>
      </c>
      <c r="BT46" s="50">
        <f t="shared" si="375"/>
        <v>1</v>
      </c>
      <c r="BU46" s="50">
        <f t="shared" si="375"/>
        <v>1</v>
      </c>
      <c r="BV46" s="50">
        <f t="shared" si="375"/>
        <v>1</v>
      </c>
      <c r="BW46" s="50">
        <f t="shared" si="375"/>
        <v>1</v>
      </c>
      <c r="BY46" s="54" t="s">
        <v>82</v>
      </c>
      <c r="BZ46" s="50">
        <f t="shared" si="376"/>
        <v>1</v>
      </c>
      <c r="CA46" s="50">
        <f t="shared" si="376"/>
        <v>1</v>
      </c>
      <c r="CB46" s="50">
        <f t="shared" si="376"/>
        <v>1</v>
      </c>
      <c r="CC46" s="50">
        <f t="shared" si="376"/>
        <v>1</v>
      </c>
      <c r="CD46" s="50">
        <f t="shared" si="376"/>
        <v>1</v>
      </c>
      <c r="CE46" s="50">
        <f t="shared" si="376"/>
        <v>1</v>
      </c>
      <c r="CF46" s="50">
        <f t="shared" si="376"/>
        <v>1</v>
      </c>
      <c r="CH46" s="54" t="s">
        <v>82</v>
      </c>
      <c r="CI46" s="50">
        <f>IF(CI34&gt;AG22,(1-CI34)/(1-AG22),1)</f>
        <v>1</v>
      </c>
      <c r="CJ46" s="50">
        <f t="shared" si="377"/>
        <v>1</v>
      </c>
      <c r="CK46" s="50">
        <f t="shared" si="377"/>
        <v>1</v>
      </c>
      <c r="CL46" s="50">
        <f t="shared" si="377"/>
        <v>1</v>
      </c>
      <c r="CM46" s="50">
        <f t="shared" si="377"/>
        <v>1</v>
      </c>
      <c r="CN46" s="50">
        <f t="shared" si="377"/>
        <v>1</v>
      </c>
      <c r="CO46" s="50">
        <f t="shared" si="377"/>
        <v>1</v>
      </c>
      <c r="CQ46" s="54" t="s">
        <v>82</v>
      </c>
      <c r="CR46" s="50">
        <f t="shared" si="378"/>
        <v>1</v>
      </c>
      <c r="CS46" s="50">
        <f t="shared" si="378"/>
        <v>1</v>
      </c>
      <c r="CT46" s="50">
        <f t="shared" si="378"/>
        <v>1</v>
      </c>
      <c r="CU46" s="50">
        <f t="shared" si="378"/>
        <v>1</v>
      </c>
      <c r="CV46" s="50">
        <f t="shared" si="378"/>
        <v>1</v>
      </c>
      <c r="CW46" s="50">
        <f t="shared" si="378"/>
        <v>1</v>
      </c>
      <c r="CX46" s="50">
        <f t="shared" si="378"/>
        <v>1</v>
      </c>
      <c r="CZ46" s="54" t="s">
        <v>82</v>
      </c>
      <c r="DA46" s="50">
        <f t="shared" si="379"/>
        <v>1</v>
      </c>
      <c r="DB46" s="50">
        <f t="shared" si="379"/>
        <v>1</v>
      </c>
      <c r="DC46" s="50">
        <f t="shared" si="379"/>
        <v>1</v>
      </c>
      <c r="DD46" s="50">
        <f t="shared" si="379"/>
        <v>1</v>
      </c>
      <c r="DE46" s="50">
        <f t="shared" si="379"/>
        <v>1</v>
      </c>
      <c r="DF46" s="50">
        <f t="shared" si="379"/>
        <v>1</v>
      </c>
      <c r="DG46" s="50">
        <f t="shared" si="379"/>
        <v>1</v>
      </c>
      <c r="DI46" s="54" t="s">
        <v>82</v>
      </c>
      <c r="DJ46" s="50">
        <f t="shared" ref="DJ46:DJ51" si="398">IF(DJ34&gt;AG22,(1-DJ34)/(1-AG22),1)</f>
        <v>1</v>
      </c>
      <c r="DK46" s="50">
        <f t="shared" si="380"/>
        <v>1</v>
      </c>
      <c r="DL46" s="50">
        <f t="shared" si="380"/>
        <v>1</v>
      </c>
      <c r="DM46" s="50">
        <f t="shared" si="380"/>
        <v>1</v>
      </c>
      <c r="DN46" s="50">
        <f t="shared" si="380"/>
        <v>1</v>
      </c>
      <c r="DO46" s="50">
        <f t="shared" si="380"/>
        <v>1</v>
      </c>
      <c r="DP46" s="50">
        <f t="shared" si="380"/>
        <v>1</v>
      </c>
      <c r="DR46" s="54" t="s">
        <v>82</v>
      </c>
      <c r="DS46" s="50">
        <f t="shared" ref="DS46:DS51" si="399">IF(DS34&gt;AG22,(1-DS34)/(1-AG22),1)</f>
        <v>1</v>
      </c>
      <c r="DT46" s="50">
        <f t="shared" si="381"/>
        <v>1</v>
      </c>
      <c r="DU46" s="50">
        <f t="shared" si="381"/>
        <v>1</v>
      </c>
      <c r="DV46" s="50">
        <f t="shared" si="381"/>
        <v>1</v>
      </c>
      <c r="DW46" s="50">
        <f t="shared" si="381"/>
        <v>1</v>
      </c>
      <c r="DX46" s="50">
        <f t="shared" si="381"/>
        <v>1</v>
      </c>
      <c r="DY46" s="50">
        <f t="shared" si="381"/>
        <v>1</v>
      </c>
      <c r="EA46" s="54" t="s">
        <v>82</v>
      </c>
      <c r="EB46" s="50">
        <f t="shared" ref="EB46:EB51" si="400">IF(EB34&gt;AG22,(1-EB34)/(1-AG22),1)</f>
        <v>1</v>
      </c>
      <c r="EC46" s="50">
        <f t="shared" si="382"/>
        <v>1</v>
      </c>
      <c r="ED46" s="50">
        <f t="shared" si="382"/>
        <v>1</v>
      </c>
      <c r="EE46" s="50">
        <f t="shared" si="382"/>
        <v>1</v>
      </c>
      <c r="EF46" s="50">
        <f t="shared" si="382"/>
        <v>1</v>
      </c>
      <c r="EG46" s="50">
        <f t="shared" si="382"/>
        <v>1</v>
      </c>
      <c r="EH46" s="50">
        <f t="shared" si="382"/>
        <v>1</v>
      </c>
      <c r="EJ46" s="54" t="s">
        <v>82</v>
      </c>
      <c r="EK46" s="50">
        <f t="shared" ref="EK46:EK51" si="401">IF(EK34&gt;AG22,(1-EK34)/(1-AG22),1)</f>
        <v>1</v>
      </c>
      <c r="EL46" s="50">
        <f t="shared" si="383"/>
        <v>1</v>
      </c>
      <c r="EM46" s="50">
        <f t="shared" si="383"/>
        <v>1</v>
      </c>
      <c r="EN46" s="50">
        <f t="shared" si="383"/>
        <v>1</v>
      </c>
      <c r="EO46" s="50">
        <f t="shared" si="383"/>
        <v>1</v>
      </c>
      <c r="EP46" s="50">
        <f t="shared" si="383"/>
        <v>1</v>
      </c>
      <c r="EQ46" s="50">
        <f t="shared" si="383"/>
        <v>1</v>
      </c>
      <c r="ES46" s="54" t="s">
        <v>82</v>
      </c>
      <c r="ET46" s="50">
        <f t="shared" ref="ET46:ET51" si="402">IF(ET34&gt;AG22,(1-ET34)/(1-AG22),1)</f>
        <v>1</v>
      </c>
      <c r="EU46" s="50">
        <f t="shared" si="384"/>
        <v>1</v>
      </c>
      <c r="EV46" s="50">
        <f t="shared" si="384"/>
        <v>1</v>
      </c>
      <c r="EW46" s="50">
        <f t="shared" si="384"/>
        <v>1</v>
      </c>
      <c r="EX46" s="50">
        <f t="shared" si="384"/>
        <v>1</v>
      </c>
      <c r="EY46" s="50">
        <f t="shared" si="384"/>
        <v>1</v>
      </c>
      <c r="EZ46" s="50">
        <f t="shared" si="384"/>
        <v>1</v>
      </c>
      <c r="FB46" s="54" t="s">
        <v>82</v>
      </c>
      <c r="FC46" s="50">
        <f t="shared" ref="FC46:FC51" si="403">IF(FC34&gt;AG22,(1-FC34)/(1-AG22),1)</f>
        <v>1</v>
      </c>
      <c r="FD46" s="50">
        <f t="shared" si="385"/>
        <v>1</v>
      </c>
      <c r="FE46" s="50">
        <f t="shared" si="385"/>
        <v>1</v>
      </c>
      <c r="FF46" s="50">
        <f t="shared" si="385"/>
        <v>1</v>
      </c>
      <c r="FG46" s="50">
        <f t="shared" si="385"/>
        <v>1</v>
      </c>
      <c r="FH46" s="50">
        <f t="shared" si="385"/>
        <v>1</v>
      </c>
      <c r="FI46" s="50">
        <f t="shared" si="385"/>
        <v>1</v>
      </c>
      <c r="FK46" s="54" t="s">
        <v>82</v>
      </c>
      <c r="FL46" s="50">
        <f t="shared" ref="FL46:FL51" si="404">IF(FL34&gt;AG22,(1-FL34)/(1-AG22),1)</f>
        <v>1</v>
      </c>
      <c r="FM46" s="50">
        <f t="shared" si="386"/>
        <v>1</v>
      </c>
      <c r="FN46" s="50">
        <f t="shared" si="386"/>
        <v>1</v>
      </c>
      <c r="FO46" s="50">
        <f t="shared" si="386"/>
        <v>1</v>
      </c>
      <c r="FP46" s="50">
        <f t="shared" si="386"/>
        <v>1</v>
      </c>
      <c r="FQ46" s="50">
        <f t="shared" si="386"/>
        <v>1</v>
      </c>
      <c r="FR46" s="50">
        <f t="shared" si="386"/>
        <v>1</v>
      </c>
      <c r="FT46" s="54" t="s">
        <v>82</v>
      </c>
      <c r="FU46" s="50">
        <f t="shared" ref="FU46:FU51" si="405">IF(FU34&gt;AG22,(1-FU34)/(1-AG22),1)</f>
        <v>1</v>
      </c>
      <c r="FV46" s="50">
        <f t="shared" si="387"/>
        <v>1</v>
      </c>
      <c r="FW46" s="50">
        <f t="shared" si="387"/>
        <v>1</v>
      </c>
      <c r="FX46" s="50">
        <f t="shared" si="387"/>
        <v>1</v>
      </c>
      <c r="FY46" s="50">
        <f t="shared" si="387"/>
        <v>1</v>
      </c>
      <c r="FZ46" s="50">
        <f t="shared" si="387"/>
        <v>1</v>
      </c>
      <c r="GA46" s="50">
        <f t="shared" si="387"/>
        <v>1</v>
      </c>
      <c r="GC46" s="54" t="s">
        <v>82</v>
      </c>
      <c r="GD46" s="50">
        <f t="shared" ref="GD46:GD51" si="406">IF(GD34&gt;AG22,(1-GD34)/(1-AG22),1)</f>
        <v>1</v>
      </c>
      <c r="GE46" s="50">
        <f t="shared" si="388"/>
        <v>1</v>
      </c>
      <c r="GF46" s="50">
        <f t="shared" si="388"/>
        <v>1</v>
      </c>
      <c r="GG46" s="50">
        <f t="shared" si="388"/>
        <v>1</v>
      </c>
      <c r="GH46" s="50">
        <f t="shared" si="388"/>
        <v>1</v>
      </c>
      <c r="GI46" s="50">
        <f t="shared" si="388"/>
        <v>1</v>
      </c>
      <c r="GJ46" s="50">
        <f t="shared" si="388"/>
        <v>1</v>
      </c>
      <c r="GL46" s="54" t="s">
        <v>82</v>
      </c>
      <c r="GM46" s="50">
        <f t="shared" ref="GM46:GM51" si="407">IF(GM34&gt;AG22,(1-GM34)/(1-AG22),1)</f>
        <v>1</v>
      </c>
      <c r="GN46" s="50">
        <f t="shared" si="389"/>
        <v>1</v>
      </c>
      <c r="GO46" s="50">
        <f t="shared" si="389"/>
        <v>1</v>
      </c>
      <c r="GP46" s="50">
        <f t="shared" si="389"/>
        <v>1</v>
      </c>
      <c r="GQ46" s="50">
        <f t="shared" si="389"/>
        <v>1</v>
      </c>
      <c r="GR46" s="50">
        <f t="shared" si="389"/>
        <v>1</v>
      </c>
      <c r="GS46" s="50">
        <f t="shared" si="389"/>
        <v>1</v>
      </c>
      <c r="GU46" s="54" t="s">
        <v>82</v>
      </c>
      <c r="GV46" s="50">
        <f t="shared" ref="GV46:GV51" si="408">IF(GV34&gt;AG22,(1-GV34)/(1-AG22),1)</f>
        <v>1</v>
      </c>
      <c r="GW46" s="50">
        <f t="shared" si="390"/>
        <v>1</v>
      </c>
      <c r="GX46" s="50">
        <f t="shared" si="390"/>
        <v>1</v>
      </c>
      <c r="GY46" s="50">
        <f t="shared" si="390"/>
        <v>1</v>
      </c>
      <c r="GZ46" s="50">
        <f t="shared" si="390"/>
        <v>1</v>
      </c>
      <c r="HA46" s="50">
        <f t="shared" si="390"/>
        <v>1</v>
      </c>
      <c r="HB46" s="50">
        <f t="shared" si="390"/>
        <v>1</v>
      </c>
      <c r="HD46" s="54" t="s">
        <v>82</v>
      </c>
      <c r="HE46" s="50">
        <f t="shared" ref="HE46:HE51" si="409">IF(HE34&gt;AG22,(1-HE34)/(1-AG22),1)</f>
        <v>1</v>
      </c>
      <c r="HF46" s="50">
        <f t="shared" si="391"/>
        <v>1</v>
      </c>
      <c r="HG46" s="50">
        <f t="shared" si="391"/>
        <v>1</v>
      </c>
      <c r="HH46" s="50">
        <f t="shared" si="391"/>
        <v>1</v>
      </c>
      <c r="HI46" s="50">
        <f t="shared" si="391"/>
        <v>1</v>
      </c>
      <c r="HJ46" s="50">
        <f t="shared" si="391"/>
        <v>1</v>
      </c>
      <c r="HK46" s="50">
        <f t="shared" si="391"/>
        <v>1</v>
      </c>
      <c r="HM46" s="54" t="s">
        <v>82</v>
      </c>
      <c r="HN46" s="50">
        <f t="shared" ref="HN46:HN51" si="410">IF(HN34&gt;AG22,(1-HN34)/(1-AG22),1)</f>
        <v>1</v>
      </c>
      <c r="HO46" s="50">
        <f t="shared" si="392"/>
        <v>1</v>
      </c>
      <c r="HP46" s="50">
        <f t="shared" si="392"/>
        <v>1</v>
      </c>
      <c r="HQ46" s="50">
        <f t="shared" si="392"/>
        <v>1</v>
      </c>
      <c r="HR46" s="50">
        <f t="shared" si="392"/>
        <v>1</v>
      </c>
      <c r="HS46" s="50">
        <f t="shared" si="392"/>
        <v>1</v>
      </c>
      <c r="HT46" s="50">
        <f t="shared" si="392"/>
        <v>1</v>
      </c>
      <c r="HV46" s="54" t="s">
        <v>82</v>
      </c>
      <c r="HW46" s="50">
        <f t="shared" ref="HW46:HW51" si="411">IF(HW34&gt;AG22,(1-HW34)/(1-AG22),1)</f>
        <v>1</v>
      </c>
      <c r="HX46" s="50">
        <f t="shared" si="393"/>
        <v>1</v>
      </c>
      <c r="HY46" s="50">
        <f t="shared" si="393"/>
        <v>1</v>
      </c>
      <c r="HZ46" s="50">
        <f t="shared" si="393"/>
        <v>1</v>
      </c>
      <c r="IA46" s="50">
        <f t="shared" si="393"/>
        <v>1</v>
      </c>
      <c r="IB46" s="50">
        <f t="shared" si="393"/>
        <v>1</v>
      </c>
      <c r="IC46" s="50">
        <f t="shared" si="393"/>
        <v>1</v>
      </c>
      <c r="IE46" s="54" t="s">
        <v>82</v>
      </c>
      <c r="IF46" s="50">
        <f t="shared" ref="IF46:IF51" si="412">IF(IF34&gt;AG22,(1-IF34)/(1-AG22),1)</f>
        <v>1</v>
      </c>
      <c r="IG46" s="50">
        <f t="shared" si="394"/>
        <v>1</v>
      </c>
      <c r="IH46" s="50">
        <f t="shared" si="394"/>
        <v>1</v>
      </c>
      <c r="II46" s="50">
        <f t="shared" si="394"/>
        <v>1</v>
      </c>
      <c r="IJ46" s="50">
        <f t="shared" si="394"/>
        <v>1</v>
      </c>
      <c r="IK46" s="50">
        <f t="shared" si="394"/>
        <v>1</v>
      </c>
      <c r="IL46" s="50">
        <f t="shared" si="394"/>
        <v>1</v>
      </c>
      <c r="IN46" s="54" t="s">
        <v>82</v>
      </c>
      <c r="IO46" s="50">
        <f t="shared" ref="IO46:IO51" si="413">IF(IO34&gt;AG22,(1-IO34)/(1-AG22),1)</f>
        <v>1</v>
      </c>
      <c r="IP46" s="50">
        <f t="shared" si="395"/>
        <v>1</v>
      </c>
      <c r="IQ46" s="50">
        <f t="shared" si="395"/>
        <v>1</v>
      </c>
      <c r="IR46" s="50">
        <f t="shared" si="395"/>
        <v>1</v>
      </c>
      <c r="IS46" s="50">
        <f t="shared" si="395"/>
        <v>1</v>
      </c>
      <c r="IT46" s="50">
        <f t="shared" si="395"/>
        <v>1</v>
      </c>
      <c r="IU46" s="50">
        <f t="shared" si="395"/>
        <v>1</v>
      </c>
      <c r="IW46" s="54" t="s">
        <v>82</v>
      </c>
      <c r="IX46" s="50">
        <f t="shared" ref="IX46:IX51" si="414">IF(IX34&gt;AG22,(1-IX34)/(1-AG22),1)</f>
        <v>1</v>
      </c>
      <c r="IY46" s="50">
        <f t="shared" si="396"/>
        <v>1</v>
      </c>
      <c r="IZ46" s="50">
        <f t="shared" si="396"/>
        <v>1</v>
      </c>
      <c r="JA46" s="50">
        <f t="shared" si="396"/>
        <v>1</v>
      </c>
      <c r="JB46" s="50">
        <f t="shared" si="396"/>
        <v>1</v>
      </c>
      <c r="JC46" s="50">
        <f t="shared" si="396"/>
        <v>1</v>
      </c>
      <c r="JD46" s="50">
        <f t="shared" si="396"/>
        <v>1</v>
      </c>
    </row>
    <row r="47" spans="31:264" ht="72.599999999999994">
      <c r="AE47" s="78"/>
      <c r="AF47" s="54" t="s">
        <v>162</v>
      </c>
      <c r="AG47" s="50">
        <f>IF(AG35&gt;AG23,(1-AG35)/(1-AG23),1)</f>
        <v>0</v>
      </c>
      <c r="AH47" s="50">
        <f t="shared" si="397"/>
        <v>0</v>
      </c>
      <c r="AI47" s="50">
        <f t="shared" si="397"/>
        <v>1</v>
      </c>
      <c r="AJ47" s="50">
        <f t="shared" si="397"/>
        <v>0</v>
      </c>
      <c r="AK47" s="50">
        <f t="shared" si="397"/>
        <v>0</v>
      </c>
      <c r="AL47" s="50">
        <f t="shared" si="397"/>
        <v>0</v>
      </c>
      <c r="AM47" s="50">
        <f t="shared" si="397"/>
        <v>0</v>
      </c>
      <c r="AO47" s="54" t="s">
        <v>162</v>
      </c>
      <c r="AP47" s="50">
        <f t="shared" si="372"/>
        <v>0</v>
      </c>
      <c r="AQ47" s="50">
        <f t="shared" si="372"/>
        <v>1</v>
      </c>
      <c r="AR47" s="50">
        <f t="shared" si="372"/>
        <v>1</v>
      </c>
      <c r="AS47" s="50">
        <f t="shared" si="372"/>
        <v>1</v>
      </c>
      <c r="AT47" s="50">
        <f t="shared" si="372"/>
        <v>1</v>
      </c>
      <c r="AU47" s="50">
        <f t="shared" si="372"/>
        <v>1</v>
      </c>
      <c r="AV47" s="50">
        <f t="shared" si="372"/>
        <v>1</v>
      </c>
      <c r="AX47" s="54" t="s">
        <v>162</v>
      </c>
      <c r="AY47" s="50">
        <f t="shared" si="373"/>
        <v>1</v>
      </c>
      <c r="AZ47" s="50">
        <f t="shared" si="373"/>
        <v>0</v>
      </c>
      <c r="BA47" s="50">
        <f t="shared" si="373"/>
        <v>1</v>
      </c>
      <c r="BB47" s="50">
        <f t="shared" si="373"/>
        <v>1</v>
      </c>
      <c r="BC47" s="50">
        <f t="shared" si="373"/>
        <v>1</v>
      </c>
      <c r="BD47" s="50">
        <f t="shared" si="373"/>
        <v>1</v>
      </c>
      <c r="BE47" s="50">
        <f t="shared" si="373"/>
        <v>1</v>
      </c>
      <c r="BG47" s="54" t="s">
        <v>162</v>
      </c>
      <c r="BH47" s="50">
        <f t="shared" si="374"/>
        <v>1</v>
      </c>
      <c r="BI47" s="50">
        <f t="shared" si="374"/>
        <v>0</v>
      </c>
      <c r="BJ47" s="50">
        <f t="shared" si="374"/>
        <v>1</v>
      </c>
      <c r="BK47" s="50">
        <f t="shared" si="374"/>
        <v>1</v>
      </c>
      <c r="BL47" s="50">
        <f t="shared" si="374"/>
        <v>1</v>
      </c>
      <c r="BM47" s="50">
        <f t="shared" si="374"/>
        <v>1</v>
      </c>
      <c r="BN47" s="50">
        <f t="shared" si="374"/>
        <v>1</v>
      </c>
      <c r="BP47" s="54" t="s">
        <v>162</v>
      </c>
      <c r="BQ47" s="50">
        <f t="shared" si="375"/>
        <v>1</v>
      </c>
      <c r="BR47" s="50">
        <f t="shared" si="375"/>
        <v>0</v>
      </c>
      <c r="BS47" s="50">
        <f t="shared" si="375"/>
        <v>1</v>
      </c>
      <c r="BT47" s="50">
        <f t="shared" si="375"/>
        <v>1</v>
      </c>
      <c r="BU47" s="50">
        <f t="shared" si="375"/>
        <v>1</v>
      </c>
      <c r="BV47" s="50">
        <f t="shared" si="375"/>
        <v>1</v>
      </c>
      <c r="BW47" s="50">
        <f t="shared" si="375"/>
        <v>1</v>
      </c>
      <c r="BY47" s="54" t="s">
        <v>162</v>
      </c>
      <c r="BZ47" s="50">
        <f t="shared" si="376"/>
        <v>1</v>
      </c>
      <c r="CA47" s="50">
        <f t="shared" si="376"/>
        <v>1</v>
      </c>
      <c r="CB47" s="50">
        <f t="shared" si="376"/>
        <v>1</v>
      </c>
      <c r="CC47" s="50">
        <f t="shared" si="376"/>
        <v>1</v>
      </c>
      <c r="CD47" s="50">
        <f t="shared" si="376"/>
        <v>1</v>
      </c>
      <c r="CE47" s="50">
        <f t="shared" si="376"/>
        <v>1</v>
      </c>
      <c r="CF47" s="50">
        <f t="shared" si="376"/>
        <v>1</v>
      </c>
      <c r="CH47" s="54" t="s">
        <v>162</v>
      </c>
      <c r="CI47" s="50">
        <f t="shared" si="377"/>
        <v>1</v>
      </c>
      <c r="CJ47" s="50">
        <f t="shared" si="377"/>
        <v>1</v>
      </c>
      <c r="CK47" s="50">
        <f t="shared" si="377"/>
        <v>1</v>
      </c>
      <c r="CL47" s="50">
        <f t="shared" si="377"/>
        <v>1</v>
      </c>
      <c r="CM47" s="50">
        <f t="shared" si="377"/>
        <v>1</v>
      </c>
      <c r="CN47" s="50">
        <f t="shared" si="377"/>
        <v>1</v>
      </c>
      <c r="CO47" s="50">
        <f t="shared" si="377"/>
        <v>1</v>
      </c>
      <c r="CQ47" s="54" t="s">
        <v>162</v>
      </c>
      <c r="CR47" s="50">
        <f t="shared" si="378"/>
        <v>1</v>
      </c>
      <c r="CS47" s="50">
        <f t="shared" si="378"/>
        <v>1</v>
      </c>
      <c r="CT47" s="50">
        <f t="shared" si="378"/>
        <v>1</v>
      </c>
      <c r="CU47" s="50">
        <f t="shared" si="378"/>
        <v>1</v>
      </c>
      <c r="CV47" s="50">
        <f t="shared" si="378"/>
        <v>1</v>
      </c>
      <c r="CW47" s="50">
        <f t="shared" si="378"/>
        <v>1</v>
      </c>
      <c r="CX47" s="50">
        <f t="shared" si="378"/>
        <v>1</v>
      </c>
      <c r="CZ47" s="54" t="s">
        <v>162</v>
      </c>
      <c r="DA47" s="50">
        <f t="shared" si="379"/>
        <v>1</v>
      </c>
      <c r="DB47" s="50">
        <f t="shared" si="379"/>
        <v>1</v>
      </c>
      <c r="DC47" s="50">
        <f t="shared" si="379"/>
        <v>1</v>
      </c>
      <c r="DD47" s="50">
        <f t="shared" si="379"/>
        <v>1</v>
      </c>
      <c r="DE47" s="50">
        <f t="shared" si="379"/>
        <v>1</v>
      </c>
      <c r="DF47" s="50">
        <f t="shared" si="379"/>
        <v>1</v>
      </c>
      <c r="DG47" s="50">
        <f t="shared" si="379"/>
        <v>1</v>
      </c>
      <c r="DI47" s="54" t="s">
        <v>162</v>
      </c>
      <c r="DJ47" s="50">
        <f t="shared" si="398"/>
        <v>1</v>
      </c>
      <c r="DK47" s="50">
        <f t="shared" si="380"/>
        <v>1</v>
      </c>
      <c r="DL47" s="50">
        <f t="shared" si="380"/>
        <v>1</v>
      </c>
      <c r="DM47" s="50">
        <f t="shared" si="380"/>
        <v>1</v>
      </c>
      <c r="DN47" s="50">
        <f t="shared" si="380"/>
        <v>1</v>
      </c>
      <c r="DO47" s="50">
        <f t="shared" si="380"/>
        <v>1</v>
      </c>
      <c r="DP47" s="50">
        <f t="shared" si="380"/>
        <v>1</v>
      </c>
      <c r="DR47" s="54" t="s">
        <v>162</v>
      </c>
      <c r="DS47" s="50">
        <f t="shared" si="399"/>
        <v>1</v>
      </c>
      <c r="DT47" s="50">
        <f t="shared" si="381"/>
        <v>1</v>
      </c>
      <c r="DU47" s="50">
        <f t="shared" si="381"/>
        <v>1</v>
      </c>
      <c r="DV47" s="50">
        <f t="shared" si="381"/>
        <v>1</v>
      </c>
      <c r="DW47" s="50">
        <f t="shared" si="381"/>
        <v>1</v>
      </c>
      <c r="DX47" s="50">
        <f t="shared" si="381"/>
        <v>1</v>
      </c>
      <c r="DY47" s="50">
        <f t="shared" si="381"/>
        <v>1</v>
      </c>
      <c r="EA47" s="54" t="s">
        <v>162</v>
      </c>
      <c r="EB47" s="50">
        <f t="shared" si="400"/>
        <v>1</v>
      </c>
      <c r="EC47" s="50">
        <f t="shared" si="382"/>
        <v>1</v>
      </c>
      <c r="ED47" s="50">
        <f t="shared" si="382"/>
        <v>1</v>
      </c>
      <c r="EE47" s="50">
        <f t="shared" si="382"/>
        <v>1</v>
      </c>
      <c r="EF47" s="50">
        <f t="shared" si="382"/>
        <v>1</v>
      </c>
      <c r="EG47" s="50">
        <f t="shared" si="382"/>
        <v>1</v>
      </c>
      <c r="EH47" s="50">
        <f t="shared" si="382"/>
        <v>1</v>
      </c>
      <c r="EJ47" s="54" t="s">
        <v>162</v>
      </c>
      <c r="EK47" s="50">
        <f t="shared" si="401"/>
        <v>1</v>
      </c>
      <c r="EL47" s="50">
        <f t="shared" si="383"/>
        <v>1</v>
      </c>
      <c r="EM47" s="50">
        <f t="shared" si="383"/>
        <v>1</v>
      </c>
      <c r="EN47" s="50">
        <f t="shared" si="383"/>
        <v>1</v>
      </c>
      <c r="EO47" s="50">
        <f t="shared" si="383"/>
        <v>1</v>
      </c>
      <c r="EP47" s="50">
        <f>IF(EP35&gt;AL23,(1-EP35)/(1-AL23),1)</f>
        <v>1</v>
      </c>
      <c r="EQ47" s="50">
        <f t="shared" si="383"/>
        <v>1</v>
      </c>
      <c r="ES47" s="54" t="s">
        <v>162</v>
      </c>
      <c r="ET47" s="50">
        <f t="shared" si="402"/>
        <v>1</v>
      </c>
      <c r="EU47" s="50">
        <f t="shared" si="384"/>
        <v>1</v>
      </c>
      <c r="EV47" s="50">
        <f t="shared" si="384"/>
        <v>1</v>
      </c>
      <c r="EW47" s="50">
        <f t="shared" si="384"/>
        <v>1</v>
      </c>
      <c r="EX47" s="50">
        <f t="shared" si="384"/>
        <v>1</v>
      </c>
      <c r="EY47" s="50">
        <f t="shared" si="384"/>
        <v>1</v>
      </c>
      <c r="EZ47" s="50">
        <f t="shared" si="384"/>
        <v>1</v>
      </c>
      <c r="FB47" s="54" t="s">
        <v>162</v>
      </c>
      <c r="FC47" s="50">
        <f t="shared" si="403"/>
        <v>1</v>
      </c>
      <c r="FD47" s="50">
        <f t="shared" si="385"/>
        <v>1</v>
      </c>
      <c r="FE47" s="50">
        <f t="shared" si="385"/>
        <v>1</v>
      </c>
      <c r="FF47" s="50">
        <f t="shared" si="385"/>
        <v>1</v>
      </c>
      <c r="FG47" s="50">
        <f t="shared" si="385"/>
        <v>1</v>
      </c>
      <c r="FH47" s="50">
        <f t="shared" si="385"/>
        <v>1</v>
      </c>
      <c r="FI47" s="50">
        <f t="shared" si="385"/>
        <v>1</v>
      </c>
      <c r="FK47" s="54" t="s">
        <v>162</v>
      </c>
      <c r="FL47" s="50">
        <f t="shared" si="404"/>
        <v>1</v>
      </c>
      <c r="FM47" s="50">
        <f t="shared" si="386"/>
        <v>1</v>
      </c>
      <c r="FN47" s="50">
        <f t="shared" si="386"/>
        <v>1</v>
      </c>
      <c r="FO47" s="50">
        <f t="shared" si="386"/>
        <v>1</v>
      </c>
      <c r="FP47" s="50">
        <f t="shared" si="386"/>
        <v>1</v>
      </c>
      <c r="FQ47" s="50">
        <f t="shared" si="386"/>
        <v>1</v>
      </c>
      <c r="FR47" s="50">
        <f t="shared" si="386"/>
        <v>1</v>
      </c>
      <c r="FT47" s="54" t="s">
        <v>162</v>
      </c>
      <c r="FU47" s="50">
        <f t="shared" si="405"/>
        <v>1</v>
      </c>
      <c r="FV47" s="50">
        <f t="shared" si="387"/>
        <v>1</v>
      </c>
      <c r="FW47" s="50">
        <f t="shared" si="387"/>
        <v>1</v>
      </c>
      <c r="FX47" s="50">
        <f t="shared" si="387"/>
        <v>1</v>
      </c>
      <c r="FY47" s="50">
        <f t="shared" si="387"/>
        <v>1</v>
      </c>
      <c r="FZ47" s="50">
        <f t="shared" si="387"/>
        <v>1</v>
      </c>
      <c r="GA47" s="50">
        <f t="shared" si="387"/>
        <v>1</v>
      </c>
      <c r="GC47" s="54" t="s">
        <v>162</v>
      </c>
      <c r="GD47" s="50">
        <f t="shared" si="406"/>
        <v>1</v>
      </c>
      <c r="GE47" s="50">
        <f t="shared" si="388"/>
        <v>1</v>
      </c>
      <c r="GF47" s="50">
        <f t="shared" si="388"/>
        <v>1</v>
      </c>
      <c r="GG47" s="50">
        <f t="shared" si="388"/>
        <v>1</v>
      </c>
      <c r="GH47" s="50">
        <f t="shared" si="388"/>
        <v>1</v>
      </c>
      <c r="GI47" s="50">
        <f t="shared" si="388"/>
        <v>1</v>
      </c>
      <c r="GJ47" s="50">
        <f t="shared" si="388"/>
        <v>1</v>
      </c>
      <c r="GL47" s="54" t="s">
        <v>162</v>
      </c>
      <c r="GM47" s="50">
        <f t="shared" si="407"/>
        <v>1</v>
      </c>
      <c r="GN47" s="50">
        <f t="shared" si="389"/>
        <v>1</v>
      </c>
      <c r="GO47" s="50">
        <f t="shared" si="389"/>
        <v>1</v>
      </c>
      <c r="GP47" s="50">
        <f t="shared" si="389"/>
        <v>1</v>
      </c>
      <c r="GQ47" s="50">
        <f t="shared" si="389"/>
        <v>1</v>
      </c>
      <c r="GR47" s="50">
        <f t="shared" si="389"/>
        <v>1</v>
      </c>
      <c r="GS47" s="50">
        <f t="shared" si="389"/>
        <v>1</v>
      </c>
      <c r="GU47" s="54" t="s">
        <v>162</v>
      </c>
      <c r="GV47" s="50">
        <f t="shared" si="408"/>
        <v>1</v>
      </c>
      <c r="GW47" s="50">
        <f t="shared" si="390"/>
        <v>1</v>
      </c>
      <c r="GX47" s="50">
        <f t="shared" si="390"/>
        <v>1</v>
      </c>
      <c r="GY47" s="50">
        <f t="shared" si="390"/>
        <v>1</v>
      </c>
      <c r="GZ47" s="50">
        <f t="shared" si="390"/>
        <v>1</v>
      </c>
      <c r="HA47" s="50">
        <f t="shared" si="390"/>
        <v>1</v>
      </c>
      <c r="HB47" s="50">
        <f t="shared" si="390"/>
        <v>1</v>
      </c>
      <c r="HD47" s="54" t="s">
        <v>162</v>
      </c>
      <c r="HE47" s="50">
        <f t="shared" si="409"/>
        <v>1</v>
      </c>
      <c r="HF47" s="50">
        <f t="shared" si="391"/>
        <v>1</v>
      </c>
      <c r="HG47" s="50">
        <f t="shared" si="391"/>
        <v>1</v>
      </c>
      <c r="HH47" s="50">
        <f t="shared" si="391"/>
        <v>1</v>
      </c>
      <c r="HI47" s="50">
        <f t="shared" si="391"/>
        <v>1</v>
      </c>
      <c r="HJ47" s="50">
        <f t="shared" si="391"/>
        <v>1</v>
      </c>
      <c r="HK47" s="50">
        <f t="shared" si="391"/>
        <v>1</v>
      </c>
      <c r="HM47" s="54" t="s">
        <v>162</v>
      </c>
      <c r="HN47" s="50">
        <f t="shared" si="410"/>
        <v>1</v>
      </c>
      <c r="HO47" s="50">
        <f t="shared" si="392"/>
        <v>1</v>
      </c>
      <c r="HP47" s="50">
        <f t="shared" si="392"/>
        <v>1</v>
      </c>
      <c r="HQ47" s="50">
        <f t="shared" si="392"/>
        <v>1</v>
      </c>
      <c r="HR47" s="50">
        <f t="shared" si="392"/>
        <v>1</v>
      </c>
      <c r="HS47" s="50">
        <f t="shared" si="392"/>
        <v>1</v>
      </c>
      <c r="HT47" s="50">
        <f t="shared" si="392"/>
        <v>1</v>
      </c>
      <c r="HV47" s="54" t="s">
        <v>162</v>
      </c>
      <c r="HW47" s="50">
        <f t="shared" si="411"/>
        <v>1</v>
      </c>
      <c r="HX47" s="50">
        <f t="shared" si="393"/>
        <v>1</v>
      </c>
      <c r="HY47" s="50">
        <f t="shared" si="393"/>
        <v>1</v>
      </c>
      <c r="HZ47" s="50">
        <f t="shared" si="393"/>
        <v>1</v>
      </c>
      <c r="IA47" s="50">
        <f t="shared" si="393"/>
        <v>1</v>
      </c>
      <c r="IB47" s="50">
        <f t="shared" si="393"/>
        <v>1</v>
      </c>
      <c r="IC47" s="50">
        <f t="shared" si="393"/>
        <v>1</v>
      </c>
      <c r="IE47" s="54" t="s">
        <v>162</v>
      </c>
      <c r="IF47" s="50">
        <f t="shared" si="412"/>
        <v>1</v>
      </c>
      <c r="IG47" s="50">
        <f t="shared" si="394"/>
        <v>1</v>
      </c>
      <c r="IH47" s="50">
        <f t="shared" si="394"/>
        <v>1</v>
      </c>
      <c r="II47" s="50">
        <f t="shared" si="394"/>
        <v>1</v>
      </c>
      <c r="IJ47" s="50">
        <f t="shared" si="394"/>
        <v>1</v>
      </c>
      <c r="IK47" s="50">
        <f t="shared" si="394"/>
        <v>1</v>
      </c>
      <c r="IL47" s="50">
        <f t="shared" si="394"/>
        <v>1</v>
      </c>
      <c r="IN47" s="54" t="s">
        <v>162</v>
      </c>
      <c r="IO47" s="50">
        <f t="shared" si="413"/>
        <v>1</v>
      </c>
      <c r="IP47" s="50">
        <f t="shared" si="395"/>
        <v>1</v>
      </c>
      <c r="IQ47" s="50">
        <f t="shared" si="395"/>
        <v>1</v>
      </c>
      <c r="IR47" s="50">
        <f t="shared" si="395"/>
        <v>1</v>
      </c>
      <c r="IS47" s="50">
        <f t="shared" si="395"/>
        <v>1</v>
      </c>
      <c r="IT47" s="50">
        <f t="shared" si="395"/>
        <v>1</v>
      </c>
      <c r="IU47" s="50">
        <f t="shared" si="395"/>
        <v>1</v>
      </c>
      <c r="IW47" s="54" t="s">
        <v>162</v>
      </c>
      <c r="IX47" s="50">
        <f t="shared" si="414"/>
        <v>1</v>
      </c>
      <c r="IY47" s="50">
        <f t="shared" si="396"/>
        <v>1</v>
      </c>
      <c r="IZ47" s="50">
        <f t="shared" si="396"/>
        <v>1</v>
      </c>
      <c r="JA47" s="50">
        <f t="shared" si="396"/>
        <v>1</v>
      </c>
      <c r="JB47" s="50">
        <f t="shared" si="396"/>
        <v>1</v>
      </c>
      <c r="JC47" s="50">
        <f t="shared" si="396"/>
        <v>1</v>
      </c>
      <c r="JD47" s="50">
        <f t="shared" si="396"/>
        <v>1</v>
      </c>
    </row>
    <row r="48" spans="31:264" ht="43.5">
      <c r="AE48" s="78"/>
      <c r="AF48" s="54" t="s">
        <v>86</v>
      </c>
      <c r="AG48" s="50">
        <f t="shared" si="397"/>
        <v>0</v>
      </c>
      <c r="AH48" s="50">
        <f t="shared" si="397"/>
        <v>0</v>
      </c>
      <c r="AI48" s="50">
        <f t="shared" si="397"/>
        <v>1</v>
      </c>
      <c r="AJ48" s="50">
        <f t="shared" si="397"/>
        <v>1</v>
      </c>
      <c r="AK48" s="50">
        <f t="shared" si="397"/>
        <v>0</v>
      </c>
      <c r="AL48" s="50">
        <f t="shared" si="397"/>
        <v>0</v>
      </c>
      <c r="AM48" s="50">
        <f t="shared" si="397"/>
        <v>0</v>
      </c>
      <c r="AO48" s="54" t="s">
        <v>86</v>
      </c>
      <c r="AP48" s="50">
        <f t="shared" si="372"/>
        <v>0</v>
      </c>
      <c r="AQ48" s="50">
        <f t="shared" si="372"/>
        <v>1</v>
      </c>
      <c r="AR48" s="50">
        <f t="shared" si="372"/>
        <v>1</v>
      </c>
      <c r="AS48" s="50">
        <f t="shared" si="372"/>
        <v>1</v>
      </c>
      <c r="AT48" s="50">
        <f t="shared" si="372"/>
        <v>1</v>
      </c>
      <c r="AU48" s="50">
        <f t="shared" si="372"/>
        <v>1</v>
      </c>
      <c r="AV48" s="50">
        <f t="shared" si="372"/>
        <v>1</v>
      </c>
      <c r="AX48" s="54" t="s">
        <v>86</v>
      </c>
      <c r="AY48" s="50">
        <f t="shared" si="373"/>
        <v>1</v>
      </c>
      <c r="AZ48" s="50">
        <f t="shared" si="373"/>
        <v>1</v>
      </c>
      <c r="BA48" s="50">
        <f t="shared" si="373"/>
        <v>1</v>
      </c>
      <c r="BB48" s="50">
        <f t="shared" si="373"/>
        <v>1</v>
      </c>
      <c r="BC48" s="50">
        <f t="shared" si="373"/>
        <v>1</v>
      </c>
      <c r="BD48" s="50">
        <f t="shared" si="373"/>
        <v>1</v>
      </c>
      <c r="BE48" s="50">
        <f t="shared" si="373"/>
        <v>1</v>
      </c>
      <c r="BG48" s="54" t="s">
        <v>86</v>
      </c>
      <c r="BH48" s="50">
        <f t="shared" si="374"/>
        <v>1</v>
      </c>
      <c r="BI48" s="50">
        <f t="shared" si="374"/>
        <v>1</v>
      </c>
      <c r="BJ48" s="50">
        <f t="shared" si="374"/>
        <v>1</v>
      </c>
      <c r="BK48" s="50">
        <f t="shared" si="374"/>
        <v>1</v>
      </c>
      <c r="BL48" s="50">
        <f t="shared" si="374"/>
        <v>1</v>
      </c>
      <c r="BM48" s="50">
        <f t="shared" si="374"/>
        <v>1</v>
      </c>
      <c r="BN48" s="50">
        <f t="shared" si="374"/>
        <v>1</v>
      </c>
      <c r="BP48" s="54" t="s">
        <v>86</v>
      </c>
      <c r="BQ48" s="50">
        <f t="shared" si="375"/>
        <v>1</v>
      </c>
      <c r="BR48" s="50">
        <f t="shared" si="375"/>
        <v>1</v>
      </c>
      <c r="BS48" s="50">
        <f t="shared" si="375"/>
        <v>1</v>
      </c>
      <c r="BT48" s="50">
        <f t="shared" si="375"/>
        <v>1</v>
      </c>
      <c r="BU48" s="50">
        <f t="shared" si="375"/>
        <v>1</v>
      </c>
      <c r="BV48" s="50">
        <f t="shared" si="375"/>
        <v>1</v>
      </c>
      <c r="BW48" s="50">
        <f t="shared" si="375"/>
        <v>1</v>
      </c>
      <c r="BY48" s="54" t="s">
        <v>86</v>
      </c>
      <c r="BZ48" s="50">
        <f t="shared" si="376"/>
        <v>0</v>
      </c>
      <c r="CA48" s="50">
        <f t="shared" si="376"/>
        <v>1</v>
      </c>
      <c r="CB48" s="50">
        <f t="shared" si="376"/>
        <v>0</v>
      </c>
      <c r="CC48" s="50">
        <f t="shared" si="376"/>
        <v>1</v>
      </c>
      <c r="CD48" s="50">
        <f t="shared" si="376"/>
        <v>0</v>
      </c>
      <c r="CE48" s="50">
        <f t="shared" si="376"/>
        <v>0</v>
      </c>
      <c r="CF48" s="50">
        <f t="shared" si="376"/>
        <v>1</v>
      </c>
      <c r="CH48" s="54" t="s">
        <v>86</v>
      </c>
      <c r="CI48" s="50">
        <f t="shared" si="377"/>
        <v>1</v>
      </c>
      <c r="CJ48" s="50">
        <f t="shared" si="377"/>
        <v>1</v>
      </c>
      <c r="CK48" s="50">
        <f t="shared" si="377"/>
        <v>1</v>
      </c>
      <c r="CL48" s="50">
        <f t="shared" si="377"/>
        <v>1</v>
      </c>
      <c r="CM48" s="50">
        <f t="shared" si="377"/>
        <v>1</v>
      </c>
      <c r="CN48" s="50">
        <f t="shared" si="377"/>
        <v>1</v>
      </c>
      <c r="CO48" s="50">
        <f t="shared" si="377"/>
        <v>1</v>
      </c>
      <c r="CQ48" s="54" t="s">
        <v>86</v>
      </c>
      <c r="CR48" s="50">
        <f t="shared" si="378"/>
        <v>1</v>
      </c>
      <c r="CS48" s="50">
        <f t="shared" si="378"/>
        <v>1</v>
      </c>
      <c r="CT48" s="50">
        <f t="shared" si="378"/>
        <v>1</v>
      </c>
      <c r="CU48" s="50">
        <f t="shared" si="378"/>
        <v>1</v>
      </c>
      <c r="CV48" s="50">
        <f t="shared" si="378"/>
        <v>1</v>
      </c>
      <c r="CW48" s="50">
        <f t="shared" si="378"/>
        <v>1</v>
      </c>
      <c r="CX48" s="50">
        <f t="shared" si="378"/>
        <v>1</v>
      </c>
      <c r="CZ48" s="54" t="s">
        <v>86</v>
      </c>
      <c r="DA48" s="50">
        <f t="shared" si="379"/>
        <v>1</v>
      </c>
      <c r="DB48" s="50">
        <f t="shared" si="379"/>
        <v>1</v>
      </c>
      <c r="DC48" s="50">
        <f t="shared" si="379"/>
        <v>1</v>
      </c>
      <c r="DD48" s="50">
        <f t="shared" si="379"/>
        <v>1</v>
      </c>
      <c r="DE48" s="50">
        <f t="shared" si="379"/>
        <v>1</v>
      </c>
      <c r="DF48" s="50">
        <f t="shared" si="379"/>
        <v>1</v>
      </c>
      <c r="DG48" s="50">
        <f t="shared" si="379"/>
        <v>1</v>
      </c>
      <c r="DI48" s="54" t="s">
        <v>86</v>
      </c>
      <c r="DJ48" s="50">
        <f t="shared" si="398"/>
        <v>1</v>
      </c>
      <c r="DK48" s="50">
        <f t="shared" si="380"/>
        <v>1</v>
      </c>
      <c r="DL48" s="50">
        <f t="shared" si="380"/>
        <v>1</v>
      </c>
      <c r="DM48" s="50">
        <f t="shared" si="380"/>
        <v>1</v>
      </c>
      <c r="DN48" s="50">
        <f t="shared" si="380"/>
        <v>1</v>
      </c>
      <c r="DO48" s="50">
        <f t="shared" si="380"/>
        <v>1</v>
      </c>
      <c r="DP48" s="50">
        <f t="shared" si="380"/>
        <v>1</v>
      </c>
      <c r="DR48" s="54" t="s">
        <v>86</v>
      </c>
      <c r="DS48" s="50">
        <f t="shared" si="399"/>
        <v>1</v>
      </c>
      <c r="DT48" s="50">
        <f t="shared" si="381"/>
        <v>1</v>
      </c>
      <c r="DU48" s="50">
        <f t="shared" si="381"/>
        <v>1</v>
      </c>
      <c r="DV48" s="50">
        <f t="shared" si="381"/>
        <v>1</v>
      </c>
      <c r="DW48" s="50">
        <f t="shared" si="381"/>
        <v>1</v>
      </c>
      <c r="DX48" s="50">
        <f t="shared" si="381"/>
        <v>1</v>
      </c>
      <c r="DY48" s="50">
        <f t="shared" si="381"/>
        <v>1</v>
      </c>
      <c r="EA48" s="54" t="s">
        <v>86</v>
      </c>
      <c r="EB48" s="50">
        <f t="shared" si="400"/>
        <v>1</v>
      </c>
      <c r="EC48" s="50">
        <f t="shared" si="382"/>
        <v>1</v>
      </c>
      <c r="ED48" s="50">
        <f t="shared" si="382"/>
        <v>1</v>
      </c>
      <c r="EE48" s="50">
        <f t="shared" si="382"/>
        <v>1</v>
      </c>
      <c r="EF48" s="50">
        <f>IF(EF36&gt;AK24,(1-EF36)/(1-AK24),1)</f>
        <v>1</v>
      </c>
      <c r="EG48" s="50">
        <f t="shared" si="382"/>
        <v>1</v>
      </c>
      <c r="EH48" s="50">
        <f t="shared" si="382"/>
        <v>1</v>
      </c>
      <c r="EJ48" s="54" t="s">
        <v>86</v>
      </c>
      <c r="EK48" s="50">
        <f t="shared" si="401"/>
        <v>1</v>
      </c>
      <c r="EL48" s="50">
        <f t="shared" si="383"/>
        <v>1</v>
      </c>
      <c r="EM48" s="50">
        <f t="shared" si="383"/>
        <v>1</v>
      </c>
      <c r="EN48" s="50">
        <f t="shared" si="383"/>
        <v>1</v>
      </c>
      <c r="EO48" s="50">
        <f t="shared" si="383"/>
        <v>1</v>
      </c>
      <c r="EP48" s="50">
        <f t="shared" si="383"/>
        <v>1</v>
      </c>
      <c r="EQ48" s="50">
        <f t="shared" si="383"/>
        <v>1</v>
      </c>
      <c r="ES48" s="54" t="s">
        <v>86</v>
      </c>
      <c r="ET48" s="50">
        <f t="shared" si="402"/>
        <v>1</v>
      </c>
      <c r="EU48" s="50">
        <f t="shared" si="384"/>
        <v>1</v>
      </c>
      <c r="EV48" s="50">
        <f t="shared" si="384"/>
        <v>1</v>
      </c>
      <c r="EW48" s="50">
        <f t="shared" si="384"/>
        <v>1</v>
      </c>
      <c r="EX48" s="50">
        <f t="shared" si="384"/>
        <v>1</v>
      </c>
      <c r="EY48" s="50">
        <f t="shared" si="384"/>
        <v>1</v>
      </c>
      <c r="EZ48" s="50">
        <f t="shared" si="384"/>
        <v>1</v>
      </c>
      <c r="FB48" s="54" t="s">
        <v>86</v>
      </c>
      <c r="FC48" s="50">
        <f t="shared" si="403"/>
        <v>1</v>
      </c>
      <c r="FD48" s="50">
        <f t="shared" si="385"/>
        <v>1</v>
      </c>
      <c r="FE48" s="50">
        <f t="shared" si="385"/>
        <v>1</v>
      </c>
      <c r="FF48" s="50">
        <f t="shared" si="385"/>
        <v>1</v>
      </c>
      <c r="FG48" s="50">
        <f t="shared" si="385"/>
        <v>1</v>
      </c>
      <c r="FH48" s="50">
        <f t="shared" si="385"/>
        <v>1</v>
      </c>
      <c r="FI48" s="50">
        <f t="shared" si="385"/>
        <v>1</v>
      </c>
      <c r="FK48" s="54" t="s">
        <v>86</v>
      </c>
      <c r="FL48" s="50">
        <f t="shared" si="404"/>
        <v>1</v>
      </c>
      <c r="FM48" s="50">
        <f t="shared" si="386"/>
        <v>1</v>
      </c>
      <c r="FN48" s="50">
        <f t="shared" si="386"/>
        <v>1</v>
      </c>
      <c r="FO48" s="50">
        <f t="shared" si="386"/>
        <v>1</v>
      </c>
      <c r="FP48" s="50">
        <f t="shared" si="386"/>
        <v>1</v>
      </c>
      <c r="FQ48" s="50">
        <f t="shared" si="386"/>
        <v>1</v>
      </c>
      <c r="FR48" s="50">
        <f t="shared" si="386"/>
        <v>1</v>
      </c>
      <c r="FT48" s="54" t="s">
        <v>86</v>
      </c>
      <c r="FU48" s="50">
        <f t="shared" si="405"/>
        <v>1</v>
      </c>
      <c r="FV48" s="50">
        <f t="shared" si="387"/>
        <v>1</v>
      </c>
      <c r="FW48" s="50">
        <f t="shared" si="387"/>
        <v>1</v>
      </c>
      <c r="FX48" s="50">
        <f t="shared" si="387"/>
        <v>1</v>
      </c>
      <c r="FY48" s="50">
        <f t="shared" si="387"/>
        <v>1</v>
      </c>
      <c r="FZ48" s="50">
        <f t="shared" si="387"/>
        <v>1</v>
      </c>
      <c r="GA48" s="50">
        <f t="shared" si="387"/>
        <v>1</v>
      </c>
      <c r="GC48" s="54" t="s">
        <v>86</v>
      </c>
      <c r="GD48" s="50">
        <f t="shared" si="406"/>
        <v>1</v>
      </c>
      <c r="GE48" s="50">
        <f t="shared" si="388"/>
        <v>1</v>
      </c>
      <c r="GF48" s="50">
        <f t="shared" si="388"/>
        <v>1</v>
      </c>
      <c r="GG48" s="50">
        <f t="shared" si="388"/>
        <v>1</v>
      </c>
      <c r="GH48" s="50">
        <f t="shared" si="388"/>
        <v>1</v>
      </c>
      <c r="GI48" s="50">
        <f t="shared" si="388"/>
        <v>1</v>
      </c>
      <c r="GJ48" s="50">
        <f t="shared" si="388"/>
        <v>1</v>
      </c>
      <c r="GL48" s="54" t="s">
        <v>86</v>
      </c>
      <c r="GM48" s="50">
        <f t="shared" si="407"/>
        <v>1</v>
      </c>
      <c r="GN48" s="50">
        <f t="shared" si="389"/>
        <v>1</v>
      </c>
      <c r="GO48" s="50">
        <f t="shared" si="389"/>
        <v>1</v>
      </c>
      <c r="GP48" s="50">
        <f t="shared" si="389"/>
        <v>1</v>
      </c>
      <c r="GQ48" s="50">
        <f t="shared" si="389"/>
        <v>1</v>
      </c>
      <c r="GR48" s="50">
        <f t="shared" si="389"/>
        <v>1</v>
      </c>
      <c r="GS48" s="50">
        <f t="shared" si="389"/>
        <v>1</v>
      </c>
      <c r="GU48" s="54" t="s">
        <v>86</v>
      </c>
      <c r="GV48" s="50">
        <f t="shared" si="408"/>
        <v>1</v>
      </c>
      <c r="GW48" s="50">
        <f t="shared" si="390"/>
        <v>1</v>
      </c>
      <c r="GX48" s="50">
        <f t="shared" si="390"/>
        <v>1</v>
      </c>
      <c r="GY48" s="50">
        <f t="shared" si="390"/>
        <v>1</v>
      </c>
      <c r="GZ48" s="50">
        <f t="shared" si="390"/>
        <v>1</v>
      </c>
      <c r="HA48" s="50">
        <f t="shared" si="390"/>
        <v>1</v>
      </c>
      <c r="HB48" s="50">
        <f t="shared" si="390"/>
        <v>1</v>
      </c>
      <c r="HD48" s="54" t="s">
        <v>86</v>
      </c>
      <c r="HE48" s="50">
        <f t="shared" si="409"/>
        <v>1</v>
      </c>
      <c r="HF48" s="50">
        <f t="shared" si="391"/>
        <v>1</v>
      </c>
      <c r="HG48" s="50">
        <f t="shared" si="391"/>
        <v>1</v>
      </c>
      <c r="HH48" s="50">
        <f t="shared" si="391"/>
        <v>1</v>
      </c>
      <c r="HI48" s="50">
        <f t="shared" si="391"/>
        <v>1</v>
      </c>
      <c r="HJ48" s="50">
        <f t="shared" si="391"/>
        <v>1</v>
      </c>
      <c r="HK48" s="50">
        <f t="shared" si="391"/>
        <v>1</v>
      </c>
      <c r="HM48" s="54" t="s">
        <v>86</v>
      </c>
      <c r="HN48" s="50">
        <f t="shared" si="410"/>
        <v>1</v>
      </c>
      <c r="HO48" s="50">
        <f t="shared" si="392"/>
        <v>1</v>
      </c>
      <c r="HP48" s="50">
        <f t="shared" si="392"/>
        <v>1</v>
      </c>
      <c r="HQ48" s="50">
        <f t="shared" si="392"/>
        <v>1</v>
      </c>
      <c r="HR48" s="50">
        <f t="shared" si="392"/>
        <v>1</v>
      </c>
      <c r="HS48" s="50">
        <f t="shared" si="392"/>
        <v>1</v>
      </c>
      <c r="HT48" s="50">
        <f t="shared" si="392"/>
        <v>1</v>
      </c>
      <c r="HV48" s="54" t="s">
        <v>86</v>
      </c>
      <c r="HW48" s="50">
        <f t="shared" si="411"/>
        <v>1</v>
      </c>
      <c r="HX48" s="50">
        <f t="shared" si="393"/>
        <v>1</v>
      </c>
      <c r="HY48" s="50">
        <f t="shared" si="393"/>
        <v>1</v>
      </c>
      <c r="HZ48" s="50">
        <f t="shared" si="393"/>
        <v>1</v>
      </c>
      <c r="IA48" s="50">
        <f t="shared" si="393"/>
        <v>1</v>
      </c>
      <c r="IB48" s="50">
        <f t="shared" si="393"/>
        <v>1</v>
      </c>
      <c r="IC48" s="50">
        <f t="shared" si="393"/>
        <v>1</v>
      </c>
      <c r="IE48" s="54" t="s">
        <v>86</v>
      </c>
      <c r="IF48" s="50">
        <f t="shared" si="412"/>
        <v>1</v>
      </c>
      <c r="IG48" s="50">
        <f t="shared" si="394"/>
        <v>1</v>
      </c>
      <c r="IH48" s="50">
        <f t="shared" si="394"/>
        <v>1</v>
      </c>
      <c r="II48" s="50">
        <f t="shared" si="394"/>
        <v>1</v>
      </c>
      <c r="IJ48" s="50">
        <f t="shared" si="394"/>
        <v>1</v>
      </c>
      <c r="IK48" s="50">
        <f t="shared" si="394"/>
        <v>1</v>
      </c>
      <c r="IL48" s="50">
        <f t="shared" si="394"/>
        <v>1</v>
      </c>
      <c r="IN48" s="54" t="s">
        <v>86</v>
      </c>
      <c r="IO48" s="50">
        <f t="shared" si="413"/>
        <v>1</v>
      </c>
      <c r="IP48" s="50">
        <f t="shared" si="395"/>
        <v>1</v>
      </c>
      <c r="IQ48" s="50">
        <f t="shared" si="395"/>
        <v>1</v>
      </c>
      <c r="IR48" s="50">
        <f t="shared" si="395"/>
        <v>1</v>
      </c>
      <c r="IS48" s="50">
        <f t="shared" si="395"/>
        <v>1</v>
      </c>
      <c r="IT48" s="50">
        <f t="shared" si="395"/>
        <v>1</v>
      </c>
      <c r="IU48" s="50">
        <f t="shared" si="395"/>
        <v>1</v>
      </c>
      <c r="IW48" s="54" t="s">
        <v>86</v>
      </c>
      <c r="IX48" s="50">
        <f t="shared" si="414"/>
        <v>1</v>
      </c>
      <c r="IY48" s="50">
        <f t="shared" si="396"/>
        <v>1</v>
      </c>
      <c r="IZ48" s="50">
        <f t="shared" si="396"/>
        <v>1</v>
      </c>
      <c r="JA48" s="50">
        <f t="shared" si="396"/>
        <v>1</v>
      </c>
      <c r="JB48" s="50">
        <f>IF(JB36&gt;AK24,(1-JB36)/(1-AK24),1)</f>
        <v>1</v>
      </c>
      <c r="JC48" s="50">
        <f t="shared" si="396"/>
        <v>1</v>
      </c>
      <c r="JD48" s="50">
        <f t="shared" si="396"/>
        <v>1</v>
      </c>
    </row>
    <row r="49" spans="31:264" ht="29.1">
      <c r="AE49" s="78"/>
      <c r="AF49" s="54" t="s">
        <v>88</v>
      </c>
      <c r="AG49" s="50">
        <f t="shared" si="397"/>
        <v>0</v>
      </c>
      <c r="AH49" s="50">
        <f t="shared" si="397"/>
        <v>0</v>
      </c>
      <c r="AI49" s="50">
        <f t="shared" si="397"/>
        <v>1</v>
      </c>
      <c r="AJ49" s="50">
        <f t="shared" si="397"/>
        <v>1</v>
      </c>
      <c r="AK49" s="50">
        <f t="shared" si="397"/>
        <v>1</v>
      </c>
      <c r="AL49" s="50">
        <f t="shared" si="397"/>
        <v>1</v>
      </c>
      <c r="AM49" s="50">
        <f t="shared" si="397"/>
        <v>1</v>
      </c>
      <c r="AO49" s="54" t="s">
        <v>88</v>
      </c>
      <c r="AP49" s="50">
        <f t="shared" si="372"/>
        <v>0</v>
      </c>
      <c r="AQ49" s="50">
        <f t="shared" si="372"/>
        <v>1</v>
      </c>
      <c r="AR49" s="50">
        <f t="shared" si="372"/>
        <v>1</v>
      </c>
      <c r="AS49" s="50">
        <f t="shared" si="372"/>
        <v>1</v>
      </c>
      <c r="AT49" s="50">
        <f t="shared" si="372"/>
        <v>1</v>
      </c>
      <c r="AU49" s="50">
        <f t="shared" si="372"/>
        <v>1</v>
      </c>
      <c r="AV49" s="50">
        <f t="shared" si="372"/>
        <v>1</v>
      </c>
      <c r="AX49" s="54" t="s">
        <v>88</v>
      </c>
      <c r="AY49" s="50">
        <f t="shared" si="373"/>
        <v>1</v>
      </c>
      <c r="AZ49" s="50">
        <f t="shared" si="373"/>
        <v>0</v>
      </c>
      <c r="BA49" s="50">
        <f t="shared" si="373"/>
        <v>1</v>
      </c>
      <c r="BB49" s="50">
        <f t="shared" si="373"/>
        <v>1</v>
      </c>
      <c r="BC49" s="50">
        <f t="shared" si="373"/>
        <v>1</v>
      </c>
      <c r="BD49" s="50">
        <f t="shared" si="373"/>
        <v>1</v>
      </c>
      <c r="BE49" s="50">
        <f t="shared" si="373"/>
        <v>1</v>
      </c>
      <c r="BG49" s="54" t="s">
        <v>88</v>
      </c>
      <c r="BH49" s="50">
        <f t="shared" si="374"/>
        <v>1</v>
      </c>
      <c r="BI49" s="50">
        <f t="shared" si="374"/>
        <v>0</v>
      </c>
      <c r="BJ49" s="50">
        <f t="shared" si="374"/>
        <v>1</v>
      </c>
      <c r="BK49" s="50">
        <f t="shared" si="374"/>
        <v>1</v>
      </c>
      <c r="BL49" s="50">
        <f t="shared" si="374"/>
        <v>1</v>
      </c>
      <c r="BM49" s="50">
        <f t="shared" si="374"/>
        <v>1</v>
      </c>
      <c r="BN49" s="50">
        <f t="shared" si="374"/>
        <v>1</v>
      </c>
      <c r="BP49" s="54" t="s">
        <v>88</v>
      </c>
      <c r="BQ49" s="50">
        <f t="shared" si="375"/>
        <v>1</v>
      </c>
      <c r="BR49" s="50">
        <f t="shared" si="375"/>
        <v>0</v>
      </c>
      <c r="BS49" s="50">
        <f t="shared" si="375"/>
        <v>1</v>
      </c>
      <c r="BT49" s="50">
        <f t="shared" si="375"/>
        <v>1</v>
      </c>
      <c r="BU49" s="50">
        <f t="shared" si="375"/>
        <v>1</v>
      </c>
      <c r="BV49" s="50">
        <f t="shared" si="375"/>
        <v>1</v>
      </c>
      <c r="BW49" s="50">
        <f t="shared" si="375"/>
        <v>1</v>
      </c>
      <c r="BY49" s="54" t="s">
        <v>88</v>
      </c>
      <c r="BZ49" s="50">
        <f t="shared" si="376"/>
        <v>1</v>
      </c>
      <c r="CA49" s="50">
        <f t="shared" si="376"/>
        <v>1</v>
      </c>
      <c r="CB49" s="50">
        <f t="shared" si="376"/>
        <v>1</v>
      </c>
      <c r="CC49" s="50">
        <f t="shared" si="376"/>
        <v>1</v>
      </c>
      <c r="CD49" s="50">
        <f t="shared" si="376"/>
        <v>1</v>
      </c>
      <c r="CE49" s="50">
        <f t="shared" si="376"/>
        <v>1</v>
      </c>
      <c r="CF49" s="50">
        <f t="shared" si="376"/>
        <v>1</v>
      </c>
      <c r="CH49" s="54" t="s">
        <v>88</v>
      </c>
      <c r="CI49" s="50">
        <f t="shared" si="377"/>
        <v>1</v>
      </c>
      <c r="CJ49" s="50">
        <f t="shared" si="377"/>
        <v>1</v>
      </c>
      <c r="CK49" s="50">
        <f t="shared" si="377"/>
        <v>1</v>
      </c>
      <c r="CL49" s="50">
        <f t="shared" si="377"/>
        <v>1</v>
      </c>
      <c r="CM49" s="50">
        <f t="shared" si="377"/>
        <v>1</v>
      </c>
      <c r="CN49" s="50">
        <f t="shared" si="377"/>
        <v>1</v>
      </c>
      <c r="CO49" s="50">
        <f t="shared" si="377"/>
        <v>1</v>
      </c>
      <c r="CQ49" s="54" t="s">
        <v>88</v>
      </c>
      <c r="CR49" s="50">
        <f t="shared" si="378"/>
        <v>1</v>
      </c>
      <c r="CS49" s="50">
        <f t="shared" si="378"/>
        <v>1</v>
      </c>
      <c r="CT49" s="50">
        <f t="shared" si="378"/>
        <v>1</v>
      </c>
      <c r="CU49" s="50">
        <f t="shared" si="378"/>
        <v>1</v>
      </c>
      <c r="CV49" s="50">
        <f t="shared" si="378"/>
        <v>1</v>
      </c>
      <c r="CW49" s="50">
        <f t="shared" si="378"/>
        <v>1</v>
      </c>
      <c r="CX49" s="50">
        <f t="shared" si="378"/>
        <v>1</v>
      </c>
      <c r="CZ49" s="54" t="s">
        <v>88</v>
      </c>
      <c r="DA49" s="50">
        <f t="shared" si="379"/>
        <v>1</v>
      </c>
      <c r="DB49" s="50">
        <f t="shared" si="379"/>
        <v>1</v>
      </c>
      <c r="DC49" s="50">
        <f t="shared" si="379"/>
        <v>1</v>
      </c>
      <c r="DD49" s="50">
        <f t="shared" si="379"/>
        <v>1</v>
      </c>
      <c r="DE49" s="50">
        <f t="shared" si="379"/>
        <v>1</v>
      </c>
      <c r="DF49" s="50">
        <f t="shared" si="379"/>
        <v>1</v>
      </c>
      <c r="DG49" s="50">
        <f t="shared" si="379"/>
        <v>1</v>
      </c>
      <c r="DI49" s="54" t="s">
        <v>88</v>
      </c>
      <c r="DJ49" s="50">
        <f t="shared" si="398"/>
        <v>1</v>
      </c>
      <c r="DK49" s="50">
        <f t="shared" si="380"/>
        <v>1</v>
      </c>
      <c r="DL49" s="50">
        <f t="shared" si="380"/>
        <v>1</v>
      </c>
      <c r="DM49" s="50">
        <f t="shared" si="380"/>
        <v>1</v>
      </c>
      <c r="DN49" s="50">
        <f t="shared" si="380"/>
        <v>1</v>
      </c>
      <c r="DO49" s="50">
        <f t="shared" si="380"/>
        <v>1</v>
      </c>
      <c r="DP49" s="50">
        <f t="shared" si="380"/>
        <v>1</v>
      </c>
      <c r="DR49" s="54" t="s">
        <v>88</v>
      </c>
      <c r="DS49" s="50">
        <f t="shared" si="399"/>
        <v>1</v>
      </c>
      <c r="DT49" s="50">
        <f t="shared" si="381"/>
        <v>1</v>
      </c>
      <c r="DU49" s="50">
        <f t="shared" si="381"/>
        <v>1</v>
      </c>
      <c r="DV49" s="50">
        <f t="shared" si="381"/>
        <v>1</v>
      </c>
      <c r="DW49" s="50">
        <f t="shared" si="381"/>
        <v>1</v>
      </c>
      <c r="DX49" s="50">
        <f t="shared" si="381"/>
        <v>1</v>
      </c>
      <c r="DY49" s="50">
        <f t="shared" si="381"/>
        <v>1</v>
      </c>
      <c r="EA49" s="54" t="s">
        <v>88</v>
      </c>
      <c r="EB49" s="50">
        <f t="shared" si="400"/>
        <v>1</v>
      </c>
      <c r="EC49" s="50">
        <f t="shared" si="382"/>
        <v>1</v>
      </c>
      <c r="ED49" s="50">
        <f t="shared" si="382"/>
        <v>1</v>
      </c>
      <c r="EE49" s="50">
        <f t="shared" si="382"/>
        <v>1</v>
      </c>
      <c r="EF49" s="50">
        <f t="shared" si="382"/>
        <v>1</v>
      </c>
      <c r="EG49" s="50">
        <f t="shared" si="382"/>
        <v>1</v>
      </c>
      <c r="EH49" s="50">
        <f t="shared" si="382"/>
        <v>1</v>
      </c>
      <c r="EJ49" s="54" t="s">
        <v>88</v>
      </c>
      <c r="EK49" s="50">
        <f t="shared" si="401"/>
        <v>1</v>
      </c>
      <c r="EL49" s="50">
        <f t="shared" si="383"/>
        <v>1</v>
      </c>
      <c r="EM49" s="50">
        <f t="shared" si="383"/>
        <v>1</v>
      </c>
      <c r="EN49" s="50">
        <f t="shared" si="383"/>
        <v>1</v>
      </c>
      <c r="EO49" s="50">
        <f t="shared" si="383"/>
        <v>1</v>
      </c>
      <c r="EP49" s="50">
        <f t="shared" si="383"/>
        <v>1</v>
      </c>
      <c r="EQ49" s="50">
        <f t="shared" si="383"/>
        <v>1</v>
      </c>
      <c r="ES49" s="54" t="s">
        <v>88</v>
      </c>
      <c r="ET49" s="50">
        <f t="shared" si="402"/>
        <v>1</v>
      </c>
      <c r="EU49" s="50">
        <f t="shared" si="384"/>
        <v>1</v>
      </c>
      <c r="EV49" s="50">
        <f t="shared" si="384"/>
        <v>1</v>
      </c>
      <c r="EW49" s="50">
        <f t="shared" si="384"/>
        <v>1</v>
      </c>
      <c r="EX49" s="50">
        <f t="shared" si="384"/>
        <v>1</v>
      </c>
      <c r="EY49" s="50">
        <f t="shared" si="384"/>
        <v>1</v>
      </c>
      <c r="EZ49" s="50">
        <f t="shared" si="384"/>
        <v>1</v>
      </c>
      <c r="FB49" s="54" t="s">
        <v>88</v>
      </c>
      <c r="FC49" s="50">
        <f t="shared" si="403"/>
        <v>1</v>
      </c>
      <c r="FD49" s="50">
        <f t="shared" si="385"/>
        <v>1</v>
      </c>
      <c r="FE49" s="50">
        <f t="shared" si="385"/>
        <v>1</v>
      </c>
      <c r="FF49" s="50">
        <f t="shared" si="385"/>
        <v>1</v>
      </c>
      <c r="FG49" s="50">
        <f t="shared" si="385"/>
        <v>1</v>
      </c>
      <c r="FH49" s="50">
        <f t="shared" si="385"/>
        <v>1</v>
      </c>
      <c r="FI49" s="50">
        <f t="shared" si="385"/>
        <v>1</v>
      </c>
      <c r="FK49" s="54" t="s">
        <v>88</v>
      </c>
      <c r="FL49" s="50">
        <f t="shared" si="404"/>
        <v>1</v>
      </c>
      <c r="FM49" s="50">
        <f t="shared" si="386"/>
        <v>1</v>
      </c>
      <c r="FN49" s="50">
        <f t="shared" si="386"/>
        <v>1</v>
      </c>
      <c r="FO49" s="50">
        <f t="shared" si="386"/>
        <v>1</v>
      </c>
      <c r="FP49" s="50">
        <f t="shared" si="386"/>
        <v>1</v>
      </c>
      <c r="FQ49" s="50">
        <f t="shared" si="386"/>
        <v>1</v>
      </c>
      <c r="FR49" s="50">
        <f t="shared" si="386"/>
        <v>1</v>
      </c>
      <c r="FT49" s="54" t="s">
        <v>88</v>
      </c>
      <c r="FU49" s="50">
        <f t="shared" si="405"/>
        <v>1</v>
      </c>
      <c r="FV49" s="50">
        <f t="shared" si="387"/>
        <v>1</v>
      </c>
      <c r="FW49" s="50">
        <f t="shared" si="387"/>
        <v>1</v>
      </c>
      <c r="FX49" s="50">
        <f t="shared" si="387"/>
        <v>1</v>
      </c>
      <c r="FY49" s="50">
        <f t="shared" si="387"/>
        <v>1</v>
      </c>
      <c r="FZ49" s="50">
        <f t="shared" si="387"/>
        <v>1</v>
      </c>
      <c r="GA49" s="50">
        <f t="shared" si="387"/>
        <v>1</v>
      </c>
      <c r="GC49" s="54" t="s">
        <v>88</v>
      </c>
      <c r="GD49" s="50">
        <f t="shared" si="406"/>
        <v>1</v>
      </c>
      <c r="GE49" s="50">
        <f t="shared" si="388"/>
        <v>1</v>
      </c>
      <c r="GF49" s="50">
        <f t="shared" si="388"/>
        <v>1</v>
      </c>
      <c r="GG49" s="50">
        <f t="shared" si="388"/>
        <v>1</v>
      </c>
      <c r="GH49" s="50">
        <f t="shared" si="388"/>
        <v>1</v>
      </c>
      <c r="GI49" s="50">
        <f t="shared" si="388"/>
        <v>1</v>
      </c>
      <c r="GJ49" s="50">
        <f t="shared" si="388"/>
        <v>1</v>
      </c>
      <c r="GL49" s="54" t="s">
        <v>88</v>
      </c>
      <c r="GM49" s="50">
        <f t="shared" si="407"/>
        <v>1</v>
      </c>
      <c r="GN49" s="50">
        <f t="shared" si="389"/>
        <v>1</v>
      </c>
      <c r="GO49" s="50">
        <f t="shared" si="389"/>
        <v>1</v>
      </c>
      <c r="GP49" s="50">
        <f t="shared" si="389"/>
        <v>1</v>
      </c>
      <c r="GQ49" s="50">
        <f t="shared" si="389"/>
        <v>1</v>
      </c>
      <c r="GR49" s="50">
        <f t="shared" si="389"/>
        <v>1</v>
      </c>
      <c r="GS49" s="50">
        <f t="shared" si="389"/>
        <v>1</v>
      </c>
      <c r="GU49" s="54" t="s">
        <v>88</v>
      </c>
      <c r="GV49" s="50">
        <f t="shared" si="408"/>
        <v>1</v>
      </c>
      <c r="GW49" s="50">
        <f t="shared" si="390"/>
        <v>1</v>
      </c>
      <c r="GX49" s="50">
        <f t="shared" si="390"/>
        <v>1</v>
      </c>
      <c r="GY49" s="50">
        <f t="shared" si="390"/>
        <v>1</v>
      </c>
      <c r="GZ49" s="50">
        <f t="shared" si="390"/>
        <v>1</v>
      </c>
      <c r="HA49" s="50">
        <f t="shared" si="390"/>
        <v>1</v>
      </c>
      <c r="HB49" s="50">
        <f t="shared" si="390"/>
        <v>1</v>
      </c>
      <c r="HD49" s="54" t="s">
        <v>88</v>
      </c>
      <c r="HE49" s="50">
        <f t="shared" si="409"/>
        <v>1</v>
      </c>
      <c r="HF49" s="50">
        <f t="shared" si="391"/>
        <v>1</v>
      </c>
      <c r="HG49" s="50">
        <f t="shared" si="391"/>
        <v>1</v>
      </c>
      <c r="HH49" s="50">
        <f t="shared" si="391"/>
        <v>1</v>
      </c>
      <c r="HI49" s="50">
        <f t="shared" si="391"/>
        <v>1</v>
      </c>
      <c r="HJ49" s="50">
        <f t="shared" si="391"/>
        <v>1</v>
      </c>
      <c r="HK49" s="50">
        <f t="shared" si="391"/>
        <v>1</v>
      </c>
      <c r="HM49" s="54" t="s">
        <v>88</v>
      </c>
      <c r="HN49" s="50">
        <f t="shared" si="410"/>
        <v>1</v>
      </c>
      <c r="HO49" s="50">
        <f t="shared" si="392"/>
        <v>1</v>
      </c>
      <c r="HP49" s="50">
        <f t="shared" si="392"/>
        <v>1</v>
      </c>
      <c r="HQ49" s="50">
        <f t="shared" si="392"/>
        <v>1</v>
      </c>
      <c r="HR49" s="50">
        <f t="shared" si="392"/>
        <v>1</v>
      </c>
      <c r="HS49" s="50">
        <f t="shared" si="392"/>
        <v>1</v>
      </c>
      <c r="HT49" s="50">
        <f t="shared" si="392"/>
        <v>1</v>
      </c>
      <c r="HV49" s="54" t="s">
        <v>88</v>
      </c>
      <c r="HW49" s="50">
        <f t="shared" si="411"/>
        <v>1</v>
      </c>
      <c r="HX49" s="50">
        <f t="shared" si="393"/>
        <v>1</v>
      </c>
      <c r="HY49" s="50">
        <f t="shared" si="393"/>
        <v>1</v>
      </c>
      <c r="HZ49" s="50">
        <f t="shared" si="393"/>
        <v>1</v>
      </c>
      <c r="IA49" s="50">
        <f t="shared" si="393"/>
        <v>1</v>
      </c>
      <c r="IB49" s="50">
        <f t="shared" si="393"/>
        <v>1</v>
      </c>
      <c r="IC49" s="50">
        <f t="shared" si="393"/>
        <v>1</v>
      </c>
      <c r="IE49" s="54" t="s">
        <v>88</v>
      </c>
      <c r="IF49" s="50">
        <f t="shared" si="412"/>
        <v>1</v>
      </c>
      <c r="IG49" s="50">
        <f t="shared" si="394"/>
        <v>1</v>
      </c>
      <c r="IH49" s="50">
        <f t="shared" si="394"/>
        <v>1</v>
      </c>
      <c r="II49" s="50">
        <f t="shared" si="394"/>
        <v>1</v>
      </c>
      <c r="IJ49" s="50">
        <f t="shared" si="394"/>
        <v>1</v>
      </c>
      <c r="IK49" s="50">
        <f t="shared" si="394"/>
        <v>1</v>
      </c>
      <c r="IL49" s="50">
        <f t="shared" si="394"/>
        <v>1</v>
      </c>
      <c r="IN49" s="54" t="s">
        <v>88</v>
      </c>
      <c r="IO49" s="50">
        <f t="shared" si="413"/>
        <v>1</v>
      </c>
      <c r="IP49" s="50">
        <f t="shared" si="395"/>
        <v>1</v>
      </c>
      <c r="IQ49" s="50">
        <f t="shared" si="395"/>
        <v>1</v>
      </c>
      <c r="IR49" s="50">
        <f t="shared" si="395"/>
        <v>1</v>
      </c>
      <c r="IS49" s="50">
        <f t="shared" si="395"/>
        <v>1</v>
      </c>
      <c r="IT49" s="50">
        <f t="shared" si="395"/>
        <v>1</v>
      </c>
      <c r="IU49" s="50">
        <f t="shared" si="395"/>
        <v>1</v>
      </c>
      <c r="IW49" s="54" t="s">
        <v>88</v>
      </c>
      <c r="IX49" s="50">
        <f t="shared" si="414"/>
        <v>1</v>
      </c>
      <c r="IY49" s="50">
        <f t="shared" si="396"/>
        <v>1</v>
      </c>
      <c r="IZ49" s="50">
        <f t="shared" si="396"/>
        <v>1</v>
      </c>
      <c r="JA49" s="50">
        <f t="shared" si="396"/>
        <v>1</v>
      </c>
      <c r="JB49" s="50">
        <f t="shared" si="396"/>
        <v>1</v>
      </c>
      <c r="JC49" s="50">
        <f t="shared" si="396"/>
        <v>1</v>
      </c>
      <c r="JD49" s="50">
        <f t="shared" si="396"/>
        <v>1</v>
      </c>
    </row>
    <row r="50" spans="31:264" ht="29.1">
      <c r="AE50" s="78"/>
      <c r="AF50" s="54" t="s">
        <v>90</v>
      </c>
      <c r="AG50" s="50">
        <f t="shared" si="397"/>
        <v>0</v>
      </c>
      <c r="AH50" s="50">
        <f t="shared" si="397"/>
        <v>0</v>
      </c>
      <c r="AI50" s="50">
        <f t="shared" si="397"/>
        <v>1</v>
      </c>
      <c r="AJ50" s="50">
        <f t="shared" si="397"/>
        <v>1</v>
      </c>
      <c r="AK50" s="50">
        <f t="shared" si="397"/>
        <v>1</v>
      </c>
      <c r="AL50" s="50">
        <f t="shared" si="397"/>
        <v>1</v>
      </c>
      <c r="AM50" s="50">
        <f t="shared" si="397"/>
        <v>1</v>
      </c>
      <c r="AO50" s="54" t="s">
        <v>90</v>
      </c>
      <c r="AP50" s="50">
        <f t="shared" si="372"/>
        <v>0</v>
      </c>
      <c r="AQ50" s="50">
        <f t="shared" si="372"/>
        <v>1</v>
      </c>
      <c r="AR50" s="50">
        <f t="shared" si="372"/>
        <v>1</v>
      </c>
      <c r="AS50" s="50">
        <f t="shared" si="372"/>
        <v>1</v>
      </c>
      <c r="AT50" s="50">
        <f t="shared" si="372"/>
        <v>1</v>
      </c>
      <c r="AU50" s="50">
        <f t="shared" si="372"/>
        <v>1</v>
      </c>
      <c r="AV50" s="50">
        <f t="shared" si="372"/>
        <v>1</v>
      </c>
      <c r="AX50" s="54" t="s">
        <v>90</v>
      </c>
      <c r="AY50" s="50">
        <f t="shared" si="373"/>
        <v>1</v>
      </c>
      <c r="AZ50" s="50">
        <f t="shared" si="373"/>
        <v>1</v>
      </c>
      <c r="BA50" s="50">
        <f t="shared" si="373"/>
        <v>1</v>
      </c>
      <c r="BB50" s="50">
        <f t="shared" si="373"/>
        <v>1</v>
      </c>
      <c r="BC50" s="50">
        <f t="shared" si="373"/>
        <v>1</v>
      </c>
      <c r="BD50" s="50">
        <f t="shared" si="373"/>
        <v>1</v>
      </c>
      <c r="BE50" s="50">
        <f t="shared" si="373"/>
        <v>1</v>
      </c>
      <c r="BG50" s="54" t="s">
        <v>90</v>
      </c>
      <c r="BH50" s="50">
        <f t="shared" si="374"/>
        <v>1</v>
      </c>
      <c r="BI50" s="50">
        <f t="shared" si="374"/>
        <v>1</v>
      </c>
      <c r="BJ50" s="50">
        <f t="shared" si="374"/>
        <v>1</v>
      </c>
      <c r="BK50" s="50">
        <f t="shared" si="374"/>
        <v>1</v>
      </c>
      <c r="BL50" s="50">
        <f t="shared" si="374"/>
        <v>1</v>
      </c>
      <c r="BM50" s="50">
        <f t="shared" si="374"/>
        <v>1</v>
      </c>
      <c r="BN50" s="50">
        <f t="shared" si="374"/>
        <v>1</v>
      </c>
      <c r="BP50" s="54" t="s">
        <v>90</v>
      </c>
      <c r="BQ50" s="50">
        <f t="shared" si="375"/>
        <v>1</v>
      </c>
      <c r="BR50" s="50">
        <f t="shared" si="375"/>
        <v>1</v>
      </c>
      <c r="BS50" s="50">
        <f t="shared" si="375"/>
        <v>1</v>
      </c>
      <c r="BT50" s="50">
        <f t="shared" si="375"/>
        <v>1</v>
      </c>
      <c r="BU50" s="50">
        <f t="shared" si="375"/>
        <v>1</v>
      </c>
      <c r="BV50" s="50">
        <f t="shared" si="375"/>
        <v>1</v>
      </c>
      <c r="BW50" s="50">
        <f t="shared" si="375"/>
        <v>1</v>
      </c>
      <c r="BY50" s="54" t="s">
        <v>90</v>
      </c>
      <c r="BZ50" s="50">
        <f t="shared" si="376"/>
        <v>1</v>
      </c>
      <c r="CA50" s="50">
        <f t="shared" si="376"/>
        <v>1</v>
      </c>
      <c r="CB50" s="50">
        <f t="shared" si="376"/>
        <v>1</v>
      </c>
      <c r="CC50" s="50">
        <f t="shared" si="376"/>
        <v>1</v>
      </c>
      <c r="CD50" s="50">
        <f t="shared" si="376"/>
        <v>1</v>
      </c>
      <c r="CE50" s="50">
        <f t="shared" si="376"/>
        <v>1</v>
      </c>
      <c r="CF50" s="50">
        <f t="shared" si="376"/>
        <v>1</v>
      </c>
      <c r="CH50" s="54" t="s">
        <v>90</v>
      </c>
      <c r="CI50" s="50">
        <f t="shared" si="377"/>
        <v>1</v>
      </c>
      <c r="CJ50" s="50">
        <f t="shared" si="377"/>
        <v>1</v>
      </c>
      <c r="CK50" s="50">
        <f t="shared" si="377"/>
        <v>1</v>
      </c>
      <c r="CL50" s="50">
        <f t="shared" si="377"/>
        <v>1</v>
      </c>
      <c r="CM50" s="50">
        <f t="shared" si="377"/>
        <v>1</v>
      </c>
      <c r="CN50" s="50">
        <f t="shared" si="377"/>
        <v>1</v>
      </c>
      <c r="CO50" s="50">
        <f t="shared" si="377"/>
        <v>1</v>
      </c>
      <c r="CQ50" s="54" t="s">
        <v>90</v>
      </c>
      <c r="CR50" s="50">
        <f>IF(CR38&gt;AG26,(1-CR38)/(1-AG26),1)</f>
        <v>1</v>
      </c>
      <c r="CS50" s="50">
        <f t="shared" si="378"/>
        <v>1</v>
      </c>
      <c r="CT50" s="50">
        <f t="shared" si="378"/>
        <v>1</v>
      </c>
      <c r="CU50" s="50">
        <f t="shared" si="378"/>
        <v>0.70552532575917004</v>
      </c>
      <c r="CV50" s="50">
        <f t="shared" si="378"/>
        <v>1</v>
      </c>
      <c r="CW50" s="50">
        <f t="shared" si="378"/>
        <v>1</v>
      </c>
      <c r="CX50" s="50">
        <f t="shared" si="378"/>
        <v>1</v>
      </c>
      <c r="CZ50" s="54" t="s">
        <v>90</v>
      </c>
      <c r="DA50" s="50">
        <f t="shared" si="379"/>
        <v>1</v>
      </c>
      <c r="DB50" s="50">
        <f t="shared" si="379"/>
        <v>1</v>
      </c>
      <c r="DC50" s="50">
        <f t="shared" si="379"/>
        <v>1</v>
      </c>
      <c r="DD50" s="50">
        <f t="shared" si="379"/>
        <v>1</v>
      </c>
      <c r="DE50" s="50">
        <f t="shared" si="379"/>
        <v>1</v>
      </c>
      <c r="DF50" s="50">
        <f t="shared" si="379"/>
        <v>1</v>
      </c>
      <c r="DG50" s="50">
        <f t="shared" si="379"/>
        <v>1</v>
      </c>
      <c r="DI50" s="54" t="s">
        <v>90</v>
      </c>
      <c r="DJ50" s="50">
        <f t="shared" si="398"/>
        <v>1</v>
      </c>
      <c r="DK50" s="50">
        <f t="shared" si="380"/>
        <v>1</v>
      </c>
      <c r="DL50" s="50">
        <f t="shared" si="380"/>
        <v>1</v>
      </c>
      <c r="DM50" s="50">
        <f t="shared" si="380"/>
        <v>1</v>
      </c>
      <c r="DN50" s="50">
        <f t="shared" si="380"/>
        <v>1</v>
      </c>
      <c r="DO50" s="50">
        <f t="shared" si="380"/>
        <v>1</v>
      </c>
      <c r="DP50" s="50">
        <f t="shared" si="380"/>
        <v>1</v>
      </c>
      <c r="DR50" s="54" t="s">
        <v>90</v>
      </c>
      <c r="DS50" s="50">
        <f t="shared" si="399"/>
        <v>1</v>
      </c>
      <c r="DT50" s="50">
        <f t="shared" si="381"/>
        <v>1</v>
      </c>
      <c r="DU50" s="50">
        <f t="shared" si="381"/>
        <v>1</v>
      </c>
      <c r="DV50" s="50">
        <f t="shared" si="381"/>
        <v>1</v>
      </c>
      <c r="DW50" s="50">
        <f t="shared" si="381"/>
        <v>1</v>
      </c>
      <c r="DX50" s="50">
        <f t="shared" si="381"/>
        <v>1</v>
      </c>
      <c r="DY50" s="50">
        <f t="shared" si="381"/>
        <v>1</v>
      </c>
      <c r="EA50" s="54" t="s">
        <v>90</v>
      </c>
      <c r="EB50" s="50">
        <f t="shared" si="400"/>
        <v>1</v>
      </c>
      <c r="EC50" s="50">
        <f t="shared" si="382"/>
        <v>1</v>
      </c>
      <c r="ED50" s="50">
        <f t="shared" si="382"/>
        <v>1</v>
      </c>
      <c r="EE50" s="50">
        <f t="shared" si="382"/>
        <v>1</v>
      </c>
      <c r="EF50" s="50">
        <f t="shared" si="382"/>
        <v>1</v>
      </c>
      <c r="EG50" s="50">
        <f t="shared" si="382"/>
        <v>1</v>
      </c>
      <c r="EH50" s="50">
        <f t="shared" si="382"/>
        <v>1</v>
      </c>
      <c r="EJ50" s="54" t="s">
        <v>90</v>
      </c>
      <c r="EK50" s="50">
        <f t="shared" si="401"/>
        <v>1</v>
      </c>
      <c r="EL50" s="50">
        <f t="shared" si="383"/>
        <v>1</v>
      </c>
      <c r="EM50" s="50">
        <f t="shared" si="383"/>
        <v>1</v>
      </c>
      <c r="EN50" s="50">
        <f t="shared" si="383"/>
        <v>1</v>
      </c>
      <c r="EO50" s="50">
        <f t="shared" si="383"/>
        <v>1</v>
      </c>
      <c r="EP50" s="50">
        <f t="shared" si="383"/>
        <v>1</v>
      </c>
      <c r="EQ50" s="50">
        <f t="shared" si="383"/>
        <v>1</v>
      </c>
      <c r="ES50" s="54" t="s">
        <v>90</v>
      </c>
      <c r="ET50" s="50">
        <f t="shared" si="402"/>
        <v>1</v>
      </c>
      <c r="EU50" s="50">
        <f t="shared" si="384"/>
        <v>1</v>
      </c>
      <c r="EV50" s="50">
        <f t="shared" si="384"/>
        <v>1</v>
      </c>
      <c r="EW50" s="50">
        <f t="shared" si="384"/>
        <v>1</v>
      </c>
      <c r="EX50" s="50">
        <f t="shared" si="384"/>
        <v>1</v>
      </c>
      <c r="EY50" s="50">
        <f t="shared" si="384"/>
        <v>1</v>
      </c>
      <c r="EZ50" s="50">
        <f t="shared" si="384"/>
        <v>1</v>
      </c>
      <c r="FB50" s="54" t="s">
        <v>90</v>
      </c>
      <c r="FC50" s="50">
        <f t="shared" si="403"/>
        <v>1</v>
      </c>
      <c r="FD50" s="50">
        <f t="shared" si="385"/>
        <v>1</v>
      </c>
      <c r="FE50" s="50">
        <f t="shared" si="385"/>
        <v>1</v>
      </c>
      <c r="FF50" s="50">
        <f t="shared" si="385"/>
        <v>1</v>
      </c>
      <c r="FG50" s="50">
        <f t="shared" si="385"/>
        <v>1</v>
      </c>
      <c r="FH50" s="50">
        <f t="shared" si="385"/>
        <v>1</v>
      </c>
      <c r="FI50" s="50">
        <f t="shared" si="385"/>
        <v>1</v>
      </c>
      <c r="FK50" s="54" t="s">
        <v>90</v>
      </c>
      <c r="FL50" s="50">
        <f t="shared" si="404"/>
        <v>1</v>
      </c>
      <c r="FM50" s="50">
        <f t="shared" si="386"/>
        <v>1</v>
      </c>
      <c r="FN50" s="50">
        <f t="shared" si="386"/>
        <v>1</v>
      </c>
      <c r="FO50" s="50">
        <f t="shared" si="386"/>
        <v>1</v>
      </c>
      <c r="FP50" s="50">
        <f t="shared" si="386"/>
        <v>1</v>
      </c>
      <c r="FQ50" s="50">
        <f t="shared" si="386"/>
        <v>1</v>
      </c>
      <c r="FR50" s="50">
        <f t="shared" si="386"/>
        <v>1</v>
      </c>
      <c r="FT50" s="54" t="s">
        <v>90</v>
      </c>
      <c r="FU50" s="50">
        <f t="shared" si="405"/>
        <v>1</v>
      </c>
      <c r="FV50" s="50">
        <f t="shared" si="387"/>
        <v>1</v>
      </c>
      <c r="FW50" s="50">
        <f t="shared" si="387"/>
        <v>1</v>
      </c>
      <c r="FX50" s="50">
        <f t="shared" si="387"/>
        <v>1</v>
      </c>
      <c r="FY50" s="50">
        <f t="shared" si="387"/>
        <v>1</v>
      </c>
      <c r="FZ50" s="50">
        <f t="shared" si="387"/>
        <v>1</v>
      </c>
      <c r="GA50" s="50">
        <f t="shared" si="387"/>
        <v>1</v>
      </c>
      <c r="GC50" s="54" t="s">
        <v>90</v>
      </c>
      <c r="GD50" s="50">
        <f t="shared" si="406"/>
        <v>0</v>
      </c>
      <c r="GE50" s="50">
        <f t="shared" si="388"/>
        <v>0</v>
      </c>
      <c r="GF50" s="50">
        <f t="shared" si="388"/>
        <v>0</v>
      </c>
      <c r="GG50" s="50">
        <f t="shared" si="388"/>
        <v>0</v>
      </c>
      <c r="GH50" s="50">
        <f t="shared" si="388"/>
        <v>0</v>
      </c>
      <c r="GI50" s="50">
        <f t="shared" si="388"/>
        <v>1</v>
      </c>
      <c r="GJ50" s="50">
        <f t="shared" si="388"/>
        <v>0</v>
      </c>
      <c r="GL50" s="54" t="s">
        <v>90</v>
      </c>
      <c r="GM50" s="50">
        <f t="shared" si="407"/>
        <v>1</v>
      </c>
      <c r="GN50" s="50">
        <f t="shared" si="389"/>
        <v>1</v>
      </c>
      <c r="GO50" s="50">
        <f t="shared" si="389"/>
        <v>1</v>
      </c>
      <c r="GP50" s="50">
        <f t="shared" si="389"/>
        <v>1</v>
      </c>
      <c r="GQ50" s="50">
        <f t="shared" si="389"/>
        <v>1</v>
      </c>
      <c r="GR50" s="50">
        <f t="shared" si="389"/>
        <v>1</v>
      </c>
      <c r="GS50" s="50">
        <f t="shared" si="389"/>
        <v>1</v>
      </c>
      <c r="GU50" s="54" t="s">
        <v>90</v>
      </c>
      <c r="GV50" s="50">
        <f t="shared" si="408"/>
        <v>1</v>
      </c>
      <c r="GW50" s="50">
        <f t="shared" si="390"/>
        <v>1</v>
      </c>
      <c r="GX50" s="50">
        <f t="shared" si="390"/>
        <v>1</v>
      </c>
      <c r="GY50" s="50">
        <f t="shared" si="390"/>
        <v>1</v>
      </c>
      <c r="GZ50" s="50">
        <f t="shared" si="390"/>
        <v>1</v>
      </c>
      <c r="HA50" s="50">
        <f t="shared" si="390"/>
        <v>1</v>
      </c>
      <c r="HB50" s="50">
        <f t="shared" si="390"/>
        <v>1</v>
      </c>
      <c r="HD50" s="54" t="s">
        <v>90</v>
      </c>
      <c r="HE50" s="50">
        <f t="shared" si="409"/>
        <v>1</v>
      </c>
      <c r="HF50" s="50">
        <f t="shared" si="391"/>
        <v>1</v>
      </c>
      <c r="HG50" s="50">
        <f t="shared" si="391"/>
        <v>1</v>
      </c>
      <c r="HH50" s="50">
        <f t="shared" si="391"/>
        <v>1</v>
      </c>
      <c r="HI50" s="50">
        <f t="shared" si="391"/>
        <v>1</v>
      </c>
      <c r="HJ50" s="50">
        <f t="shared" si="391"/>
        <v>1</v>
      </c>
      <c r="HK50" s="50">
        <f t="shared" si="391"/>
        <v>1</v>
      </c>
      <c r="HM50" s="54" t="s">
        <v>90</v>
      </c>
      <c r="HN50" s="50">
        <f t="shared" si="410"/>
        <v>1</v>
      </c>
      <c r="HO50" s="50">
        <f t="shared" si="392"/>
        <v>1</v>
      </c>
      <c r="HP50" s="50">
        <f t="shared" si="392"/>
        <v>1</v>
      </c>
      <c r="HQ50" s="50">
        <f t="shared" si="392"/>
        <v>1</v>
      </c>
      <c r="HR50" s="50">
        <f t="shared" si="392"/>
        <v>1</v>
      </c>
      <c r="HS50" s="50">
        <f t="shared" si="392"/>
        <v>1</v>
      </c>
      <c r="HT50" s="50">
        <f t="shared" si="392"/>
        <v>1</v>
      </c>
      <c r="HV50" s="54" t="s">
        <v>90</v>
      </c>
      <c r="HW50" s="50">
        <f t="shared" si="411"/>
        <v>1</v>
      </c>
      <c r="HX50" s="50">
        <f t="shared" si="393"/>
        <v>1</v>
      </c>
      <c r="HY50" s="50">
        <f t="shared" si="393"/>
        <v>1</v>
      </c>
      <c r="HZ50" s="50">
        <f t="shared" si="393"/>
        <v>1</v>
      </c>
      <c r="IA50" s="50">
        <f t="shared" si="393"/>
        <v>1</v>
      </c>
      <c r="IB50" s="50">
        <f t="shared" si="393"/>
        <v>1</v>
      </c>
      <c r="IC50" s="50">
        <f t="shared" si="393"/>
        <v>1</v>
      </c>
      <c r="IE50" s="54" t="s">
        <v>90</v>
      </c>
      <c r="IF50" s="50">
        <f t="shared" si="412"/>
        <v>1</v>
      </c>
      <c r="IG50" s="50">
        <f t="shared" si="394"/>
        <v>1</v>
      </c>
      <c r="IH50" s="50">
        <f t="shared" si="394"/>
        <v>1</v>
      </c>
      <c r="II50" s="50">
        <f t="shared" si="394"/>
        <v>1</v>
      </c>
      <c r="IJ50" s="50">
        <f t="shared" si="394"/>
        <v>1</v>
      </c>
      <c r="IK50" s="50">
        <f t="shared" si="394"/>
        <v>1</v>
      </c>
      <c r="IL50" s="50">
        <f t="shared" si="394"/>
        <v>1</v>
      </c>
      <c r="IN50" s="54" t="s">
        <v>90</v>
      </c>
      <c r="IO50" s="50">
        <f t="shared" si="413"/>
        <v>1</v>
      </c>
      <c r="IP50" s="50">
        <f t="shared" si="395"/>
        <v>1</v>
      </c>
      <c r="IQ50" s="50">
        <f t="shared" si="395"/>
        <v>1</v>
      </c>
      <c r="IR50" s="50">
        <f t="shared" si="395"/>
        <v>1</v>
      </c>
      <c r="IS50" s="50">
        <f t="shared" si="395"/>
        <v>1</v>
      </c>
      <c r="IT50" s="50">
        <f t="shared" si="395"/>
        <v>1</v>
      </c>
      <c r="IU50" s="50">
        <f t="shared" si="395"/>
        <v>1</v>
      </c>
      <c r="IW50" s="54" t="s">
        <v>90</v>
      </c>
      <c r="IX50" s="50">
        <f t="shared" si="414"/>
        <v>1</v>
      </c>
      <c r="IY50" s="50">
        <f t="shared" si="396"/>
        <v>1</v>
      </c>
      <c r="IZ50" s="50">
        <f t="shared" si="396"/>
        <v>1</v>
      </c>
      <c r="JA50" s="50">
        <f t="shared" si="396"/>
        <v>1</v>
      </c>
      <c r="JB50" s="50">
        <f t="shared" si="396"/>
        <v>1</v>
      </c>
      <c r="JC50" s="50">
        <f t="shared" si="396"/>
        <v>1</v>
      </c>
      <c r="JD50" s="50">
        <f t="shared" si="396"/>
        <v>1</v>
      </c>
    </row>
    <row r="51" spans="31:264" ht="57.95">
      <c r="AE51" s="78"/>
      <c r="AF51" s="54" t="s">
        <v>164</v>
      </c>
      <c r="AG51" s="50">
        <f t="shared" si="397"/>
        <v>0</v>
      </c>
      <c r="AH51" s="50">
        <f t="shared" si="397"/>
        <v>0</v>
      </c>
      <c r="AI51" s="50">
        <f t="shared" si="397"/>
        <v>1</v>
      </c>
      <c r="AJ51" s="50">
        <f t="shared" si="397"/>
        <v>1</v>
      </c>
      <c r="AK51" s="50">
        <f t="shared" si="397"/>
        <v>1</v>
      </c>
      <c r="AL51" s="50">
        <f t="shared" si="397"/>
        <v>1</v>
      </c>
      <c r="AM51" s="50">
        <f t="shared" si="397"/>
        <v>1</v>
      </c>
      <c r="AO51" s="54" t="s">
        <v>164</v>
      </c>
      <c r="AP51" s="50">
        <f t="shared" si="372"/>
        <v>0</v>
      </c>
      <c r="AQ51" s="50">
        <f t="shared" si="372"/>
        <v>1</v>
      </c>
      <c r="AR51" s="50">
        <f t="shared" si="372"/>
        <v>1</v>
      </c>
      <c r="AS51" s="50">
        <f t="shared" si="372"/>
        <v>1</v>
      </c>
      <c r="AT51" s="50">
        <f t="shared" si="372"/>
        <v>1</v>
      </c>
      <c r="AU51" s="50">
        <f t="shared" si="372"/>
        <v>1</v>
      </c>
      <c r="AV51" s="50">
        <f t="shared" si="372"/>
        <v>1</v>
      </c>
      <c r="AX51" s="54" t="s">
        <v>164</v>
      </c>
      <c r="AY51" s="50">
        <f t="shared" si="373"/>
        <v>1</v>
      </c>
      <c r="AZ51" s="50">
        <f t="shared" si="373"/>
        <v>1</v>
      </c>
      <c r="BA51" s="50">
        <f t="shared" si="373"/>
        <v>1</v>
      </c>
      <c r="BB51" s="50">
        <f t="shared" si="373"/>
        <v>1</v>
      </c>
      <c r="BC51" s="50">
        <f t="shared" si="373"/>
        <v>1</v>
      </c>
      <c r="BD51" s="50">
        <f t="shared" si="373"/>
        <v>1</v>
      </c>
      <c r="BE51" s="50">
        <f t="shared" si="373"/>
        <v>1</v>
      </c>
      <c r="BG51" s="54" t="s">
        <v>164</v>
      </c>
      <c r="BH51" s="50">
        <f t="shared" si="374"/>
        <v>1</v>
      </c>
      <c r="BI51" s="50">
        <f t="shared" si="374"/>
        <v>1</v>
      </c>
      <c r="BJ51" s="50">
        <f t="shared" si="374"/>
        <v>1</v>
      </c>
      <c r="BK51" s="50">
        <f t="shared" si="374"/>
        <v>1</v>
      </c>
      <c r="BL51" s="50">
        <f t="shared" si="374"/>
        <v>1</v>
      </c>
      <c r="BM51" s="50">
        <f t="shared" si="374"/>
        <v>1</v>
      </c>
      <c r="BN51" s="50">
        <f t="shared" si="374"/>
        <v>1</v>
      </c>
      <c r="BP51" s="54" t="s">
        <v>164</v>
      </c>
      <c r="BQ51" s="50">
        <f t="shared" si="375"/>
        <v>1</v>
      </c>
      <c r="BR51" s="50">
        <f t="shared" si="375"/>
        <v>1</v>
      </c>
      <c r="BS51" s="50">
        <f t="shared" si="375"/>
        <v>1</v>
      </c>
      <c r="BT51" s="50">
        <f t="shared" si="375"/>
        <v>1</v>
      </c>
      <c r="BU51" s="50">
        <f t="shared" si="375"/>
        <v>1</v>
      </c>
      <c r="BV51" s="50">
        <f t="shared" si="375"/>
        <v>1</v>
      </c>
      <c r="BW51" s="50">
        <f t="shared" si="375"/>
        <v>1</v>
      </c>
      <c r="BY51" s="54" t="s">
        <v>164</v>
      </c>
      <c r="BZ51" s="50">
        <f t="shared" si="376"/>
        <v>1</v>
      </c>
      <c r="CA51" s="50">
        <f t="shared" si="376"/>
        <v>1</v>
      </c>
      <c r="CB51" s="50">
        <f t="shared" si="376"/>
        <v>1</v>
      </c>
      <c r="CC51" s="50">
        <f t="shared" si="376"/>
        <v>1</v>
      </c>
      <c r="CD51" s="50">
        <f t="shared" si="376"/>
        <v>1</v>
      </c>
      <c r="CE51" s="50">
        <f t="shared" si="376"/>
        <v>1</v>
      </c>
      <c r="CF51" s="50">
        <f t="shared" si="376"/>
        <v>1</v>
      </c>
      <c r="CH51" s="54" t="s">
        <v>164</v>
      </c>
      <c r="CI51" s="50">
        <f t="shared" si="377"/>
        <v>0.10581992069358083</v>
      </c>
      <c r="CJ51" s="50">
        <f t="shared" si="377"/>
        <v>0</v>
      </c>
      <c r="CK51" s="50">
        <f t="shared" si="377"/>
        <v>1</v>
      </c>
      <c r="CL51" s="50">
        <f t="shared" si="377"/>
        <v>0</v>
      </c>
      <c r="CM51" s="50">
        <f t="shared" si="377"/>
        <v>1</v>
      </c>
      <c r="CN51" s="50">
        <f t="shared" si="377"/>
        <v>1</v>
      </c>
      <c r="CO51" s="50">
        <f t="shared" si="377"/>
        <v>1</v>
      </c>
      <c r="CQ51" s="54" t="s">
        <v>164</v>
      </c>
      <c r="CR51" s="50">
        <f t="shared" si="378"/>
        <v>0</v>
      </c>
      <c r="CS51" s="50">
        <f t="shared" si="378"/>
        <v>0</v>
      </c>
      <c r="CT51" s="50">
        <f t="shared" si="378"/>
        <v>1</v>
      </c>
      <c r="CU51" s="50">
        <f t="shared" si="378"/>
        <v>0</v>
      </c>
      <c r="CV51" s="50">
        <f t="shared" si="378"/>
        <v>0</v>
      </c>
      <c r="CW51" s="50">
        <f t="shared" si="378"/>
        <v>1</v>
      </c>
      <c r="CX51" s="50">
        <f t="shared" si="378"/>
        <v>1</v>
      </c>
      <c r="CZ51" s="54" t="s">
        <v>164</v>
      </c>
      <c r="DA51" s="50">
        <f t="shared" si="379"/>
        <v>1</v>
      </c>
      <c r="DB51" s="50">
        <f t="shared" si="379"/>
        <v>1</v>
      </c>
      <c r="DC51" s="50">
        <f t="shared" si="379"/>
        <v>1</v>
      </c>
      <c r="DD51" s="50">
        <f t="shared" si="379"/>
        <v>1</v>
      </c>
      <c r="DE51" s="50">
        <f t="shared" si="379"/>
        <v>1</v>
      </c>
      <c r="DF51" s="50">
        <f t="shared" si="379"/>
        <v>1</v>
      </c>
      <c r="DG51" s="50">
        <f t="shared" si="379"/>
        <v>1</v>
      </c>
      <c r="DI51" s="54" t="s">
        <v>164</v>
      </c>
      <c r="DJ51" s="50">
        <f t="shared" si="398"/>
        <v>1</v>
      </c>
      <c r="DK51" s="50">
        <f t="shared" si="380"/>
        <v>1</v>
      </c>
      <c r="DL51" s="50">
        <f t="shared" si="380"/>
        <v>1</v>
      </c>
      <c r="DM51" s="50">
        <f t="shared" si="380"/>
        <v>1</v>
      </c>
      <c r="DN51" s="50">
        <f t="shared" si="380"/>
        <v>1</v>
      </c>
      <c r="DO51" s="50">
        <f t="shared" si="380"/>
        <v>1</v>
      </c>
      <c r="DP51" s="50">
        <f t="shared" si="380"/>
        <v>1</v>
      </c>
      <c r="DR51" s="54" t="s">
        <v>164</v>
      </c>
      <c r="DS51" s="50">
        <f t="shared" si="399"/>
        <v>1</v>
      </c>
      <c r="DT51" s="50">
        <f t="shared" si="381"/>
        <v>1</v>
      </c>
      <c r="DU51" s="50">
        <f t="shared" si="381"/>
        <v>1</v>
      </c>
      <c r="DV51" s="50">
        <f t="shared" si="381"/>
        <v>1</v>
      </c>
      <c r="DW51" s="50">
        <f t="shared" si="381"/>
        <v>1</v>
      </c>
      <c r="DX51" s="50">
        <f t="shared" si="381"/>
        <v>1</v>
      </c>
      <c r="DY51" s="50">
        <f t="shared" si="381"/>
        <v>1</v>
      </c>
      <c r="EA51" s="54" t="s">
        <v>164</v>
      </c>
      <c r="EB51" s="50">
        <f t="shared" si="400"/>
        <v>1</v>
      </c>
      <c r="EC51" s="50">
        <f t="shared" si="382"/>
        <v>1</v>
      </c>
      <c r="ED51" s="50">
        <f t="shared" si="382"/>
        <v>1</v>
      </c>
      <c r="EE51" s="50">
        <f t="shared" si="382"/>
        <v>1</v>
      </c>
      <c r="EF51" s="50">
        <f t="shared" si="382"/>
        <v>1</v>
      </c>
      <c r="EG51" s="50">
        <f t="shared" si="382"/>
        <v>1</v>
      </c>
      <c r="EH51" s="50">
        <f t="shared" si="382"/>
        <v>1</v>
      </c>
      <c r="EJ51" s="54" t="s">
        <v>164</v>
      </c>
      <c r="EK51" s="50">
        <f t="shared" si="401"/>
        <v>1</v>
      </c>
      <c r="EL51" s="50">
        <f t="shared" si="383"/>
        <v>1</v>
      </c>
      <c r="EM51" s="50">
        <f t="shared" si="383"/>
        <v>1</v>
      </c>
      <c r="EN51" s="50">
        <f t="shared" si="383"/>
        <v>1</v>
      </c>
      <c r="EO51" s="50">
        <f t="shared" si="383"/>
        <v>1</v>
      </c>
      <c r="EP51" s="50">
        <f t="shared" si="383"/>
        <v>1</v>
      </c>
      <c r="EQ51" s="50">
        <f t="shared" si="383"/>
        <v>1</v>
      </c>
      <c r="ES51" s="54" t="s">
        <v>164</v>
      </c>
      <c r="ET51" s="50">
        <f t="shared" si="402"/>
        <v>1</v>
      </c>
      <c r="EU51" s="50">
        <f t="shared" si="384"/>
        <v>1</v>
      </c>
      <c r="EV51" s="50">
        <f t="shared" si="384"/>
        <v>1</v>
      </c>
      <c r="EW51" s="50">
        <f t="shared" si="384"/>
        <v>1</v>
      </c>
      <c r="EX51" s="50">
        <f t="shared" si="384"/>
        <v>1</v>
      </c>
      <c r="EY51" s="50">
        <f t="shared" si="384"/>
        <v>1</v>
      </c>
      <c r="EZ51" s="50">
        <f t="shared" si="384"/>
        <v>1</v>
      </c>
      <c r="FB51" s="54" t="s">
        <v>164</v>
      </c>
      <c r="FC51" s="50">
        <f t="shared" si="403"/>
        <v>1</v>
      </c>
      <c r="FD51" s="50">
        <f t="shared" si="385"/>
        <v>1</v>
      </c>
      <c r="FE51" s="50">
        <f t="shared" si="385"/>
        <v>1</v>
      </c>
      <c r="FF51" s="50">
        <f t="shared" si="385"/>
        <v>1</v>
      </c>
      <c r="FG51" s="50">
        <f t="shared" si="385"/>
        <v>1</v>
      </c>
      <c r="FH51" s="50">
        <f t="shared" si="385"/>
        <v>1</v>
      </c>
      <c r="FI51" s="50">
        <f t="shared" si="385"/>
        <v>1</v>
      </c>
      <c r="FK51" s="54" t="s">
        <v>164</v>
      </c>
      <c r="FL51" s="50">
        <f t="shared" si="404"/>
        <v>1</v>
      </c>
      <c r="FM51" s="50">
        <f t="shared" si="386"/>
        <v>1</v>
      </c>
      <c r="FN51" s="50">
        <f t="shared" si="386"/>
        <v>1</v>
      </c>
      <c r="FO51" s="50">
        <f t="shared" si="386"/>
        <v>1</v>
      </c>
      <c r="FP51" s="50">
        <f t="shared" si="386"/>
        <v>1</v>
      </c>
      <c r="FQ51" s="50">
        <f t="shared" si="386"/>
        <v>1</v>
      </c>
      <c r="FR51" s="50">
        <f t="shared" si="386"/>
        <v>1</v>
      </c>
      <c r="FT51" s="54" t="s">
        <v>164</v>
      </c>
      <c r="FU51" s="50">
        <f t="shared" si="405"/>
        <v>1</v>
      </c>
      <c r="FV51" s="50">
        <f t="shared" si="387"/>
        <v>1</v>
      </c>
      <c r="FW51" s="50">
        <f t="shared" si="387"/>
        <v>1</v>
      </c>
      <c r="FX51" s="50">
        <f t="shared" si="387"/>
        <v>1</v>
      </c>
      <c r="FY51" s="50">
        <f t="shared" si="387"/>
        <v>1</v>
      </c>
      <c r="FZ51" s="50">
        <f t="shared" si="387"/>
        <v>1</v>
      </c>
      <c r="GA51" s="50">
        <f t="shared" si="387"/>
        <v>1</v>
      </c>
      <c r="GC51" s="54" t="s">
        <v>164</v>
      </c>
      <c r="GD51" s="50">
        <f t="shared" si="406"/>
        <v>1</v>
      </c>
      <c r="GE51" s="50">
        <f t="shared" si="388"/>
        <v>1</v>
      </c>
      <c r="GF51" s="50">
        <f t="shared" si="388"/>
        <v>1</v>
      </c>
      <c r="GG51" s="50">
        <f t="shared" si="388"/>
        <v>1</v>
      </c>
      <c r="GH51" s="50">
        <f t="shared" si="388"/>
        <v>1</v>
      </c>
      <c r="GI51" s="50">
        <f t="shared" si="388"/>
        <v>1</v>
      </c>
      <c r="GJ51" s="50">
        <f t="shared" si="388"/>
        <v>1</v>
      </c>
      <c r="GL51" s="54" t="s">
        <v>164</v>
      </c>
      <c r="GM51" s="50">
        <f t="shared" si="407"/>
        <v>1</v>
      </c>
      <c r="GN51" s="50">
        <f t="shared" si="389"/>
        <v>1</v>
      </c>
      <c r="GO51" s="50">
        <f t="shared" si="389"/>
        <v>1</v>
      </c>
      <c r="GP51" s="50">
        <f t="shared" si="389"/>
        <v>1</v>
      </c>
      <c r="GQ51" s="50">
        <f t="shared" si="389"/>
        <v>1</v>
      </c>
      <c r="GR51" s="50">
        <f t="shared" si="389"/>
        <v>1</v>
      </c>
      <c r="GS51" s="50">
        <f t="shared" si="389"/>
        <v>1</v>
      </c>
      <c r="GU51" s="54" t="s">
        <v>164</v>
      </c>
      <c r="GV51" s="50">
        <f t="shared" si="408"/>
        <v>1</v>
      </c>
      <c r="GW51" s="50">
        <f t="shared" si="390"/>
        <v>1</v>
      </c>
      <c r="GX51" s="50">
        <f t="shared" si="390"/>
        <v>1</v>
      </c>
      <c r="GY51" s="50">
        <f t="shared" si="390"/>
        <v>1</v>
      </c>
      <c r="GZ51" s="50">
        <f t="shared" si="390"/>
        <v>1</v>
      </c>
      <c r="HA51" s="50">
        <f t="shared" si="390"/>
        <v>1</v>
      </c>
      <c r="HB51" s="50">
        <f t="shared" si="390"/>
        <v>1</v>
      </c>
      <c r="HD51" s="54" t="s">
        <v>164</v>
      </c>
      <c r="HE51" s="50">
        <f t="shared" si="409"/>
        <v>1</v>
      </c>
      <c r="HF51" s="50">
        <f t="shared" si="391"/>
        <v>1</v>
      </c>
      <c r="HG51" s="50">
        <f t="shared" si="391"/>
        <v>1</v>
      </c>
      <c r="HH51" s="50">
        <f t="shared" si="391"/>
        <v>1</v>
      </c>
      <c r="HI51" s="50">
        <f t="shared" si="391"/>
        <v>1</v>
      </c>
      <c r="HJ51" s="50">
        <f t="shared" si="391"/>
        <v>1</v>
      </c>
      <c r="HK51" s="50">
        <f t="shared" si="391"/>
        <v>1</v>
      </c>
      <c r="HM51" s="54" t="s">
        <v>164</v>
      </c>
      <c r="HN51" s="50">
        <f t="shared" si="410"/>
        <v>1</v>
      </c>
      <c r="HO51" s="50">
        <f t="shared" si="392"/>
        <v>1</v>
      </c>
      <c r="HP51" s="50">
        <f t="shared" si="392"/>
        <v>1</v>
      </c>
      <c r="HQ51" s="50">
        <f t="shared" si="392"/>
        <v>1</v>
      </c>
      <c r="HR51" s="50">
        <f t="shared" si="392"/>
        <v>1</v>
      </c>
      <c r="HS51" s="50">
        <f t="shared" si="392"/>
        <v>1</v>
      </c>
      <c r="HT51" s="50">
        <f t="shared" si="392"/>
        <v>1</v>
      </c>
      <c r="HV51" s="54" t="s">
        <v>164</v>
      </c>
      <c r="HW51" s="50">
        <f t="shared" si="411"/>
        <v>1</v>
      </c>
      <c r="HX51" s="50">
        <f t="shared" si="393"/>
        <v>1</v>
      </c>
      <c r="HY51" s="50">
        <f t="shared" si="393"/>
        <v>1</v>
      </c>
      <c r="HZ51" s="50">
        <f t="shared" si="393"/>
        <v>1</v>
      </c>
      <c r="IA51" s="50">
        <f t="shared" si="393"/>
        <v>1</v>
      </c>
      <c r="IB51" s="50">
        <f t="shared" si="393"/>
        <v>1</v>
      </c>
      <c r="IC51" s="50">
        <f t="shared" si="393"/>
        <v>1</v>
      </c>
      <c r="IE51" s="54" t="s">
        <v>164</v>
      </c>
      <c r="IF51" s="50">
        <f t="shared" si="412"/>
        <v>1</v>
      </c>
      <c r="IG51" s="50">
        <f t="shared" si="394"/>
        <v>1</v>
      </c>
      <c r="IH51" s="50">
        <f t="shared" si="394"/>
        <v>1</v>
      </c>
      <c r="II51" s="50">
        <f t="shared" si="394"/>
        <v>1</v>
      </c>
      <c r="IJ51" s="50">
        <f t="shared" si="394"/>
        <v>1</v>
      </c>
      <c r="IK51" s="50">
        <f t="shared" si="394"/>
        <v>1</v>
      </c>
      <c r="IL51" s="50">
        <f t="shared" si="394"/>
        <v>1</v>
      </c>
      <c r="IN51" s="54" t="s">
        <v>164</v>
      </c>
      <c r="IO51" s="50">
        <f t="shared" si="413"/>
        <v>1</v>
      </c>
      <c r="IP51" s="50">
        <f t="shared" si="395"/>
        <v>1</v>
      </c>
      <c r="IQ51" s="50">
        <f t="shared" si="395"/>
        <v>1</v>
      </c>
      <c r="IR51" s="50">
        <f t="shared" si="395"/>
        <v>1</v>
      </c>
      <c r="IS51" s="50">
        <f t="shared" si="395"/>
        <v>1</v>
      </c>
      <c r="IT51" s="50">
        <f t="shared" si="395"/>
        <v>1</v>
      </c>
      <c r="IU51" s="50">
        <f t="shared" si="395"/>
        <v>1</v>
      </c>
      <c r="IW51" s="54" t="s">
        <v>164</v>
      </c>
      <c r="IX51" s="50">
        <f t="shared" si="414"/>
        <v>1</v>
      </c>
      <c r="IY51" s="50">
        <f t="shared" si="396"/>
        <v>1</v>
      </c>
      <c r="IZ51" s="50">
        <f t="shared" si="396"/>
        <v>1</v>
      </c>
      <c r="JA51" s="50">
        <f t="shared" si="396"/>
        <v>1</v>
      </c>
      <c r="JB51" s="50">
        <f t="shared" si="396"/>
        <v>1</v>
      </c>
      <c r="JC51" s="50">
        <f t="shared" si="396"/>
        <v>1</v>
      </c>
      <c r="JD51" s="50">
        <f t="shared" si="396"/>
        <v>1</v>
      </c>
    </row>
    <row r="52" spans="31:264" ht="15" thickBot="1">
      <c r="AE52" s="78"/>
    </row>
    <row r="53" spans="31:264">
      <c r="AE53" s="78"/>
      <c r="AF53" s="157" t="s">
        <v>192</v>
      </c>
      <c r="AG53" s="158"/>
      <c r="AH53" s="158"/>
      <c r="AI53" s="158"/>
      <c r="AJ53" s="159"/>
    </row>
    <row r="54" spans="31:264" ht="15" thickBot="1">
      <c r="AE54" s="78"/>
      <c r="AF54" s="160"/>
      <c r="AG54" s="161"/>
      <c r="AH54" s="161"/>
      <c r="AI54" s="161"/>
      <c r="AJ54" s="162"/>
    </row>
    <row r="55" spans="31:264">
      <c r="AE55" s="78"/>
    </row>
    <row r="56" spans="31:264" ht="107.1">
      <c r="AE56" s="78"/>
      <c r="AF56" s="32"/>
      <c r="AG56" s="56" t="s">
        <v>80</v>
      </c>
      <c r="AH56" s="57" t="s">
        <v>82</v>
      </c>
      <c r="AI56" s="57" t="s">
        <v>162</v>
      </c>
      <c r="AJ56" s="57" t="s">
        <v>86</v>
      </c>
      <c r="AK56" s="57" t="s">
        <v>88</v>
      </c>
      <c r="AL56" s="57" t="s">
        <v>90</v>
      </c>
      <c r="AM56" s="57" t="s">
        <v>164</v>
      </c>
    </row>
    <row r="57" spans="31:264">
      <c r="AE57" s="78"/>
      <c r="AF57" s="53" t="s">
        <v>80</v>
      </c>
      <c r="AH57" s="50">
        <f t="shared" ref="AH57:AM63" si="415">AH45*AQ45*AZ45*BI45*BR45*CA45*CJ45*CS45*DB45*DK45*DT45*EC45*EL45*EU45*FD45*FM45*FV45*GE45*GN45*GW45*HF45*HO45*HX45*IG45*IP45*IY45</f>
        <v>0</v>
      </c>
      <c r="AI57" s="50">
        <f t="shared" si="415"/>
        <v>0</v>
      </c>
      <c r="AJ57" s="50">
        <f t="shared" si="415"/>
        <v>0</v>
      </c>
      <c r="AK57" s="50">
        <f t="shared" si="415"/>
        <v>0</v>
      </c>
      <c r="AL57" s="50">
        <f t="shared" si="415"/>
        <v>0</v>
      </c>
      <c r="AM57" s="50">
        <f t="shared" si="415"/>
        <v>0</v>
      </c>
      <c r="AN57" s="85">
        <f>SUM(AG57:AM57)</f>
        <v>0</v>
      </c>
    </row>
    <row r="58" spans="31:264">
      <c r="AE58" s="78"/>
      <c r="AF58" s="54" t="s">
        <v>82</v>
      </c>
      <c r="AG58" s="50">
        <f>AG46*AP46*AY46*BH46*BQ46*BZ46*CI46*CR46*DA46*DJ46*DS46*EB46*EK46*ET46*FC46*FL46*FU46*GD46*GM46*GV46*HE46*HN46*HW46*IF46*IO46*IX46</f>
        <v>0</v>
      </c>
      <c r="AI58" s="50">
        <f t="shared" si="415"/>
        <v>1</v>
      </c>
      <c r="AJ58" s="50">
        <f t="shared" si="415"/>
        <v>1</v>
      </c>
      <c r="AK58" s="50">
        <f t="shared" si="415"/>
        <v>1</v>
      </c>
      <c r="AL58" s="50">
        <f t="shared" si="415"/>
        <v>1</v>
      </c>
      <c r="AM58" s="50">
        <f t="shared" si="415"/>
        <v>1</v>
      </c>
      <c r="AN58" s="85">
        <f t="shared" ref="AN58:AN63" si="416">SUM(AG58:AM58)</f>
        <v>5</v>
      </c>
    </row>
    <row r="59" spans="31:264" ht="29.1">
      <c r="AE59" s="78"/>
      <c r="AF59" s="54" t="s">
        <v>162</v>
      </c>
      <c r="AG59" s="50">
        <f t="shared" ref="AG59:AG63" si="417">AG47*AP47*AY47*BH47*BQ47*BZ47*CI47*CR47*DA47*DJ47*DS47*EB47*EK47*ET47*FC47*FL47*FU47*GD47*GM47*GV47*HE47*HN47*HW47*IF47*IO47*IX47</f>
        <v>0</v>
      </c>
      <c r="AH59" s="50">
        <f t="shared" si="415"/>
        <v>0</v>
      </c>
      <c r="AJ59" s="50">
        <f t="shared" si="415"/>
        <v>0</v>
      </c>
      <c r="AK59" s="50">
        <f t="shared" si="415"/>
        <v>0</v>
      </c>
      <c r="AL59" s="50">
        <f t="shared" si="415"/>
        <v>0</v>
      </c>
      <c r="AM59" s="50">
        <f t="shared" si="415"/>
        <v>0</v>
      </c>
      <c r="AN59" s="85">
        <f t="shared" si="416"/>
        <v>0</v>
      </c>
    </row>
    <row r="60" spans="31:264">
      <c r="AE60" s="78"/>
      <c r="AF60" s="54" t="s">
        <v>86</v>
      </c>
      <c r="AG60" s="50">
        <f t="shared" si="417"/>
        <v>0</v>
      </c>
      <c r="AH60" s="50">
        <f t="shared" si="415"/>
        <v>0</v>
      </c>
      <c r="AI60" s="50">
        <f t="shared" si="415"/>
        <v>0</v>
      </c>
      <c r="AK60" s="50">
        <f t="shared" si="415"/>
        <v>0</v>
      </c>
      <c r="AL60" s="50">
        <f t="shared" si="415"/>
        <v>0</v>
      </c>
      <c r="AM60" s="50">
        <f t="shared" si="415"/>
        <v>0</v>
      </c>
      <c r="AN60" s="85">
        <f t="shared" si="416"/>
        <v>0</v>
      </c>
    </row>
    <row r="61" spans="31:264">
      <c r="AE61" s="78"/>
      <c r="AF61" s="54" t="s">
        <v>88</v>
      </c>
      <c r="AG61" s="50">
        <f t="shared" si="417"/>
        <v>0</v>
      </c>
      <c r="AH61" s="50">
        <f t="shared" si="415"/>
        <v>0</v>
      </c>
      <c r="AI61" s="50">
        <f t="shared" si="415"/>
        <v>1</v>
      </c>
      <c r="AJ61" s="50">
        <f t="shared" si="415"/>
        <v>1</v>
      </c>
      <c r="AL61" s="50">
        <f t="shared" si="415"/>
        <v>1</v>
      </c>
      <c r="AM61" s="50">
        <f t="shared" si="415"/>
        <v>1</v>
      </c>
      <c r="AN61" s="85">
        <f t="shared" si="416"/>
        <v>4</v>
      </c>
    </row>
    <row r="62" spans="31:264">
      <c r="AE62" s="78"/>
      <c r="AF62" s="54" t="s">
        <v>90</v>
      </c>
      <c r="AG62" s="50">
        <f t="shared" si="417"/>
        <v>0</v>
      </c>
      <c r="AH62" s="50">
        <f t="shared" si="415"/>
        <v>0</v>
      </c>
      <c r="AI62" s="50">
        <f t="shared" si="415"/>
        <v>0</v>
      </c>
      <c r="AJ62" s="50">
        <f t="shared" si="415"/>
        <v>0</v>
      </c>
      <c r="AK62" s="50">
        <f t="shared" si="415"/>
        <v>0</v>
      </c>
      <c r="AM62" s="50">
        <f t="shared" si="415"/>
        <v>0</v>
      </c>
      <c r="AN62" s="85">
        <f t="shared" si="416"/>
        <v>0</v>
      </c>
    </row>
    <row r="63" spans="31:264" ht="29.1">
      <c r="AE63" s="78"/>
      <c r="AF63" s="54" t="s">
        <v>164</v>
      </c>
      <c r="AG63" s="50">
        <f t="shared" si="417"/>
        <v>0</v>
      </c>
      <c r="AH63" s="50">
        <f t="shared" si="415"/>
        <v>0</v>
      </c>
      <c r="AI63" s="50">
        <f t="shared" si="415"/>
        <v>1</v>
      </c>
      <c r="AJ63" s="50">
        <f t="shared" si="415"/>
        <v>0</v>
      </c>
      <c r="AK63" s="50">
        <f t="shared" si="415"/>
        <v>0</v>
      </c>
      <c r="AL63" s="50">
        <f t="shared" si="415"/>
        <v>1</v>
      </c>
      <c r="AN63" s="85">
        <f t="shared" si="416"/>
        <v>2</v>
      </c>
    </row>
    <row r="64" spans="31:264">
      <c r="AE64" s="78"/>
      <c r="AG64" s="85">
        <f>SUM(AG57:AG63)</f>
        <v>0</v>
      </c>
      <c r="AH64" s="85">
        <f t="shared" ref="AH64:AM64" si="418">SUM(AH57:AH63)</f>
        <v>0</v>
      </c>
      <c r="AI64" s="85">
        <f>SUM(AI57:AI63)</f>
        <v>3</v>
      </c>
      <c r="AJ64" s="85">
        <f t="shared" si="418"/>
        <v>2</v>
      </c>
      <c r="AK64" s="85">
        <f t="shared" si="418"/>
        <v>1</v>
      </c>
      <c r="AL64" s="85">
        <f t="shared" si="418"/>
        <v>3</v>
      </c>
      <c r="AM64" s="85">
        <f t="shared" si="418"/>
        <v>2</v>
      </c>
    </row>
    <row r="65" spans="31:40">
      <c r="AE65" s="78"/>
      <c r="AF65" s="50" t="s">
        <v>193</v>
      </c>
      <c r="AG65" s="50">
        <f>MAX(AG57:AM63)</f>
        <v>1</v>
      </c>
    </row>
    <row r="66" spans="31:40">
      <c r="AE66" s="78"/>
      <c r="AF66" s="50" t="s">
        <v>194</v>
      </c>
      <c r="AG66" s="50">
        <f>-0.15*AG65+0.3</f>
        <v>0.15</v>
      </c>
    </row>
    <row r="67" spans="31:40" ht="15" thickBot="1">
      <c r="AE67" s="78"/>
    </row>
    <row r="68" spans="31:40">
      <c r="AE68" s="78"/>
      <c r="AF68" s="157" t="s">
        <v>195</v>
      </c>
      <c r="AG68" s="158"/>
      <c r="AH68" s="158"/>
      <c r="AI68" s="158"/>
      <c r="AJ68" s="159"/>
    </row>
    <row r="69" spans="31:40" ht="15" thickBot="1">
      <c r="AE69" s="78"/>
      <c r="AF69" s="160"/>
      <c r="AG69" s="161"/>
      <c r="AH69" s="161"/>
      <c r="AI69" s="161"/>
      <c r="AJ69" s="162"/>
    </row>
    <row r="70" spans="31:40">
      <c r="AE70" s="78"/>
    </row>
    <row r="71" spans="31:40" ht="107.1">
      <c r="AE71" s="78"/>
      <c r="AF71" s="32"/>
      <c r="AG71" s="56" t="s">
        <v>80</v>
      </c>
      <c r="AH71" s="57" t="s">
        <v>82</v>
      </c>
      <c r="AI71" s="57" t="s">
        <v>162</v>
      </c>
      <c r="AJ71" s="57" t="s">
        <v>86</v>
      </c>
      <c r="AK71" s="57" t="s">
        <v>88</v>
      </c>
      <c r="AL71" s="57" t="s">
        <v>90</v>
      </c>
      <c r="AM71" s="57" t="s">
        <v>164</v>
      </c>
    </row>
    <row r="72" spans="31:40">
      <c r="AE72" s="78"/>
      <c r="AF72" s="53" t="s">
        <v>80</v>
      </c>
      <c r="AH72" s="50">
        <f t="shared" ref="AH72:AM72" si="419">IF(AH57&gt;=($AG$65-$AG$66),1,0)</f>
        <v>0</v>
      </c>
      <c r="AI72" s="50">
        <f t="shared" si="419"/>
        <v>0</v>
      </c>
      <c r="AJ72" s="50">
        <f t="shared" si="419"/>
        <v>0</v>
      </c>
      <c r="AK72" s="50">
        <f t="shared" si="419"/>
        <v>0</v>
      </c>
      <c r="AL72" s="50">
        <f t="shared" si="419"/>
        <v>0</v>
      </c>
      <c r="AM72" s="50">
        <f t="shared" si="419"/>
        <v>0</v>
      </c>
      <c r="AN72" s="85">
        <f>SUM(AG72:AM72)</f>
        <v>0</v>
      </c>
    </row>
    <row r="73" spans="31:40">
      <c r="AE73" s="78"/>
      <c r="AF73" s="54" t="s">
        <v>82</v>
      </c>
      <c r="AG73" s="50">
        <f>IF(AG58&gt;=($AG$65-$AG$66),1,0)</f>
        <v>0</v>
      </c>
      <c r="AI73" s="50">
        <f>IF(AI58&gt;=($AG$65-$AG$66),1,0)</f>
        <v>1</v>
      </c>
      <c r="AJ73" s="50">
        <f>IF(AJ58&gt;=($AG$65-$AG$66),1,0)</f>
        <v>1</v>
      </c>
      <c r="AK73" s="50">
        <f>IF(AK58&gt;=($AG$65-$AG$66),1,0)</f>
        <v>1</v>
      </c>
      <c r="AL73" s="50">
        <f>IF(AL58&gt;=($AG$65-$AG$66),1,0)</f>
        <v>1</v>
      </c>
      <c r="AM73" s="50">
        <f>IF(AM58&gt;=($AG$65-$AG$66),1,0)</f>
        <v>1</v>
      </c>
      <c r="AN73" s="85">
        <f>SUM(AG73:AM73)</f>
        <v>5</v>
      </c>
    </row>
    <row r="74" spans="31:40" ht="29.1">
      <c r="AE74" s="78"/>
      <c r="AF74" s="54" t="s">
        <v>162</v>
      </c>
      <c r="AG74" s="50">
        <f t="shared" ref="AG74:AG78" si="420">IF(AG59&gt;=($AG$65-$AG$66),1,0)</f>
        <v>0</v>
      </c>
      <c r="AH74" s="50">
        <f>IF(AH59&gt;=($AG$65-$AG$66),1,0)</f>
        <v>0</v>
      </c>
      <c r="AJ74" s="50">
        <f>IF(AJ59&gt;=($AG$65-$AG$66),1,0)</f>
        <v>0</v>
      </c>
      <c r="AK74" s="50">
        <f>IF(AK59&gt;=($AG$65-$AG$66),1,0)</f>
        <v>0</v>
      </c>
      <c r="AL74" s="50">
        <f>IF(AL59&gt;=($AG$65-$AG$66),1,0)</f>
        <v>0</v>
      </c>
      <c r="AM74" s="50">
        <f>IF(AM59&gt;=($AG$65-$AG$66),1,0)</f>
        <v>0</v>
      </c>
      <c r="AN74" s="85">
        <f t="shared" ref="AN74:AN78" si="421">SUM(AG74:AM74)</f>
        <v>0</v>
      </c>
    </row>
    <row r="75" spans="31:40">
      <c r="AE75" s="78"/>
      <c r="AF75" s="54" t="s">
        <v>86</v>
      </c>
      <c r="AG75" s="50">
        <f t="shared" si="420"/>
        <v>0</v>
      </c>
      <c r="AH75" s="50">
        <f>IF(AH60&gt;=($AG$65-$AG$66),1,0)</f>
        <v>0</v>
      </c>
      <c r="AI75" s="50">
        <f>IF(AI60&gt;=($AG$65-$AG$66),1,0)</f>
        <v>0</v>
      </c>
      <c r="AK75" s="50">
        <f>IF(AK60&gt;=($AG$65-$AG$66),1,0)</f>
        <v>0</v>
      </c>
      <c r="AL75" s="50">
        <f>IF(AL60&gt;=($AG$65-$AG$66),1,0)</f>
        <v>0</v>
      </c>
      <c r="AM75" s="50">
        <f>IF(AM60&gt;=($AG$65-$AG$66),1,0)</f>
        <v>0</v>
      </c>
      <c r="AN75" s="85">
        <f t="shared" si="421"/>
        <v>0</v>
      </c>
    </row>
    <row r="76" spans="31:40">
      <c r="AE76" s="78"/>
      <c r="AF76" s="54" t="s">
        <v>88</v>
      </c>
      <c r="AG76" s="50">
        <f t="shared" si="420"/>
        <v>0</v>
      </c>
      <c r="AH76" s="50">
        <f>IF(AH61&gt;=($AG$65-$AG$66),1,0)</f>
        <v>0</v>
      </c>
      <c r="AI76" s="50">
        <f>IF(AI61&gt;=($AG$65-$AG$66),1,0)</f>
        <v>1</v>
      </c>
      <c r="AJ76" s="50">
        <f>IF(AJ61&gt;=($AG$65-$AG$66),1,0)</f>
        <v>1</v>
      </c>
      <c r="AL76" s="50">
        <f>IF(AL61&gt;=($AG$65-$AG$66),1,0)</f>
        <v>1</v>
      </c>
      <c r="AM76" s="50">
        <f>IF(AM61&gt;=($AG$65-$AG$66),1,0)</f>
        <v>1</v>
      </c>
      <c r="AN76" s="85">
        <f t="shared" si="421"/>
        <v>4</v>
      </c>
    </row>
    <row r="77" spans="31:40">
      <c r="AE77" s="78"/>
      <c r="AF77" s="54" t="s">
        <v>90</v>
      </c>
      <c r="AG77" s="50">
        <f t="shared" si="420"/>
        <v>0</v>
      </c>
      <c r="AH77" s="50">
        <f>IF(AH62&gt;=($AG$65-$AG$66),1,0)</f>
        <v>0</v>
      </c>
      <c r="AI77" s="50">
        <f>IF(AI62&gt;=($AG$65-$AG$66),1,0)</f>
        <v>0</v>
      </c>
      <c r="AJ77" s="50">
        <f>IF(AJ62&gt;=($AG$65-$AG$66),1,0)</f>
        <v>0</v>
      </c>
      <c r="AK77" s="50">
        <f>IF(AK62&gt;=($AG$65-$AG$66),1,0)</f>
        <v>0</v>
      </c>
      <c r="AM77" s="50">
        <f>IF(AM62&gt;=($AG$65-$AG$66),1,0)</f>
        <v>0</v>
      </c>
      <c r="AN77" s="85">
        <f t="shared" si="421"/>
        <v>0</v>
      </c>
    </row>
    <row r="78" spans="31:40" ht="29.1">
      <c r="AE78" s="78"/>
      <c r="AF78" s="54" t="s">
        <v>164</v>
      </c>
      <c r="AG78" s="50">
        <f t="shared" si="420"/>
        <v>0</v>
      </c>
      <c r="AH78" s="50">
        <f>IF(AH63&gt;=($AG$65-$AG$66),1,0)</f>
        <v>0</v>
      </c>
      <c r="AI78" s="50">
        <f>IF(AI63&gt;=($AG$65-$AG$66),1,0)</f>
        <v>1</v>
      </c>
      <c r="AJ78" s="50">
        <f>IF(AJ63&gt;=($AG$65-$AG$66),1,0)</f>
        <v>0</v>
      </c>
      <c r="AK78" s="50">
        <f>IF(AK63&gt;=($AG$65-$AG$66),1,0)</f>
        <v>0</v>
      </c>
      <c r="AL78" s="50">
        <f>IF(AL63&gt;=($AG$65-$AG$66),1,0)</f>
        <v>1</v>
      </c>
      <c r="AN78" s="85">
        <f t="shared" si="421"/>
        <v>2</v>
      </c>
    </row>
    <row r="79" spans="31:40">
      <c r="AE79" s="78"/>
      <c r="AG79" s="85">
        <f>SUM(AG72:AG78)</f>
        <v>0</v>
      </c>
      <c r="AH79" s="85">
        <f t="shared" ref="AH79:AM79" si="422">SUM(AH72:AH78)</f>
        <v>0</v>
      </c>
      <c r="AI79" s="85">
        <f t="shared" si="422"/>
        <v>3</v>
      </c>
      <c r="AJ79" s="85">
        <f>SUM(AJ72:AJ78)</f>
        <v>2</v>
      </c>
      <c r="AK79" s="85">
        <f t="shared" si="422"/>
        <v>1</v>
      </c>
      <c r="AL79" s="85">
        <f t="shared" si="422"/>
        <v>3</v>
      </c>
      <c r="AM79" s="85">
        <f t="shared" si="422"/>
        <v>2</v>
      </c>
    </row>
    <row r="80" spans="31:40">
      <c r="AE80" s="78"/>
    </row>
    <row r="81" spans="31:39" ht="15" thickBot="1">
      <c r="AE81" s="78"/>
    </row>
    <row r="82" spans="31:39" ht="26.1" thickBot="1">
      <c r="AE82" s="78"/>
      <c r="AG82" s="86" t="s">
        <v>196</v>
      </c>
      <c r="AH82" s="87" t="s">
        <v>197</v>
      </c>
      <c r="AI82" s="52" t="s">
        <v>198</v>
      </c>
      <c r="AJ82" s="52"/>
      <c r="AK82" s="52"/>
      <c r="AL82" s="52"/>
      <c r="AM82" s="52"/>
    </row>
    <row r="83" spans="31:39">
      <c r="AE83" s="78"/>
      <c r="AF83" s="58" t="s">
        <v>80</v>
      </c>
      <c r="AG83" s="88">
        <f>AN57-AG64</f>
        <v>0</v>
      </c>
      <c r="AH83" s="89">
        <f>RANK(AG83,$AG$83:$AG$89)</f>
        <v>4</v>
      </c>
      <c r="AI83" s="50">
        <f>AN72-$AG79</f>
        <v>0</v>
      </c>
      <c r="AJ83" s="89">
        <f>RANK(AI83,$AI$83:$AI$89)</f>
        <v>3</v>
      </c>
    </row>
    <row r="84" spans="31:39">
      <c r="AE84" s="78"/>
      <c r="AF84" s="59" t="s">
        <v>82</v>
      </c>
      <c r="AG84" s="88">
        <f>AN58-AH64</f>
        <v>5</v>
      </c>
      <c r="AH84" s="89">
        <f t="shared" ref="AH84:AH89" si="423">RANK(AG84,$AG$83:$AG$89)</f>
        <v>1</v>
      </c>
      <c r="AI84" s="50">
        <f>AN73-$AH79</f>
        <v>5</v>
      </c>
      <c r="AJ84" s="89">
        <f t="shared" ref="AJ84:AJ89" si="424">RANK(AI84,$AI$83:$AI$89)</f>
        <v>1</v>
      </c>
    </row>
    <row r="85" spans="31:39" ht="29.1">
      <c r="AE85" s="78"/>
      <c r="AF85" s="59" t="s">
        <v>162</v>
      </c>
      <c r="AG85" s="88">
        <f>AN59-AI64</f>
        <v>-3</v>
      </c>
      <c r="AH85" s="89">
        <f t="shared" si="423"/>
        <v>6</v>
      </c>
      <c r="AI85" s="50">
        <f>AN74-$AI79</f>
        <v>-3</v>
      </c>
      <c r="AJ85" s="89">
        <f t="shared" si="424"/>
        <v>6</v>
      </c>
    </row>
    <row r="86" spans="31:39">
      <c r="AE86" s="78"/>
      <c r="AF86" s="59" t="s">
        <v>86</v>
      </c>
      <c r="AG86" s="88">
        <f>AN61-AJ64</f>
        <v>2</v>
      </c>
      <c r="AH86" s="89">
        <f t="shared" si="423"/>
        <v>3</v>
      </c>
      <c r="AI86" s="50">
        <f>AN75-$AJ79</f>
        <v>-2</v>
      </c>
      <c r="AJ86" s="89">
        <f t="shared" si="424"/>
        <v>5</v>
      </c>
    </row>
    <row r="87" spans="31:39">
      <c r="AE87" s="78"/>
      <c r="AF87" s="59" t="s">
        <v>88</v>
      </c>
      <c r="AG87" s="88">
        <f>AN61-AK64</f>
        <v>3</v>
      </c>
      <c r="AH87" s="89">
        <f>RANK(AG87,$AG$83:$AG$89)</f>
        <v>2</v>
      </c>
      <c r="AI87" s="50">
        <f>AN76-$AK79</f>
        <v>3</v>
      </c>
      <c r="AJ87" s="89">
        <f t="shared" si="424"/>
        <v>2</v>
      </c>
    </row>
    <row r="88" spans="31:39">
      <c r="AE88" s="78"/>
      <c r="AF88" s="59" t="s">
        <v>90</v>
      </c>
      <c r="AG88" s="88">
        <f>AN62-AL64</f>
        <v>-3</v>
      </c>
      <c r="AH88" s="89">
        <f t="shared" si="423"/>
        <v>6</v>
      </c>
      <c r="AI88" s="50">
        <f>AN77-$AL79</f>
        <v>-3</v>
      </c>
      <c r="AJ88" s="89">
        <f>RANK(AI88,$AI$83:$AI$89)</f>
        <v>6</v>
      </c>
    </row>
    <row r="89" spans="31:39" ht="29.45" thickBot="1">
      <c r="AE89" s="78"/>
      <c r="AF89" s="60" t="s">
        <v>164</v>
      </c>
      <c r="AG89" s="90">
        <f>AN63-AM64</f>
        <v>0</v>
      </c>
      <c r="AH89" s="89">
        <f t="shared" si="423"/>
        <v>4</v>
      </c>
      <c r="AI89" s="50">
        <f>AN78-$AM79</f>
        <v>0</v>
      </c>
      <c r="AJ89" s="89">
        <f t="shared" si="424"/>
        <v>3</v>
      </c>
    </row>
    <row r="90" spans="31:39">
      <c r="AE90" s="78"/>
    </row>
    <row r="91" spans="31:39">
      <c r="AE91" s="78"/>
    </row>
  </sheetData>
  <mergeCells count="17">
    <mergeCell ref="AF29:AJ30"/>
    <mergeCell ref="AF41:AJ42"/>
    <mergeCell ref="AF53:AJ54"/>
    <mergeCell ref="AF68:AJ69"/>
    <mergeCell ref="B16:C16"/>
    <mergeCell ref="AF17:AJ18"/>
    <mergeCell ref="AF1:AJ2"/>
    <mergeCell ref="B3:B4"/>
    <mergeCell ref="C3:C4"/>
    <mergeCell ref="D3:I3"/>
    <mergeCell ref="J3:K3"/>
    <mergeCell ref="A1:AD2"/>
    <mergeCell ref="A5:A11"/>
    <mergeCell ref="B13:C13"/>
    <mergeCell ref="B14:C14"/>
    <mergeCell ref="B15:C15"/>
    <mergeCell ref="M3:AC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06D92-69A3-42B2-B421-BB60EF424529}">
  <dimension ref="A1:HV86"/>
  <sheetViews>
    <sheetView workbookViewId="0">
      <selection sqref="A1:AD2"/>
    </sheetView>
  </sheetViews>
  <sheetFormatPr defaultRowHeight="14.45"/>
  <cols>
    <col min="24" max="24" width="12.42578125" bestFit="1" customWidth="1"/>
    <col min="29" max="29" width="6" customWidth="1"/>
    <col min="30" max="30" width="4.42578125" customWidth="1"/>
    <col min="31" max="31" width="0.85546875" customWidth="1"/>
    <col min="32" max="32" width="19.5703125" style="50" customWidth="1"/>
    <col min="33" max="33" width="12.42578125" style="50" customWidth="1"/>
    <col min="34" max="34" width="7.85546875" style="50" customWidth="1"/>
    <col min="35" max="36" width="11.85546875" style="50" customWidth="1"/>
    <col min="37" max="37" width="7.85546875" style="50" customWidth="1"/>
    <col min="38" max="38" width="12.5703125" style="50" customWidth="1"/>
    <col min="39" max="215" width="8.7109375" style="50"/>
  </cols>
  <sheetData>
    <row r="1" spans="1:230">
      <c r="A1" s="163" t="s">
        <v>204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72"/>
      <c r="AF1" s="157" t="s">
        <v>168</v>
      </c>
      <c r="AG1" s="158"/>
      <c r="AH1" s="158"/>
      <c r="AI1" s="158"/>
      <c r="AJ1" s="159"/>
    </row>
    <row r="2" spans="1:230" ht="15" thickBo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72"/>
      <c r="AF2" s="160"/>
      <c r="AG2" s="161"/>
      <c r="AH2" s="161"/>
      <c r="AI2" s="161"/>
      <c r="AJ2" s="162"/>
    </row>
    <row r="3" spans="1:230">
      <c r="A3" s="32"/>
      <c r="B3" s="146" t="s">
        <v>31</v>
      </c>
      <c r="C3" s="146" t="s">
        <v>32</v>
      </c>
      <c r="D3" s="150" t="s">
        <v>33</v>
      </c>
      <c r="E3" s="151"/>
      <c r="F3" s="151"/>
      <c r="G3" s="151"/>
      <c r="H3" s="151"/>
      <c r="I3" s="152"/>
      <c r="J3" s="153" t="s">
        <v>34</v>
      </c>
      <c r="K3" s="153"/>
      <c r="L3" s="35" t="s">
        <v>35</v>
      </c>
      <c r="M3" s="150" t="s">
        <v>117</v>
      </c>
      <c r="N3" s="151"/>
      <c r="O3" s="151"/>
      <c r="P3" s="151"/>
      <c r="Q3" s="151"/>
      <c r="R3" s="151"/>
      <c r="S3" s="151"/>
      <c r="T3" s="151"/>
      <c r="U3" s="151"/>
      <c r="V3" s="151"/>
      <c r="W3" s="152"/>
      <c r="X3" s="153" t="s">
        <v>205</v>
      </c>
      <c r="Y3" s="153"/>
      <c r="Z3" s="153"/>
      <c r="AA3" s="153"/>
      <c r="AB3" s="153"/>
      <c r="AC3" s="34"/>
      <c r="AD3" s="34"/>
      <c r="AE3" s="7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row>
    <row r="4" spans="1:230" ht="132">
      <c r="A4" s="32"/>
      <c r="B4" s="146"/>
      <c r="C4" s="146"/>
      <c r="D4" s="37" t="s">
        <v>118</v>
      </c>
      <c r="E4" s="37" t="s">
        <v>119</v>
      </c>
      <c r="F4" s="37" t="s">
        <v>120</v>
      </c>
      <c r="G4" s="37" t="s">
        <v>121</v>
      </c>
      <c r="H4" s="37" t="s">
        <v>122</v>
      </c>
      <c r="I4" s="37" t="s">
        <v>123</v>
      </c>
      <c r="J4" s="37" t="s">
        <v>44</v>
      </c>
      <c r="K4" s="37" t="s">
        <v>45</v>
      </c>
      <c r="L4" s="37" t="s">
        <v>46</v>
      </c>
      <c r="M4" s="37" t="s">
        <v>47</v>
      </c>
      <c r="N4" s="37" t="s">
        <v>48</v>
      </c>
      <c r="O4" s="37" t="s">
        <v>49</v>
      </c>
      <c r="P4" s="37" t="s">
        <v>50</v>
      </c>
      <c r="Q4" s="37" t="s">
        <v>51</v>
      </c>
      <c r="R4" s="37" t="s">
        <v>52</v>
      </c>
      <c r="S4" s="37" t="s">
        <v>124</v>
      </c>
      <c r="T4" s="37" t="s">
        <v>125</v>
      </c>
      <c r="U4" s="37" t="s">
        <v>56</v>
      </c>
      <c r="V4" s="37" t="s">
        <v>57</v>
      </c>
      <c r="W4" s="37" t="s">
        <v>58</v>
      </c>
      <c r="X4" s="37" t="s">
        <v>126</v>
      </c>
      <c r="Y4" s="37" t="s">
        <v>127</v>
      </c>
      <c r="Z4" s="37" t="s">
        <v>128</v>
      </c>
      <c r="AA4" s="37" t="s">
        <v>169</v>
      </c>
      <c r="AB4" s="37" t="s">
        <v>170</v>
      </c>
      <c r="AC4" s="33"/>
      <c r="AD4" s="33"/>
      <c r="AE4" s="72"/>
      <c r="AF4" s="32" t="s">
        <v>118</v>
      </c>
      <c r="AG4" s="56" t="s">
        <v>94</v>
      </c>
      <c r="AH4" s="57" t="s">
        <v>96</v>
      </c>
      <c r="AI4" s="57" t="s">
        <v>98</v>
      </c>
      <c r="AJ4" s="57" t="s">
        <v>100</v>
      </c>
      <c r="AK4" s="57" t="s">
        <v>102</v>
      </c>
      <c r="AL4" s="57" t="s">
        <v>104</v>
      </c>
      <c r="AM4" s="32"/>
      <c r="AN4" s="33" t="s">
        <v>119</v>
      </c>
      <c r="AO4" s="56" t="s">
        <v>94</v>
      </c>
      <c r="AP4" s="57" t="s">
        <v>96</v>
      </c>
      <c r="AQ4" s="57" t="s">
        <v>98</v>
      </c>
      <c r="AR4" s="57" t="s">
        <v>100</v>
      </c>
      <c r="AS4" s="57" t="s">
        <v>102</v>
      </c>
      <c r="AT4" s="57" t="s">
        <v>104</v>
      </c>
      <c r="AU4" s="32"/>
      <c r="AV4" s="33" t="s">
        <v>171</v>
      </c>
      <c r="AW4" s="56" t="s">
        <v>94</v>
      </c>
      <c r="AX4" s="57" t="s">
        <v>96</v>
      </c>
      <c r="AY4" s="57" t="s">
        <v>98</v>
      </c>
      <c r="AZ4" s="57" t="s">
        <v>100</v>
      </c>
      <c r="BA4" s="57" t="s">
        <v>102</v>
      </c>
      <c r="BB4" s="57" t="s">
        <v>104</v>
      </c>
      <c r="BC4" s="32"/>
      <c r="BD4" s="33" t="s">
        <v>172</v>
      </c>
      <c r="BE4" s="56" t="s">
        <v>94</v>
      </c>
      <c r="BF4" s="57" t="s">
        <v>96</v>
      </c>
      <c r="BG4" s="57" t="s">
        <v>98</v>
      </c>
      <c r="BH4" s="57" t="s">
        <v>100</v>
      </c>
      <c r="BI4" s="57" t="s">
        <v>102</v>
      </c>
      <c r="BJ4" s="57" t="s">
        <v>104</v>
      </c>
      <c r="BK4" s="32"/>
      <c r="BL4" s="33" t="s">
        <v>173</v>
      </c>
      <c r="BM4" s="56" t="s">
        <v>94</v>
      </c>
      <c r="BN4" s="57" t="s">
        <v>96</v>
      </c>
      <c r="BO4" s="57" t="s">
        <v>98</v>
      </c>
      <c r="BP4" s="57" t="s">
        <v>100</v>
      </c>
      <c r="BQ4" s="57" t="s">
        <v>102</v>
      </c>
      <c r="BR4" s="57" t="s">
        <v>104</v>
      </c>
      <c r="BS4" s="32"/>
      <c r="BT4" s="33" t="s">
        <v>174</v>
      </c>
      <c r="BU4" s="56" t="s">
        <v>94</v>
      </c>
      <c r="BV4" s="57" t="s">
        <v>96</v>
      </c>
      <c r="BW4" s="57" t="s">
        <v>98</v>
      </c>
      <c r="BX4" s="57" t="s">
        <v>100</v>
      </c>
      <c r="BY4" s="57" t="s">
        <v>102</v>
      </c>
      <c r="BZ4" s="57" t="s">
        <v>104</v>
      </c>
      <c r="CA4" s="32"/>
      <c r="CB4" s="32" t="s">
        <v>175</v>
      </c>
      <c r="CC4" s="56" t="s">
        <v>94</v>
      </c>
      <c r="CD4" s="57" t="s">
        <v>96</v>
      </c>
      <c r="CE4" s="57" t="s">
        <v>98</v>
      </c>
      <c r="CF4" s="57" t="s">
        <v>100</v>
      </c>
      <c r="CG4" s="57" t="s">
        <v>102</v>
      </c>
      <c r="CH4" s="57" t="s">
        <v>104</v>
      </c>
      <c r="CI4" s="32"/>
      <c r="CJ4" s="33" t="s">
        <v>176</v>
      </c>
      <c r="CK4" s="56" t="s">
        <v>94</v>
      </c>
      <c r="CL4" s="57" t="s">
        <v>96</v>
      </c>
      <c r="CM4" s="57" t="s">
        <v>98</v>
      </c>
      <c r="CN4" s="57" t="s">
        <v>100</v>
      </c>
      <c r="CO4" s="57" t="s">
        <v>102</v>
      </c>
      <c r="CP4" s="57" t="s">
        <v>104</v>
      </c>
      <c r="CQ4" s="32"/>
      <c r="CR4" s="32" t="s">
        <v>177</v>
      </c>
      <c r="CS4" s="56" t="s">
        <v>94</v>
      </c>
      <c r="CT4" s="57" t="s">
        <v>96</v>
      </c>
      <c r="CU4" s="57" t="s">
        <v>98</v>
      </c>
      <c r="CV4" s="57" t="s">
        <v>100</v>
      </c>
      <c r="CW4" s="57" t="s">
        <v>102</v>
      </c>
      <c r="CX4" s="57" t="s">
        <v>104</v>
      </c>
      <c r="CY4" s="32"/>
      <c r="CZ4" s="32" t="s">
        <v>47</v>
      </c>
      <c r="DA4" s="56" t="s">
        <v>94</v>
      </c>
      <c r="DB4" s="57" t="s">
        <v>96</v>
      </c>
      <c r="DC4" s="57" t="s">
        <v>98</v>
      </c>
      <c r="DD4" s="57" t="s">
        <v>100</v>
      </c>
      <c r="DE4" s="57" t="s">
        <v>102</v>
      </c>
      <c r="DF4" s="57" t="s">
        <v>104</v>
      </c>
      <c r="DG4" s="32"/>
      <c r="DH4" s="32" t="s">
        <v>48</v>
      </c>
      <c r="DI4" s="56" t="s">
        <v>94</v>
      </c>
      <c r="DJ4" s="57" t="s">
        <v>96</v>
      </c>
      <c r="DK4" s="57" t="s">
        <v>98</v>
      </c>
      <c r="DL4" s="57" t="s">
        <v>100</v>
      </c>
      <c r="DM4" s="57" t="s">
        <v>102</v>
      </c>
      <c r="DN4" s="57" t="s">
        <v>104</v>
      </c>
      <c r="DO4" s="32"/>
      <c r="DP4" s="32" t="s">
        <v>49</v>
      </c>
      <c r="DQ4" s="56" t="s">
        <v>94</v>
      </c>
      <c r="DR4" s="57" t="s">
        <v>96</v>
      </c>
      <c r="DS4" s="57" t="s">
        <v>98</v>
      </c>
      <c r="DT4" s="57" t="s">
        <v>100</v>
      </c>
      <c r="DU4" s="57" t="s">
        <v>102</v>
      </c>
      <c r="DV4" s="57" t="s">
        <v>104</v>
      </c>
      <c r="DW4" s="32"/>
      <c r="DX4" s="32" t="s">
        <v>178</v>
      </c>
      <c r="DY4" s="56" t="s">
        <v>94</v>
      </c>
      <c r="DZ4" s="57" t="s">
        <v>96</v>
      </c>
      <c r="EA4" s="57" t="s">
        <v>98</v>
      </c>
      <c r="EB4" s="57" t="s">
        <v>100</v>
      </c>
      <c r="EC4" s="57" t="s">
        <v>102</v>
      </c>
      <c r="ED4" s="57" t="s">
        <v>104</v>
      </c>
      <c r="EE4" s="32"/>
      <c r="EF4" s="32" t="s">
        <v>179</v>
      </c>
      <c r="EG4" s="56" t="s">
        <v>94</v>
      </c>
      <c r="EH4" s="57" t="s">
        <v>96</v>
      </c>
      <c r="EI4" s="57" t="s">
        <v>98</v>
      </c>
      <c r="EJ4" s="57" t="s">
        <v>100</v>
      </c>
      <c r="EK4" s="57" t="s">
        <v>102</v>
      </c>
      <c r="EL4" s="57" t="s">
        <v>104</v>
      </c>
      <c r="EM4" s="32"/>
      <c r="EN4" s="32" t="s">
        <v>180</v>
      </c>
      <c r="EO4" s="56" t="s">
        <v>94</v>
      </c>
      <c r="EP4" s="57" t="s">
        <v>96</v>
      </c>
      <c r="EQ4" s="57" t="s">
        <v>98</v>
      </c>
      <c r="ER4" s="57" t="s">
        <v>100</v>
      </c>
      <c r="ES4" s="57" t="s">
        <v>102</v>
      </c>
      <c r="ET4" s="57" t="s">
        <v>104</v>
      </c>
      <c r="EU4" s="32"/>
      <c r="EV4" s="34" t="s">
        <v>181</v>
      </c>
      <c r="EW4" s="56" t="s">
        <v>94</v>
      </c>
      <c r="EX4" s="57" t="s">
        <v>96</v>
      </c>
      <c r="EY4" s="57" t="s">
        <v>98</v>
      </c>
      <c r="EZ4" s="57" t="s">
        <v>100</v>
      </c>
      <c r="FA4" s="57" t="s">
        <v>102</v>
      </c>
      <c r="FB4" s="57" t="s">
        <v>104</v>
      </c>
      <c r="FC4" s="32"/>
      <c r="FD4" s="34" t="s">
        <v>182</v>
      </c>
      <c r="FE4" s="56" t="s">
        <v>94</v>
      </c>
      <c r="FF4" s="57" t="s">
        <v>96</v>
      </c>
      <c r="FG4" s="57" t="s">
        <v>98</v>
      </c>
      <c r="FH4" s="57" t="s">
        <v>100</v>
      </c>
      <c r="FI4" s="57" t="s">
        <v>102</v>
      </c>
      <c r="FJ4" s="57" t="s">
        <v>104</v>
      </c>
      <c r="FK4" s="32"/>
      <c r="FL4" s="34" t="s">
        <v>56</v>
      </c>
      <c r="FM4" s="56" t="s">
        <v>94</v>
      </c>
      <c r="FN4" s="57" t="s">
        <v>96</v>
      </c>
      <c r="FO4" s="57" t="s">
        <v>98</v>
      </c>
      <c r="FP4" s="57" t="s">
        <v>100</v>
      </c>
      <c r="FQ4" s="57" t="s">
        <v>102</v>
      </c>
      <c r="FR4" s="57" t="s">
        <v>104</v>
      </c>
      <c r="FS4" s="32"/>
      <c r="FT4" s="34" t="s">
        <v>183</v>
      </c>
      <c r="FU4" s="56" t="s">
        <v>94</v>
      </c>
      <c r="FV4" s="57" t="s">
        <v>96</v>
      </c>
      <c r="FW4" s="57" t="s">
        <v>98</v>
      </c>
      <c r="FX4" s="57" t="s">
        <v>100</v>
      </c>
      <c r="FY4" s="57" t="s">
        <v>102</v>
      </c>
      <c r="FZ4" s="57" t="s">
        <v>104</v>
      </c>
      <c r="GA4" s="32"/>
      <c r="GB4" s="34" t="s">
        <v>58</v>
      </c>
      <c r="GC4" s="56" t="s">
        <v>94</v>
      </c>
      <c r="GD4" s="57" t="s">
        <v>96</v>
      </c>
      <c r="GE4" s="57" t="s">
        <v>98</v>
      </c>
      <c r="GF4" s="57" t="s">
        <v>100</v>
      </c>
      <c r="GG4" s="57" t="s">
        <v>102</v>
      </c>
      <c r="GH4" s="57" t="s">
        <v>104</v>
      </c>
      <c r="GI4" s="32"/>
      <c r="GJ4" s="34" t="s">
        <v>59</v>
      </c>
      <c r="GK4" s="56" t="s">
        <v>94</v>
      </c>
      <c r="GL4" s="57" t="s">
        <v>96</v>
      </c>
      <c r="GM4" s="57" t="s">
        <v>98</v>
      </c>
      <c r="GN4" s="57" t="s">
        <v>100</v>
      </c>
      <c r="GO4" s="57" t="s">
        <v>102</v>
      </c>
      <c r="GP4" s="57" t="s">
        <v>104</v>
      </c>
      <c r="GQ4" s="32"/>
      <c r="GR4" s="34" t="s">
        <v>60</v>
      </c>
      <c r="GS4" s="56" t="s">
        <v>94</v>
      </c>
      <c r="GT4" s="57" t="s">
        <v>96</v>
      </c>
      <c r="GU4" s="57" t="s">
        <v>98</v>
      </c>
      <c r="GV4" s="57" t="s">
        <v>100</v>
      </c>
      <c r="GW4" s="57" t="s">
        <v>102</v>
      </c>
      <c r="GX4" s="57" t="s">
        <v>104</v>
      </c>
      <c r="GY4" s="32"/>
      <c r="GZ4" s="34" t="s">
        <v>61</v>
      </c>
      <c r="HA4" s="56" t="s">
        <v>94</v>
      </c>
      <c r="HB4" s="57" t="s">
        <v>96</v>
      </c>
      <c r="HC4" s="57" t="s">
        <v>98</v>
      </c>
      <c r="HD4" s="57" t="s">
        <v>100</v>
      </c>
      <c r="HE4" s="57" t="s">
        <v>102</v>
      </c>
      <c r="HF4" s="57" t="s">
        <v>104</v>
      </c>
      <c r="HG4" s="32"/>
      <c r="HH4" s="34" t="s">
        <v>62</v>
      </c>
      <c r="HI4" s="56" t="s">
        <v>94</v>
      </c>
      <c r="HJ4" s="57" t="s">
        <v>96</v>
      </c>
      <c r="HK4" s="57" t="s">
        <v>98</v>
      </c>
      <c r="HL4" s="57" t="s">
        <v>100</v>
      </c>
      <c r="HM4" s="57" t="s">
        <v>102</v>
      </c>
      <c r="HN4" s="57" t="s">
        <v>104</v>
      </c>
      <c r="HP4" s="34" t="s">
        <v>63</v>
      </c>
      <c r="HQ4" s="56" t="s">
        <v>94</v>
      </c>
      <c r="HR4" s="57" t="s">
        <v>96</v>
      </c>
      <c r="HS4" s="57" t="s">
        <v>98</v>
      </c>
      <c r="HT4" s="57" t="s">
        <v>100</v>
      </c>
      <c r="HU4" s="57" t="s">
        <v>102</v>
      </c>
      <c r="HV4" s="57" t="s">
        <v>104</v>
      </c>
    </row>
    <row r="5" spans="1:230">
      <c r="A5" s="164" t="s">
        <v>131</v>
      </c>
      <c r="B5" s="39" t="s">
        <v>94</v>
      </c>
      <c r="C5" s="53" t="s">
        <v>81</v>
      </c>
      <c r="D5" s="75">
        <v>-1.19</v>
      </c>
      <c r="E5" s="39">
        <v>0</v>
      </c>
      <c r="F5" s="75">
        <v>157</v>
      </c>
      <c r="G5" s="75">
        <v>753</v>
      </c>
      <c r="H5" s="75">
        <v>7</v>
      </c>
      <c r="I5" s="75">
        <v>-1.3959999999999999</v>
      </c>
      <c r="J5" s="39">
        <v>3.83</v>
      </c>
      <c r="K5" s="39">
        <v>2.44</v>
      </c>
      <c r="L5" s="39">
        <v>3.7440000000000002</v>
      </c>
      <c r="M5" s="75">
        <v>7.1400000000000005E-2</v>
      </c>
      <c r="N5" s="39">
        <v>0</v>
      </c>
      <c r="O5" s="39">
        <v>1</v>
      </c>
      <c r="P5" s="39">
        <v>0</v>
      </c>
      <c r="Q5" s="39">
        <v>0</v>
      </c>
      <c r="R5" s="39">
        <v>0</v>
      </c>
      <c r="S5" s="39">
        <v>2.602059991</v>
      </c>
      <c r="T5" s="42">
        <v>1</v>
      </c>
      <c r="U5" s="75">
        <v>1</v>
      </c>
      <c r="V5" s="75">
        <v>1</v>
      </c>
      <c r="W5" s="75">
        <v>1</v>
      </c>
      <c r="X5" s="39">
        <v>-1.4685210829999999</v>
      </c>
      <c r="Y5" s="39">
        <v>1.0374264980000001</v>
      </c>
      <c r="Z5" s="39">
        <v>0.70757017600000005</v>
      </c>
      <c r="AA5" s="75">
        <v>-0.69897000399999998</v>
      </c>
      <c r="AB5" s="75">
        <v>-1.8538719640000001</v>
      </c>
      <c r="AE5" s="72"/>
      <c r="AF5" s="39" t="s">
        <v>94</v>
      </c>
      <c r="AG5" s="50">
        <f t="shared" ref="AG5:AG10" si="0">IF(-$D5+$D$5&gt;$D$14,0,IF(-$D5+$D$5&lt;$D$13,1,($D$14+$D5-$D$5)/($D$14-$D$13)))</f>
        <v>1</v>
      </c>
      <c r="AH5" s="50">
        <f t="shared" ref="AH5:AH10" si="1">IF(-$D5+$D$6&gt;$D$14,0,IF(-$D5+$D$6&lt;$D$13,1,($D$14+$D5-$D$6)/($D$14-$D$13)))</f>
        <v>0</v>
      </c>
      <c r="AI5" s="50">
        <f t="shared" ref="AI5:AI10" si="2">IF(-$D5+$D$7&gt;$D$14,0,IF(-$D5+$D$7&lt;$D$13,1,($D$14+$D5-$D$7)/($D$14-$D$13)))</f>
        <v>0</v>
      </c>
      <c r="AJ5" s="50">
        <f t="shared" ref="AJ5:AJ10" si="3">IF(-$D5+$D$8&gt;$D$14,0,IF(-$D5+$D$8&lt;$D$13,1,($D$14+$D5-$D$8)/($D$14-$D$13)))</f>
        <v>0</v>
      </c>
      <c r="AK5" s="50">
        <f t="shared" ref="AK5:AK10" si="4">IF(-$D5+$D$9&gt;$D$14,0,IF(-$D5+$D$9&lt;$D$13,1,($D$14+$D5-$D$9)/($D$14-$D$13)))</f>
        <v>0</v>
      </c>
      <c r="AL5" s="50">
        <f t="shared" ref="AL5:AL10" si="5">IF(-$D5+$D$10&gt;$D$14,0,IF(-$D5+$D$10&lt;$D$13,1,($D$14+$D5-$D$10)/($D$14-$D$13)))</f>
        <v>0</v>
      </c>
      <c r="AN5" s="39" t="s">
        <v>94</v>
      </c>
      <c r="AO5" s="50">
        <f t="shared" ref="AO5:AO10" si="6">IF(-$E5+$E$5&gt;$E$13,0,IF(-$E5+$E$5&lt;$E$13,1,($E$13+$E5-$E$5)/($E$14-$E$13)))</f>
        <v>1</v>
      </c>
      <c r="AP5" s="50">
        <f t="shared" ref="AP5:AP10" si="7">IF(-$E5+$E$6&gt;$E$14,0,IF(-$E5+$E$6&lt;$E$13,1,($E$14+$E5-$E$6)/($E$14-$E$13)))</f>
        <v>0</v>
      </c>
      <c r="AQ5" s="50">
        <f t="shared" ref="AQ5:AQ10" si="8">IF(-$E5+$E$7&gt;$E$14,0,IF(-$E5+$E$7&lt;$E$13,1,($E$14+$E5-$E$7)/($E$14-$E$13)))</f>
        <v>0</v>
      </c>
      <c r="AR5" s="50">
        <f t="shared" ref="AR5:AR10" si="9">IF(-$E5+$E$8&gt;$E$14,0,IF(-$E5+$E$8&lt;$E$13,1,($E$14+$E5-$E$8)/($E$14-$E$13)))</f>
        <v>0</v>
      </c>
      <c r="AS5" s="50">
        <f t="shared" ref="AS5:AS10" si="10">IF(-$E5+$E$9&gt;$E$14,0,IF(-$E5+$E$9&lt;$E$13,1,($E$14+$E5-$E$9)/($E$14-$E$13)))</f>
        <v>1</v>
      </c>
      <c r="AT5" s="50">
        <f t="shared" ref="AT5:AT10" si="11">IF(-$E5+$E$10&gt;$E$14,0,IF(-$E5+$E$10&lt;$E$13,1,($E$14+$E5-$E$10)/($E$14-$E$13)))</f>
        <v>1</v>
      </c>
      <c r="AV5" s="39" t="s">
        <v>94</v>
      </c>
      <c r="AW5" s="50">
        <f t="shared" ref="AW5:AW10" si="12">IF($F5-$F$5&gt;$F$14,0,IF($F5-$F$5&lt;$F$13,1,($F$14-$F5+$F$5)/($F$14-$F$13)))</f>
        <v>1</v>
      </c>
      <c r="AX5" s="50">
        <f t="shared" ref="AX5:AX10" si="13">IF($F5-$F$6&gt;$F$14,0,IF($F5-$F$6&lt;$F$13,1,($F$14-$F5+$F$6)/($F$14-$F$13)))</f>
        <v>0</v>
      </c>
      <c r="AY5" s="50">
        <f t="shared" ref="AY5:AY10" si="14">IF($F5-$F$7&gt;$F$14,0,IF($F5-$F$7&lt;$F$13,1,($F$14-$F5+$F$7)/($F$14-$F$13)))</f>
        <v>0</v>
      </c>
      <c r="AZ5" s="50">
        <f t="shared" ref="AZ5:AZ10" si="15">IF($F5-$F$8&gt;$F$14,0,IF($F5-$F$8&lt;$F$13,1,($F$14-$F5+$F$8)/($F$14-$F$13)))</f>
        <v>0</v>
      </c>
      <c r="BA5" s="50">
        <f t="shared" ref="BA5:BA10" si="16">IF($F5-$F$9&gt;$F$14,0,IF($F5-$F$9&lt;$F$13,1,($F$14-$F5+$F$9)/($F$14-$F$13)))</f>
        <v>0</v>
      </c>
      <c r="BB5" s="50">
        <f t="shared" ref="BB5:BB10" si="17">IF($F5-$F$10&gt;$F$14,0,IF($F5-$F$10&lt;$F$13,1,($F$14-$F5+$F$10)/($F$14-$F$13)))</f>
        <v>0</v>
      </c>
      <c r="BD5" s="39" t="s">
        <v>94</v>
      </c>
      <c r="BE5" s="50">
        <f t="shared" ref="BE5:BE10" si="18">IF($G5-$G$5&gt;$G$14,0,IF($G5-$G$5&lt;$G$13,1,($G$14-$G5+$G$5)/($G$14-$G$13)))</f>
        <v>1</v>
      </c>
      <c r="BF5" s="50">
        <f t="shared" ref="BF5:BF10" si="19">IF($G5-$G$6&gt;$G$14,0,IF($G5-$G$6&lt;$G$13,1,($G$14-$G5+$G$6)/($G$14-$G$13)))</f>
        <v>0</v>
      </c>
      <c r="BG5" s="50">
        <f t="shared" ref="BG5:BG10" si="20">IF($G5-$G$7&gt;$G$14,0,IF($G5-$G$7&lt;$G$13,1,($G$14-$G5+$G$7)/($G$14-$G$13)))</f>
        <v>0</v>
      </c>
      <c r="BH5" s="50">
        <f t="shared" ref="BH5:BH10" si="21">IF($G5-$G$8&gt;$G$14,0,IF($G5-$G$8&lt;$G$13,1,($G$14-$G5+$G$8)/($G$14-$G$13)))</f>
        <v>0</v>
      </c>
      <c r="BI5" s="50">
        <f t="shared" ref="BI5:BI10" si="22">IF($G5-$G$9&gt;$G$14,0,IF($G5-$G$9&lt;$G$13,1,($G$14-$G5+$G$9)/($G$14-$G$13)))</f>
        <v>0</v>
      </c>
      <c r="BJ5" s="50">
        <f t="shared" ref="BJ5:BJ10" si="23">IF($G5-$G$10&gt;$G$14,0,IF($G5-$G$10&lt;$G$13,1,($G$14-$G5+$G$10)/($G$14-$G$13)))</f>
        <v>0</v>
      </c>
      <c r="BL5" s="39" t="s">
        <v>94</v>
      </c>
      <c r="BM5" s="50">
        <f t="shared" ref="BM5:BM10" si="24">IF($H5-$H$5&gt;$H$14,0,IF($H5-$H$5&lt;$H$13,1,($H$14-$H5+$H$5)/($H$14-$H$13)))</f>
        <v>1</v>
      </c>
      <c r="BN5" s="50">
        <f t="shared" ref="BN5:BN10" si="25">IF($H5-$H$6&gt;$H$14,0,IF($H5-$H$6&lt;$H$13,1,($H$14-$H5+$H$6)/($H$14-$H$13)))</f>
        <v>1</v>
      </c>
      <c r="BO5" s="50">
        <f t="shared" ref="BO5:BO10" si="26">IF($H5-$H$7&gt;$H$14,0,IF($H5-$H$7&lt;$H$13,1,($H$14-$H5+$H$7)/($H$14-$H$13)))</f>
        <v>1</v>
      </c>
      <c r="BP5" s="50">
        <f t="shared" ref="BP5:BP10" si="27">IF($H5-$H$8&gt;$H$14,0,IF($H5-$H$8&lt;$H$13,1,($H$14-$H5+$H$8)/($H$14-$H$13)))</f>
        <v>1</v>
      </c>
      <c r="BQ5" s="50">
        <f t="shared" ref="BQ5:BQ10" si="28">IF($H5-$H$9&gt;$H$14,0,IF($H5-$H$9&lt;$H$13,1,($H$14-$H5+$H$9)/($H$14-$H$13)))</f>
        <v>1</v>
      </c>
      <c r="BR5" s="50">
        <f t="shared" ref="BR5:BR10" si="29">IF($H5-$H$10&gt;$H$14,0,IF($H5-$H$10&lt;$H$13,1,($H$14-$H5+$H$10)/($H$14-$H$13)))</f>
        <v>1</v>
      </c>
      <c r="BT5" s="39" t="s">
        <v>94</v>
      </c>
      <c r="BU5" s="50">
        <f t="shared" ref="BU5:BU10" si="30">IF($I5-$I$5&gt;$I$14,0,IF($I5-$I$5&lt;$I$13,1,($I$14-$I5+$I$5)/($I$14-$I$13)))</f>
        <v>1</v>
      </c>
      <c r="BV5" s="50">
        <f t="shared" ref="BV5:BV10" si="31">IF($I5-$I$6&gt;$I$14,0,IF($I5-$I$6&lt;$I$13,1,($I$14-$I5+$I$6)/($I$14-$I$13)))</f>
        <v>0.88547008547008521</v>
      </c>
      <c r="BW5" s="50">
        <f t="shared" ref="BW5:BW10" si="32">IF($I5-$I$7&gt;$I$14,0,IF($I5-$I$7&lt;$I$13,1,($I$14-$I5+$I$7)/($I$14-$I$13)))</f>
        <v>1</v>
      </c>
      <c r="BX5" s="50">
        <f t="shared" ref="BX5:BX10" si="33">IF($I5-$I$8&gt;$I$14,0,IF($I5-$I$8&lt;$I$13,1,($I$14-$I5+$I$8)/($I$14-$I$13)))</f>
        <v>1</v>
      </c>
      <c r="BY5" s="50">
        <f t="shared" ref="BY5:BY10" si="34">IF($I5-$I$9&gt;$I$14,0,IF($I5-$I$9&lt;$I$13,1,($I$14-$I5+$I$9)/($I$14-$I$13)))</f>
        <v>1</v>
      </c>
      <c r="BZ5" s="50">
        <f t="shared" ref="BZ5:BZ10" si="35">IF($I5-$I$10&gt;$I$14,0,IF($I5-$I$10&lt;$I$13,1,($I$14-$I5+$I$10)/($I$14-$I$13)))</f>
        <v>1</v>
      </c>
      <c r="CB5" s="39" t="s">
        <v>94</v>
      </c>
      <c r="CC5" s="50">
        <f t="shared" ref="CC5:CC10" si="36">IF($J5-$J$5&gt;$J$14,0,IF($J5-$J$5&lt;$J$13,1,($J$14-$J5+$J$5)/($J$14-$J$13)))</f>
        <v>1</v>
      </c>
      <c r="CD5" s="50">
        <f t="shared" ref="CD5:CD10" si="37">IF($J5-$J$6&gt;$J$14,0,IF($J5-$J$6&lt;$J$13,1,($J$14-$J5+$J$6)/($J$14-$J$13)))</f>
        <v>1</v>
      </c>
      <c r="CE5" s="50">
        <f t="shared" ref="CE5:CE10" si="38">IF($J5-$J$7&gt;$J$14,0,IF($J5-$J$7&lt;$J$13,1,($J$14-$J5+$J$7)/($J$14-$J$13)))</f>
        <v>1</v>
      </c>
      <c r="CF5" s="50">
        <f t="shared" ref="CF5:CF10" si="39">IF($J5-$J$8&gt;$J$14,0,IF($J5-$J$8&lt;$J$13,1,($J$14-$J5+$J$8)/($J$14-$J$13)))</f>
        <v>0</v>
      </c>
      <c r="CG5" s="50">
        <f t="shared" ref="CG5:CG10" si="40">IF($J5-$J$9&gt;$J$14,0,IF($J5-$J$9&lt;$J$13,1,($J$14-$J5+$J$9)/($J$14-$J$13)))</f>
        <v>0.22757697456492629</v>
      </c>
      <c r="CH5" s="50">
        <f t="shared" ref="CH5:CH10" si="41">IF($J5-$J$10&gt;$J$14,0,IF($J5-$J$10&lt;$J$13,1,($J$14-$J5+$J$10)/($J$14-$J$13)))</f>
        <v>1</v>
      </c>
      <c r="CJ5" s="39" t="s">
        <v>94</v>
      </c>
      <c r="CK5" s="50">
        <f t="shared" ref="CK5:CK10" si="42">IF($K5-$K$5&gt;$K$14,0,IF($K5-$K$5&lt;$K$13,1,($K$14-$K5+$K$5)/($K$14-$K$13)))</f>
        <v>1</v>
      </c>
      <c r="CL5" s="50">
        <f t="shared" ref="CL5:CL10" si="43">IF($K5-$K$6&gt;$K$14,0,IF($K5-$K$6&lt;$K$13,1,($K$14-$K5+$K$6)/($K$14-$K$13)))</f>
        <v>0.31147540983606548</v>
      </c>
      <c r="CM5" s="50">
        <f t="shared" ref="CM5:CM10" si="44">IF($K5-$K$7&gt;$K$14,0,IF($K5-$K$7&lt;$K$13,1,($K$14-$K5+$K$7)/($K$14-$K$13)))</f>
        <v>0</v>
      </c>
      <c r="CN5" s="50">
        <f t="shared" ref="CN5:CN10" si="45">IF($K5-$K$8&gt;$K$14,0,IF($K5-$K$8&lt;$K$13,1,($K$14-$K5+$K$8)/($K$14-$K$13)))</f>
        <v>0</v>
      </c>
      <c r="CO5" s="50">
        <f t="shared" ref="CO5:CO10" si="46">IF($K5-$K$9&gt;$K$14,0,IF($K5-$K$9&lt;$K$13,1,($K$14-$K5+$K$9)/($K$14-$K$13)))</f>
        <v>0.6229508196721314</v>
      </c>
      <c r="CP5" s="50">
        <f t="shared" ref="CP5:CP10" si="47">IF($K5-$K$10&gt;$K$14,0,IF($K5-$K$10&lt;$K$13,1,($K$14-$K5+$K$10)/($K$14-$K$13)))</f>
        <v>0</v>
      </c>
      <c r="CR5" s="39" t="s">
        <v>94</v>
      </c>
      <c r="CS5" s="50">
        <f t="shared" ref="CS5:CS10" si="48">IF(-$L5+$L$5&gt;$L$14,0,IF(-$L5+$L$5&lt;$L$13,1,($L$14+$L5-$L$5)/($L$14-$L$13)))</f>
        <v>1</v>
      </c>
      <c r="CT5" s="50">
        <f t="shared" ref="CT5:CT10" si="49">IF(-$L5+$L$6&gt;$L$14,0,IF(-$L5+$L$6&lt;$L$13,1,($L$14+$L5-$L$6)/($L$14-$L$13)))</f>
        <v>1</v>
      </c>
      <c r="CU5" s="50">
        <f t="shared" ref="CU5:CU10" si="50">IF(-$L5+$L$7&gt;$L$14,0,IF(-$L5+$L$7&lt;$L$13,1,($L$14+$L5-$L$7)/($L$14-$L$13)))</f>
        <v>1</v>
      </c>
      <c r="CV5" s="50">
        <f t="shared" ref="CV5:CV10" si="51">IF(-$L5+$L$8&gt;$L$14,0,IF(-$L5+$L$8&lt;$L$13,1,($L$14+$L5-$L$8)/($L$14-$L$13)))</f>
        <v>1</v>
      </c>
      <c r="CW5" s="50">
        <f t="shared" ref="CW5:CW10" si="52">IF(-$L5+$L$9&gt;$L$14,0,IF(-$L5+$L$9&lt;$L$13,1,($L$14+$L5-$L$9)/($L$14-$L$13)))</f>
        <v>1</v>
      </c>
      <c r="CX5" s="50">
        <f t="shared" ref="CX5:CX10" si="53">IF(-$L5+$L$10&gt;$L$14,0,IF(-$L5+$L$10&lt;$L$13,1,($L$14+$L5-$L$10)/($L$14-$L$13)))</f>
        <v>1</v>
      </c>
      <c r="CZ5" s="53" t="s">
        <v>94</v>
      </c>
      <c r="DA5" s="50">
        <f t="shared" ref="DA5:DA10" si="54">IF(-$M5+$M$5&gt;$M$14,0,IF(-$M5+$M$5&lt;$M$13,1,($M$14+$M5-$M$5)/($M$14-$M$13)))</f>
        <v>1</v>
      </c>
      <c r="DB5" s="50">
        <f t="shared" ref="DB5:DB10" si="55">IF(-$M5+$M$6&gt;$M$14,0,IF(-$M5+$M$6&lt;$M$13,1,($M$14+$M5-$M$6)/($M$14-$M$13)))</f>
        <v>1</v>
      </c>
      <c r="DC5" s="50">
        <f t="shared" ref="DC5:DC10" si="56">IF(-$M5+$M$7&gt;$M$14,0,IF(-$M5+$M$7&lt;$M$13,1,($M$14+$M5-$M$7)/($M$14-$M$13)))</f>
        <v>1</v>
      </c>
      <c r="DD5" s="50">
        <f t="shared" ref="DD5:DD10" si="57">IF(-$M5+$M$8&gt;$M$14,0,IF(-$M5+$M$8&lt;$M$13,1,($M$14+$M5-$M$8)/($M$14-$M$13)))</f>
        <v>1</v>
      </c>
      <c r="DE5" s="50">
        <f t="shared" ref="DE5:DE10" si="58">IF(-$M5+$M$9&gt;$M$14,0,IF(-$M5+$M$9&lt;$M$13,1,($M$14+$M5-$M$9)/($M$14-$M$13)))</f>
        <v>1</v>
      </c>
      <c r="DF5" s="50">
        <f t="shared" ref="DF5:DF10" si="59">IF(-$M5+$M$10&gt;$M$14,0,IF(-$M5+$M$10&lt;$M$13,1,($M$14+$M5-$M$10)/($M$14-$M$13)))</f>
        <v>1</v>
      </c>
      <c r="DH5" s="53" t="s">
        <v>94</v>
      </c>
      <c r="DI5" s="50">
        <f t="shared" ref="DI5:DI10" si="60">IF(-$N5+$N$5&gt;$N$14,0,IF(-$N5+$N$5&lt;$N$13,1,($N$14+$N5-$N$5)/($N$14-$N$13)))</f>
        <v>1</v>
      </c>
      <c r="DJ5" s="50">
        <f t="shared" ref="DJ5:DJ10" si="61">IF(-$N5+$N$6&gt;$N$14,0,IF(-$N5+$N$6&lt;$N$13,1,($N$14+$N5-$N$6)/($N$14-$N$13)))</f>
        <v>1</v>
      </c>
      <c r="DK5" s="50">
        <f t="shared" ref="DK5:DK10" si="62">IF(-$N5+$N$7&gt;$N$14,0,IF(-$N5+$N$7&lt;$N$13,1,($N$14+$N5-$N$7)/($N$14-$N$13)))</f>
        <v>1</v>
      </c>
      <c r="DL5" s="50">
        <f t="shared" ref="DL5:DL10" si="63">IF(-$N5+$N$8&gt;$N$14,0,IF(-$N5+$N$8&lt;$N$13,1,($N$14+$N5-$N$8)/($N$14-$N$13)))</f>
        <v>1</v>
      </c>
      <c r="DM5" s="50">
        <f t="shared" ref="DM5:DM10" si="64">IF(-$N5+$N$9&gt;$N$14,0,IF(-$N5+$N$9&lt;$N$13,1,($N$14+$N5-$N$9)/($N$14-$N$13)))</f>
        <v>1</v>
      </c>
      <c r="DN5" s="50">
        <f t="shared" ref="DN5:DN10" si="65">IF(-$N5+$N$10&gt;$N$14,0,IF(-$N5+$N$10&lt;$N$13,1,($N$14+$N5-$N$10)/($N$14-$N$13)))</f>
        <v>0.84000000000000008</v>
      </c>
      <c r="DP5" s="53" t="s">
        <v>94</v>
      </c>
      <c r="DQ5" s="50">
        <f t="shared" ref="DQ5:DQ10" si="66">IF(-$O5+$O$5&gt;$O$14,0,IF(-$O5+$O$5&lt;$O$13,1,($O$14+$O5-$O$5)/($O$14-$O$13)))</f>
        <v>1</v>
      </c>
      <c r="DR5" s="50">
        <f t="shared" ref="DR5:DR10" si="67">IF(-$O5+$O$6&gt;$O$14,0,IF(-$O5+$O$6&lt;$O$13,1,($O$14+$O5-$O$6)/($O$14-$O$13)))</f>
        <v>1</v>
      </c>
      <c r="DS5" s="50">
        <f t="shared" ref="DS5:DS10" si="68">IF(-$O5+$O$7&gt;$O$14,0,IF(-$O5+$O$7&lt;$O$13,1,($O$14+$O5-$O$7)/($O$14-$O$13)))</f>
        <v>1</v>
      </c>
      <c r="DT5" s="50">
        <f t="shared" ref="DT5:DT10" si="69">IF(-$O5+$O$8&gt;$O$14,0,IF(-$O5+$O$8&lt;$O$13,1,($O$14+$O5-$O$8)/($O$14-$O$13)))</f>
        <v>1</v>
      </c>
      <c r="DU5" s="50">
        <f t="shared" ref="DU5:DU10" si="70">IF(-$O5+$O$9&gt;$O$14,0,IF(-$O5+$O$9&lt;$O$13,1,($O$14+$O5-$O$9)/($O$14-$O$13)))</f>
        <v>1</v>
      </c>
      <c r="DV5" s="50">
        <f t="shared" ref="DV5:DV10" si="71">IF(-$O5+$O$10&gt;$O$14,0,IF(-$O5+$O$10&lt;$O$13,1,($O$14+$O5-$O$10)/($O$14-$O$13)))</f>
        <v>1</v>
      </c>
      <c r="DX5" s="53" t="s">
        <v>94</v>
      </c>
      <c r="DY5" s="50">
        <f t="shared" ref="DY5:DY10" si="72">IF(-$P5+$P$5&gt;$P$14,0,IF(-$P5+$P$5&lt;$P$13,1,($P$14+$P5-$P$5)/($P$14-$P$13)))</f>
        <v>1</v>
      </c>
      <c r="DZ5" s="50">
        <f t="shared" ref="DZ5:DZ10" si="73">IF(-$P5+$P$6&gt;$P$14,0,IF(-$P5+$P$6&lt;$P$13,1,($P$14+$P5-$P$6)/($P$14-$P$13)))</f>
        <v>0</v>
      </c>
      <c r="EA5" s="50">
        <f t="shared" ref="EA5:EA10" si="74">IF(-$P5+$P$7&gt;$P$14,0,IF(-$P5+$P$7&lt;$P$13,1,($P$14+$P5-$P$7)/($P$14-$P$13)))</f>
        <v>1</v>
      </c>
      <c r="EB5" s="50">
        <f t="shared" ref="EB5:EB10" si="75">IF(-$P5+$P$8&gt;$P$14,0,IF(-$P5+$P$8&lt;$P$13,1,($P$14+$P5-$P$8)/($P$14-$P$13)))</f>
        <v>1</v>
      </c>
      <c r="EC5" s="50">
        <f t="shared" ref="EC5:EC10" si="76">IF(-$P5+$P$9&gt;$P$14,0,IF(-$P5+$P$9&lt;$P$13,1,($P$14+$P5-$P$9)/($P$14-$P$13)))</f>
        <v>1</v>
      </c>
      <c r="ED5" s="50">
        <f t="shared" ref="ED5:ED10" si="77">IF(-$P5+$P$10&gt;$P$14,0,IF(-$P5+$P$10&lt;$P$13,1,($P$14+$P5-$P$10)/($P$14-$P$13)))</f>
        <v>1</v>
      </c>
      <c r="EF5" s="53" t="s">
        <v>94</v>
      </c>
      <c r="EG5" s="50">
        <f t="shared" ref="EG5:EG10" si="78">IF(-$Q5+$Q$5&gt;$Q$14,0,IF(-$Q5+$Q$5&lt;$Q$13,1,($Q$14+$Q5-$Q$5)/($Q$14-$Q$13)))</f>
        <v>1</v>
      </c>
      <c r="EH5" s="50">
        <f t="shared" ref="EH5:EH10" si="79">IF(-$Q5+$Q$6&gt;$Q$14,0,IF(-$Q5+$Q$6&lt;$Q$13,1,($Q$14+$Q5-$Q$6)/($Q$14-$Q$13)))</f>
        <v>1</v>
      </c>
      <c r="EI5" s="50">
        <f t="shared" ref="EI5:EI10" si="80">IF(-$Q5+$Q$7&gt;$Q$14,0,IF(-$Q5+$Q$7&lt;$Q$13,1,($Q$14+$Q5-$Q$7)/($Q$14-$Q$13)))</f>
        <v>1</v>
      </c>
      <c r="EJ5" s="50">
        <f t="shared" ref="EJ5:EJ10" si="81">IF(-$Q5+$Q$8&gt;$Q$14,0,IF(-$Q5+$Q$8&lt;$Q$13,1,($Q$14+$Q5-$Q$8)/($Q$14-$Q$13)))</f>
        <v>1</v>
      </c>
      <c r="EK5" s="50">
        <f t="shared" ref="EK5:EK10" si="82">IF(-$Q5+$Q$9&gt;$Q$14,0,IF(-$Q5+$Q$9&lt;$Q$13,1,($Q$14+$Q5-$Q$9)/($Q$14-$Q$13)))</f>
        <v>0</v>
      </c>
      <c r="EL5" s="50">
        <f t="shared" ref="EL5:EL10" si="83">IF(-$Q5+$Q$10&gt;$Q$14,0,IF(-$Q5+$Q$10&lt;$Q$13,1,($Q$14+$Q5-$Q$10)/($Q$14-$Q$13)))</f>
        <v>1</v>
      </c>
      <c r="EN5" s="53" t="s">
        <v>94</v>
      </c>
      <c r="EO5" s="50">
        <f t="shared" ref="EO5:EO10" si="84">IF(-$R5+$R$5&gt;$R$14,0,IF(-$R5+$R$5&lt;$R$13,1,($R$14+$R5-$R$5)/($R$14-$R$13)))</f>
        <v>1</v>
      </c>
      <c r="EP5" s="50">
        <f t="shared" ref="EP5:EP10" si="85">IF(-$R5+$R$6&gt;$R$14,0,IF(-$R5+$R$6&lt;$R$13,1,($R$14+$R5-$R$6)/($R$14-$R$13)))</f>
        <v>0</v>
      </c>
      <c r="EQ5" s="50">
        <f t="shared" ref="EQ5:EQ10" si="86">IF(-$R5+$R$7&gt;$R$14,0,IF(-$R5+$R$7&lt;$R$13,1,($R$14+$R5-$R$7)/($R$14-$R$13)))</f>
        <v>0</v>
      </c>
      <c r="ER5" s="50">
        <f t="shared" ref="ER5:ER10" si="87">IF(-$R5+$R$8&gt;$R$14,0,IF(-$R5+$R$8&lt;$R$13,1,($R$14+$R5-$R$8)/($R$14-$R$13)))</f>
        <v>0</v>
      </c>
      <c r="ES5" s="50">
        <f t="shared" ref="ES5:ES10" si="88">IF(-$R5+$R$9&gt;$R$14,0,IF(-$R5+$R$9&lt;$R$13,1,($R$14+$R5-$R$9)/($R$14-$R$13)))</f>
        <v>0</v>
      </c>
      <c r="ET5" s="50">
        <f t="shared" ref="ET5:ET10" si="89">IF(-$R5+$R$10&gt;$R$14,0,IF(-$R5+$R$10&lt;$R$13,1,($R$14+$R5-$R$10)/($R$14-$R$13)))</f>
        <v>1</v>
      </c>
      <c r="EV5" s="53" t="s">
        <v>94</v>
      </c>
      <c r="EW5" s="50">
        <f t="shared" ref="EW5:EW10" si="90">IF(-$S5+$S$5&gt;$S$14,0,IF(-$S5+$S$5&lt;$S$13,1,($S$14+$S5-$S$5)/($S$14-$S$13)))</f>
        <v>1</v>
      </c>
      <c r="EX5" s="50">
        <f t="shared" ref="EX5:EX10" si="91">IF(-$S5+$S$6&gt;$S$14,0,IF(-$S5+$S$6&lt;$S$13,1,($S$14+$S5-$S$6)/($S$14-$S$13)))</f>
        <v>0.62662818200000014</v>
      </c>
      <c r="EY5" s="50">
        <f t="shared" ref="EY5:EY10" si="92">IF(-$S5+$S$7&gt;$S$14,0,IF(-$S5+$S$7&lt;$S$13,1,($S$14+$S5-$S$7)/($S$14-$S$13)))</f>
        <v>0.60205999099999996</v>
      </c>
      <c r="EZ5" s="50">
        <f t="shared" ref="EZ5:EZ10" si="93">IF(-$S5+$S$8&gt;$S$14,0,IF(-$S5+$S$8&lt;$S$13,1,($S$14+$S5-$S$8)/($S$14-$S$13)))</f>
        <v>1</v>
      </c>
      <c r="FA5" s="50">
        <f t="shared" ref="FA5:FA10" si="94">IF(-$S5+$S$9&gt;$S$14,0,IF(-$S5+$S$9&lt;$S$13,1,($S$14+$S5-$S$9)/($S$14-$S$13)))</f>
        <v>1</v>
      </c>
      <c r="FB5" s="50">
        <f t="shared" ref="FB5:FB10" si="95">IF(-$S5+$S$10&gt;$S$14,0,IF(-$S5+$S$10&lt;$S$13,1,($S$14+$S5-$S$10)/($S$14-$S$13)))</f>
        <v>1</v>
      </c>
      <c r="FD5" s="53" t="s">
        <v>94</v>
      </c>
      <c r="FE5" s="50">
        <f t="shared" ref="FE5:FE10" si="96">IF(-$T5+$T$5&gt;$T$14,0,IF(-$T5+$T$5&lt;$T$13,1,($T$14+$T5-$T$5)/($T$14-$T$13)))</f>
        <v>1</v>
      </c>
      <c r="FF5" s="50">
        <f t="shared" ref="FF5:FF10" si="97">IF(-$T5+$T$6&gt;$T$14,0,IF(-$T5+$T$6&lt;$T$13,1,($T$14+$T5-$T$6)/($T$14-$T$13)))</f>
        <v>1</v>
      </c>
      <c r="FG5" s="50">
        <f t="shared" ref="FG5:FG10" si="98">IF(-$T5+$T$7&gt;$T$14,0,IF(-$T5+$T$7&lt;$T$13,1,($T$14+$T5-$T$7)/($T$14-$T$13)))</f>
        <v>1</v>
      </c>
      <c r="FH5" s="50">
        <f t="shared" ref="FH5:FH10" si="99">IF(-$T5+$T$8&gt;$T$14,0,IF(-$T5+$T$8&lt;$T$13,1,($T$14+$T5-$T$8)/($T$14-$T$13)))</f>
        <v>1</v>
      </c>
      <c r="FI5" s="50">
        <f t="shared" ref="FI5:FI10" si="100">IF(-$T5+$T$9&gt;$T$14,0,IF(-$T5+$T$9&lt;$T$13,1,($T$14+$T5-$T$9)/($T$14-$T$13)))</f>
        <v>1</v>
      </c>
      <c r="FJ5" s="50">
        <f t="shared" ref="FJ5:FJ10" si="101">IF(-$T5+$T$10&gt;$T$14,0,IF(-$T5+$T$10&lt;$T$13,1,($T$14+$T5-$T$10)/($T$14-$T$13)))</f>
        <v>1</v>
      </c>
      <c r="FL5" s="53" t="s">
        <v>94</v>
      </c>
      <c r="FM5" s="50">
        <f t="shared" ref="FM5:FM10" si="102">IF(-$U5+$U$5&gt;$U$14,0,IF(-$U5+$U$5&lt;$U$13,1,($U$14+$U5-$U$5)/($U$14-$U$13)))</f>
        <v>1</v>
      </c>
      <c r="FN5" s="50">
        <f t="shared" ref="FN5:FN10" si="103">IF(-$U5+$U$6&gt;$U$14,0,IF(-$U5+$U$6&lt;$U$13,1,($U$14+$U5-$U$6)/($U$14-$U$13)))</f>
        <v>1</v>
      </c>
      <c r="FO5" s="50">
        <f t="shared" ref="FO5:FO10" si="104">IF(-$U5+$U$7&gt;$U$14,0,IF(-$U5+$U$7&lt;$U$13,1,($U$14+$U5-$U$7)/($U$14-$U$13)))</f>
        <v>1</v>
      </c>
      <c r="FP5" s="50">
        <f t="shared" ref="FP5:FP10" si="105">IF(-$U5+$U$8&gt;$U$14,0,IF(-$U5+$U$8&lt;$U$13,1,($U$14+$U5-$U$8)/($U$14-$U$13)))</f>
        <v>1</v>
      </c>
      <c r="FQ5" s="50">
        <f t="shared" ref="FQ5:FQ10" si="106">IF(-$U5+$U$9&gt;$U$14,0,IF(-$U5+$U$9&lt;$U$13,1,($U$14+$U5-$U$9)/($U$14-$U$13)))</f>
        <v>1</v>
      </c>
      <c r="FR5" s="50">
        <f t="shared" ref="FR5:FR10" si="107">IF(-$U5+$U$10&gt;$U$14,0,IF(-$U5+$U$10&lt;$U$13,1,($U$14+$U5-$U$10)/($U$14-$U$13)))</f>
        <v>1</v>
      </c>
      <c r="FT5" s="53" t="s">
        <v>94</v>
      </c>
      <c r="FU5" s="50">
        <f t="shared" ref="FU5:FU10" si="108">IF(-$V5+$V$5&gt;$V$14,0,IF(-$V5+$V$5&lt;$V$13,1,($V$14+$V5-$V$5)/($V$14-$V$13)))</f>
        <v>1</v>
      </c>
      <c r="FV5" s="50">
        <f t="shared" ref="FV5:FV10" si="109">IF(-$V5+$V$6&gt;$V$14,0,IF(-$V5+$V$6&lt;$V$13,1,($V$14+$V5-$V$6)/($V$14-$V$13)))</f>
        <v>1</v>
      </c>
      <c r="FW5" s="50">
        <f t="shared" ref="FW5:FW10" si="110">IF(-$V5+$V$7&gt;$V$14,0,IF(-$V5+$V$7&lt;$V$13,1,($V$14+$V5-$V$7)/($V$14-$V$13)))</f>
        <v>1</v>
      </c>
      <c r="FX5" s="50">
        <f t="shared" ref="FX5:FX10" si="111">IF(-$V5+$V$8&gt;$V$14,0,IF(-$V5+$V$8&lt;$V$13,1,($V$14+$V5-$V$8)/($V$14-$V$13)))</f>
        <v>1</v>
      </c>
      <c r="FY5" s="50">
        <f t="shared" ref="FY5:FY10" si="112">IF(-$V5+$V$9&gt;$V$14,0,IF(-$V5+$V$9&lt;$V$13,1,($V$14+$V5-$V$9)/($V$14-$V$13)))</f>
        <v>1</v>
      </c>
      <c r="FZ5" s="50">
        <f t="shared" ref="FZ5:FZ10" si="113">IF(-$V5+$V$10&gt;$V$14,0,IF(-$V5+$V$10&lt;$V$13,1,($V$14+$V5-$V$10)/($V$14-$V$13)))</f>
        <v>1</v>
      </c>
      <c r="GB5" s="53" t="s">
        <v>94</v>
      </c>
      <c r="GC5" s="50">
        <f t="shared" ref="GC5:GC10" si="114">IF(-$W5+$W$5&gt;$W$14,0,IF(-$W5+$W$5&lt;$W$13,1,($W$14+$W5-$W$5)/($W$14-$W$13)))</f>
        <v>1</v>
      </c>
      <c r="GD5" s="50">
        <f t="shared" ref="GD5:GD10" si="115">IF(-$W5+$W$6&gt;$W$14,0,IF(-$W5+$W$6&lt;$W$13,1,($W$14+$W5-$W$6)/($W$14-$W$13)))</f>
        <v>1</v>
      </c>
      <c r="GE5" s="50">
        <f t="shared" ref="GE5:GE10" si="116">IF(-$W5+$W$7&gt;$W$14,0,IF(-$W5+$W$7&lt;$W$13,1,($W$14+$W5-$W$7)/($W$14-$W$13)))</f>
        <v>1</v>
      </c>
      <c r="GF5" s="50">
        <f t="shared" ref="GF5:GF10" si="117">IF(-$W5+$W$8&gt;$W$14,0,IF(-$W5+$W$8&lt;$W$13,1,($W$14+$W5-$W$8)/($W$14-$W$13)))</f>
        <v>1</v>
      </c>
      <c r="GG5" s="50">
        <f t="shared" ref="GG5:GG10" si="118">IF(-$W5+$W$9&gt;$W$14,0,IF(-$W5+$W$9&lt;$W$13,1,($W$14+$W5-$W$9)/($W$14-$W$13)))</f>
        <v>1</v>
      </c>
      <c r="GH5" s="50">
        <f t="shared" ref="GH5:GH10" si="119">IF(-$W5+$W$10&gt;$W$14,0,IF(-$W5+$W$10&lt;$W$13,1,($W$14+$W5-$W$10)/($W$14-$W$13)))</f>
        <v>1</v>
      </c>
      <c r="GJ5" s="53" t="s">
        <v>94</v>
      </c>
      <c r="GK5" s="50">
        <f t="shared" ref="GK5:GK10" si="120">IF(-$X5+$X$5&gt;$X$14,0,IF(-$X5+$X$5&lt;$X$13,1,($X$14+$X5-$X$5)/($X$14-$X$13)))</f>
        <v>1</v>
      </c>
      <c r="GL5" s="50">
        <f t="shared" ref="GL5:GL10" si="121">IF(-$X5+$X$6&gt;$X$14,0,IF(-$X5+$X$6&lt;$X$13,1,($X$14+$X5-$X$6)/($X$14-$X$13)))</f>
        <v>0.93681995351879221</v>
      </c>
      <c r="GM5" s="50">
        <f t="shared" ref="GM5:GM10" si="122">IF(-$X5+$X$7&gt;$X$14,0,IF(-$X5+$X$7&lt;$X$13,1,($X$14+$X5-$X$7)/($X$14-$X$13)))</f>
        <v>0.54291673457650802</v>
      </c>
      <c r="GN5" s="50">
        <f t="shared" ref="GN5:GN10" si="123">IF(-$X5+$X$8&gt;$X$14,0,IF(-$X5+$X$8&lt;$X$13,1,($X$14+$X5-$X$8)/($X$14-$X$13)))</f>
        <v>0.36545589269510947</v>
      </c>
      <c r="GO5" s="50">
        <f t="shared" ref="GO5:GO10" si="124">IF(-$X5+$X$9&gt;$X$14,0,IF(-$X5+$X$9&lt;$X$13,1,($X$14+$X5-$X$9)/($X$14-$X$13)))</f>
        <v>1</v>
      </c>
      <c r="GP5" s="50">
        <f t="shared" ref="GP5:GP10" si="125">IF(-$X5+$X$10&gt;$X$14,0,IF(-$X5+$X$10&lt;$X$13,1,($X$14+$X5-$X$10)/($X$14-$X$13)))</f>
        <v>1</v>
      </c>
      <c r="GR5" s="53" t="s">
        <v>94</v>
      </c>
      <c r="GS5" s="50">
        <f t="shared" ref="GS5:GS10" si="126">IF(-$Y5+$Y$5&gt;$Y$14,0,IF(-$Y5+$Y$5&lt;$Y$13,1,($Y$14+$Y5-$Y$5)/($Y$14-$Y$13)))</f>
        <v>1</v>
      </c>
      <c r="GT5" s="50">
        <f t="shared" ref="GT5:GT10" si="127">IF(-$Y5+$Y$6&gt;$Y$14,0,IF(-$Y5+$Y$6&lt;$Y$13,1,($Y$14+$Y5-$Y$6)/($Y$14-$Y$13)))</f>
        <v>1</v>
      </c>
      <c r="GU5" s="50">
        <f t="shared" ref="GU5:GU10" si="128">IF(-$Y5+$Y$7&gt;$Y$14,0,IF(-$Y5+$Y$7&lt;$Y$13,1,($Y$14+$Y5-$Y$7)/($Y$14-$Y$13)))</f>
        <v>1</v>
      </c>
      <c r="GV5" s="50">
        <f t="shared" ref="GV5:GV10" si="129">IF(-$Y5+$Y$8&gt;$Y$14,0,IF(-$Y5+$Y$8&lt;$Y$13,1,($Y$14+$Y5-$Y$8)/($Y$14-$Y$13)))</f>
        <v>1</v>
      </c>
      <c r="GW5" s="50">
        <f t="shared" ref="GW5:GW10" si="130">IF(-$Y5+$Y$9&gt;$Y$14,0,IF(-$Y5+$Y$9&lt;$Y$13,1,($Y$14+$Y5-$Y$9)/($Y$14-$Y$13)))</f>
        <v>1</v>
      </c>
      <c r="GX5" s="50">
        <f t="shared" ref="GX5:GX10" si="131">IF(-$Y5+$Y$10&gt;$Y$14,0,IF(-$Y5+$Y$10&lt;$Y$13,1,($Y$14+$Y5-$Y$10)/($Y$14-$Y$13)))</f>
        <v>1</v>
      </c>
      <c r="GZ5" s="53" t="s">
        <v>94</v>
      </c>
      <c r="HA5" s="50">
        <f t="shared" ref="HA5:HA10" si="132">IF(-$Z5+$Z$5&gt;$Z$14,0,IF(-$Z5+$Z$5&lt;$Z$13,1,($Z$14+$Z5-$Z$5)/($Z$14-$Z$13)))</f>
        <v>1</v>
      </c>
      <c r="HB5" s="50">
        <f t="shared" ref="HB5:HB10" si="133">IF(-$Z5+$Z$6&gt;$Z$14,0,IF(-$Z5+$Z$6&lt;$Z$13,1,($Z$14+$Z5-$Z$6)/($Z$14-$Z$13)))</f>
        <v>1</v>
      </c>
      <c r="HC5" s="50">
        <f t="shared" ref="HC5:HC10" si="134">IF(-$Z5+$Z$7&gt;$Z$14,0,IF(-$Z5+$Z$7&lt;$Z$13,1,($Z$14+$Z5-$Z$7)/($Z$14-$Z$13)))</f>
        <v>1</v>
      </c>
      <c r="HD5" s="50">
        <f t="shared" ref="HD5:HD10" si="135">IF(-$Z5+$Z$8&gt;$Z$14,0,IF(-$Z5+$Z$8&lt;$Z$13,1,($Z$14+$Z5-$Z$8)/($Z$14-$Z$13)))</f>
        <v>1</v>
      </c>
      <c r="HE5" s="50">
        <f t="shared" ref="HE5:HE10" si="136">IF(-$Z5+$Z$9&gt;$Z$14,0,IF(-$Z5+$Z$9&lt;$Z$13,1,($Z$14+$Z5-$Z$9)/($Z$14-$Z$13)))</f>
        <v>1</v>
      </c>
      <c r="HF5" s="50">
        <f t="shared" ref="HF5:HF10" si="137">IF(-$Z5+$Z$10&gt;$Z$14,0,IF(-$Z5+$Z$10&lt;$Z$13,1,($Z$14+$Z5-$Z$10)/($Z$14-$Z$13)))</f>
        <v>1</v>
      </c>
      <c r="HH5" s="53" t="s">
        <v>94</v>
      </c>
      <c r="HI5" s="50">
        <f t="shared" ref="HI5:HI10" si="138">IF(-$AA5+$AA$5&gt;$AA$14,0,IF(-$AA5+$AA$5&lt;$AA$13,1,($AA$14+$AA5-$AA$5)/($AA$14-$AA$13)))</f>
        <v>1</v>
      </c>
      <c r="HJ5" s="50">
        <f t="shared" ref="HJ5:HJ10" si="139">IF(-$AA5+$AA$6&gt;$AA$14,0,IF(-$AA5+$AA$6&lt;$AA$13,1,($AA$14+$AA5-$AA$6)/($AA$14-$AA$13)))</f>
        <v>1</v>
      </c>
      <c r="HK5" s="50">
        <f t="shared" ref="HK5:HK10" si="140">IF(-$AA5+$AA$7&gt;$AA$14,0,IF(-$AA5+$AA$7&lt;$AA$13,1,($AA$14+$AA5-$AA$7)/($AA$14-$AA$13)))</f>
        <v>0.78340589531722937</v>
      </c>
      <c r="HL5" s="50">
        <f t="shared" ref="HL5:HL10" si="141">IF(-$AA5+$AA$8&gt;$AA$14,0,IF(-$AA5+$AA$8&lt;$AA$13,1,($AA$14+$AA5-$AA$8)/($AA$14-$AA$13)))</f>
        <v>1</v>
      </c>
      <c r="HM5" s="50">
        <f t="shared" ref="HM5:HM10" si="142">IF(-$AA5+$AA$9&gt;$AA$14,0,IF(-$AA5+$AA$9&lt;$AA$13,1,($AA$14+$AA5-$AA$9)/($AA$14-$AA$13)))</f>
        <v>1</v>
      </c>
      <c r="HN5" s="50">
        <f t="shared" ref="HN5:HN10" si="143">IF(-$AA5+$AA$10&gt;$AA$14,0,IF(-$AA5+$AA$10&lt;$AA$13,1,($AA$14+$AA5-$AA$10)/($AA$14-$AA$13)))</f>
        <v>1</v>
      </c>
      <c r="HP5" s="53" t="s">
        <v>94</v>
      </c>
      <c r="HQ5" s="50">
        <f t="shared" ref="HQ5:HQ10" si="144">IF(-$AB5+$AB$5&gt;$AB$14,0,IF(-$AB5+$AB$5&lt;$AB$13,1,($AB$14+$AB5-$AB$5)/($AB$14-$AB$13)))</f>
        <v>1</v>
      </c>
      <c r="HR5" s="50">
        <f t="shared" ref="HR5:HR10" si="145">IF(-$AB5+$AB$6&gt;$AB$14,0,IF(-$AB5+$AB$6&lt;$AB$13,1,($AB$14+$AB5-$AB$6)/($AB$14-$AB$13)))</f>
        <v>1</v>
      </c>
      <c r="HS5" s="50">
        <f t="shared" ref="HS5:HS10" si="146">IF(-$AB5+$AB$7&gt;$AB$14,0,IF(-$AB5+$AB$7&lt;$AB$13,1,($AB$14+$AB5-$AB$7)/($AB$14-$AB$13)))</f>
        <v>0.97990432163492336</v>
      </c>
      <c r="HT5" s="50">
        <f t="shared" ref="HT5:HT10" si="147">IF(-$AB5+$AB$8&gt;$AB$14,0,IF(-$AB5+$AB$8&lt;$AB$13,1,($AB$14+$AB5-$AB$8)/($AB$14-$AB$13)))</f>
        <v>0.22241056406329726</v>
      </c>
      <c r="HU5" s="50">
        <f t="shared" ref="HU5:HU10" si="148">IF(-$AB5+$AB$9&gt;$AB$14,0,IF(-$AB5+$AB$9&lt;$AB$13,1,($AB$14+$AB5-$AB$9)/($AB$14-$AB$13)))</f>
        <v>1</v>
      </c>
      <c r="HV5" s="50">
        <f t="shared" ref="HV5:HV10" si="149">IF(-$AB5+$AB$10&gt;$AB$14,0,IF(-$AB5+$AB$10&lt;$AB$13,1,($AB$14+$AB5-$AB$10)/($AB$14-$AB$13)))</f>
        <v>1</v>
      </c>
    </row>
    <row r="6" spans="1:230" ht="29.1">
      <c r="A6" s="164"/>
      <c r="B6" s="39" t="s">
        <v>96</v>
      </c>
      <c r="C6" s="53" t="s">
        <v>83</v>
      </c>
      <c r="D6" s="75">
        <v>0.97699999999999998</v>
      </c>
      <c r="E6" s="39">
        <v>1</v>
      </c>
      <c r="F6" s="75">
        <v>13</v>
      </c>
      <c r="G6" s="75">
        <v>7</v>
      </c>
      <c r="H6" s="75">
        <v>7</v>
      </c>
      <c r="I6" s="75">
        <v>-1.5589999999999999</v>
      </c>
      <c r="J6" s="39">
        <v>3.33</v>
      </c>
      <c r="K6" s="39">
        <v>1.41</v>
      </c>
      <c r="L6" s="39">
        <v>2.14</v>
      </c>
      <c r="M6" s="75">
        <v>0</v>
      </c>
      <c r="N6" s="39">
        <v>0</v>
      </c>
      <c r="O6" s="39">
        <v>1</v>
      </c>
      <c r="P6" s="39">
        <v>1</v>
      </c>
      <c r="Q6" s="39">
        <v>0</v>
      </c>
      <c r="R6" s="39">
        <v>1</v>
      </c>
      <c r="S6" s="39">
        <v>3.9754318089999998</v>
      </c>
      <c r="T6" s="42">
        <v>1</v>
      </c>
      <c r="U6" s="75">
        <v>1</v>
      </c>
      <c r="V6" s="75">
        <v>1</v>
      </c>
      <c r="W6" s="75">
        <v>1</v>
      </c>
      <c r="X6" s="39">
        <v>0.56820172400000002</v>
      </c>
      <c r="Y6" s="75">
        <v>1</v>
      </c>
      <c r="Z6" s="39">
        <v>1.267570627</v>
      </c>
      <c r="AA6" s="75">
        <v>0.95230800999999998</v>
      </c>
      <c r="AB6" s="75">
        <v>-0.25649023500000001</v>
      </c>
      <c r="AE6" s="72"/>
      <c r="AF6" s="39" t="s">
        <v>96</v>
      </c>
      <c r="AG6" s="50">
        <f t="shared" si="0"/>
        <v>1</v>
      </c>
      <c r="AH6" s="50">
        <f t="shared" si="1"/>
        <v>1</v>
      </c>
      <c r="AI6" s="50">
        <f t="shared" si="2"/>
        <v>1</v>
      </c>
      <c r="AJ6" s="50">
        <f t="shared" si="3"/>
        <v>0.89481481481481484</v>
      </c>
      <c r="AK6" s="50">
        <f t="shared" si="4"/>
        <v>1</v>
      </c>
      <c r="AL6" s="50">
        <f t="shared" si="5"/>
        <v>1</v>
      </c>
      <c r="AN6" s="39" t="s">
        <v>96</v>
      </c>
      <c r="AO6" s="50">
        <f t="shared" si="6"/>
        <v>1</v>
      </c>
      <c r="AP6" s="50">
        <f t="shared" si="7"/>
        <v>1</v>
      </c>
      <c r="AQ6" s="50">
        <f t="shared" si="8"/>
        <v>1</v>
      </c>
      <c r="AR6" s="50">
        <f t="shared" si="9"/>
        <v>1</v>
      </c>
      <c r="AS6" s="50">
        <f t="shared" si="10"/>
        <v>1</v>
      </c>
      <c r="AT6" s="50">
        <f t="shared" si="11"/>
        <v>1</v>
      </c>
      <c r="AV6" s="39" t="s">
        <v>96</v>
      </c>
      <c r="AW6" s="50">
        <f t="shared" si="12"/>
        <v>1</v>
      </c>
      <c r="AX6" s="50">
        <f t="shared" si="13"/>
        <v>1</v>
      </c>
      <c r="AY6" s="50">
        <f t="shared" si="14"/>
        <v>1</v>
      </c>
      <c r="AZ6" s="50">
        <f t="shared" si="15"/>
        <v>1</v>
      </c>
      <c r="BA6" s="50">
        <f t="shared" si="16"/>
        <v>1</v>
      </c>
      <c r="BB6" s="50">
        <f t="shared" si="17"/>
        <v>1</v>
      </c>
      <c r="BD6" s="39" t="s">
        <v>96</v>
      </c>
      <c r="BE6" s="50">
        <f t="shared" si="18"/>
        <v>1</v>
      </c>
      <c r="BF6" s="50">
        <f t="shared" si="19"/>
        <v>1</v>
      </c>
      <c r="BG6" s="50">
        <f t="shared" si="20"/>
        <v>1</v>
      </c>
      <c r="BH6" s="50">
        <f t="shared" si="21"/>
        <v>1</v>
      </c>
      <c r="BI6" s="50">
        <f t="shared" si="22"/>
        <v>1</v>
      </c>
      <c r="BJ6" s="50">
        <f t="shared" si="23"/>
        <v>1</v>
      </c>
      <c r="BL6" s="39" t="s">
        <v>96</v>
      </c>
      <c r="BM6" s="50">
        <f t="shared" si="24"/>
        <v>1</v>
      </c>
      <c r="BN6" s="50">
        <f t="shared" si="25"/>
        <v>1</v>
      </c>
      <c r="BO6" s="50">
        <f t="shared" si="26"/>
        <v>1</v>
      </c>
      <c r="BP6" s="50">
        <f t="shared" si="27"/>
        <v>1</v>
      </c>
      <c r="BQ6" s="50">
        <f t="shared" si="28"/>
        <v>1</v>
      </c>
      <c r="BR6" s="50">
        <f t="shared" si="29"/>
        <v>1</v>
      </c>
      <c r="BT6" s="39" t="s">
        <v>96</v>
      </c>
      <c r="BU6" s="50">
        <f t="shared" si="30"/>
        <v>1</v>
      </c>
      <c r="BV6" s="50">
        <f t="shared" si="31"/>
        <v>1</v>
      </c>
      <c r="BW6" s="50">
        <f t="shared" si="32"/>
        <v>1</v>
      </c>
      <c r="BX6" s="50">
        <f t="shared" si="33"/>
        <v>1</v>
      </c>
      <c r="BY6" s="50">
        <f t="shared" si="34"/>
        <v>1</v>
      </c>
      <c r="BZ6" s="50">
        <f t="shared" si="35"/>
        <v>1</v>
      </c>
      <c r="CB6" s="39" t="s">
        <v>96</v>
      </c>
      <c r="CC6" s="50">
        <f t="shared" si="36"/>
        <v>1</v>
      </c>
      <c r="CD6" s="50">
        <f t="shared" si="37"/>
        <v>1</v>
      </c>
      <c r="CE6" s="50">
        <f t="shared" si="38"/>
        <v>1</v>
      </c>
      <c r="CF6" s="50">
        <f t="shared" si="39"/>
        <v>0</v>
      </c>
      <c r="CG6" s="50">
        <f t="shared" si="40"/>
        <v>0.49531459170013381</v>
      </c>
      <c r="CH6" s="50">
        <f t="shared" si="41"/>
        <v>1</v>
      </c>
      <c r="CJ6" s="39" t="s">
        <v>96</v>
      </c>
      <c r="CK6" s="50">
        <f t="shared" si="42"/>
        <v>1</v>
      </c>
      <c r="CL6" s="50">
        <f t="shared" si="43"/>
        <v>1</v>
      </c>
      <c r="CM6" s="50">
        <f t="shared" si="44"/>
        <v>1</v>
      </c>
      <c r="CN6" s="50">
        <f t="shared" si="45"/>
        <v>0</v>
      </c>
      <c r="CO6" s="50">
        <f t="shared" si="46"/>
        <v>1</v>
      </c>
      <c r="CP6" s="50">
        <f t="shared" si="47"/>
        <v>0.91803278688524603</v>
      </c>
      <c r="CR6" s="39" t="s">
        <v>96</v>
      </c>
      <c r="CS6" s="50">
        <f t="shared" si="48"/>
        <v>0.28632478632478658</v>
      </c>
      <c r="CT6" s="50">
        <f t="shared" si="49"/>
        <v>1</v>
      </c>
      <c r="CU6" s="50">
        <f t="shared" si="50"/>
        <v>1</v>
      </c>
      <c r="CV6" s="50">
        <f t="shared" si="51"/>
        <v>1</v>
      </c>
      <c r="CW6" s="50">
        <f t="shared" si="52"/>
        <v>1</v>
      </c>
      <c r="CX6" s="50">
        <f t="shared" si="53"/>
        <v>1</v>
      </c>
      <c r="CZ6" s="54" t="s">
        <v>96</v>
      </c>
      <c r="DA6" s="50">
        <f t="shared" si="54"/>
        <v>1</v>
      </c>
      <c r="DB6" s="50">
        <f t="shared" si="55"/>
        <v>1</v>
      </c>
      <c r="DC6" s="50">
        <f t="shared" si="56"/>
        <v>1</v>
      </c>
      <c r="DD6" s="50">
        <f t="shared" si="57"/>
        <v>1</v>
      </c>
      <c r="DE6" s="50">
        <f t="shared" si="58"/>
        <v>1</v>
      </c>
      <c r="DF6" s="50">
        <f t="shared" si="59"/>
        <v>1</v>
      </c>
      <c r="DH6" s="54" t="s">
        <v>96</v>
      </c>
      <c r="DI6" s="50">
        <f t="shared" si="60"/>
        <v>1</v>
      </c>
      <c r="DJ6" s="50">
        <f t="shared" si="61"/>
        <v>1</v>
      </c>
      <c r="DK6" s="50">
        <f t="shared" si="62"/>
        <v>1</v>
      </c>
      <c r="DL6" s="50">
        <f t="shared" si="63"/>
        <v>1</v>
      </c>
      <c r="DM6" s="50">
        <f t="shared" si="64"/>
        <v>1</v>
      </c>
      <c r="DN6" s="50">
        <f t="shared" si="65"/>
        <v>0.84000000000000008</v>
      </c>
      <c r="DP6" s="54" t="s">
        <v>96</v>
      </c>
      <c r="DQ6" s="50">
        <f t="shared" si="66"/>
        <v>1</v>
      </c>
      <c r="DR6" s="50">
        <f t="shared" si="67"/>
        <v>1</v>
      </c>
      <c r="DS6" s="50">
        <f t="shared" si="68"/>
        <v>1</v>
      </c>
      <c r="DT6" s="50">
        <f t="shared" si="69"/>
        <v>1</v>
      </c>
      <c r="DU6" s="50">
        <f t="shared" si="70"/>
        <v>1</v>
      </c>
      <c r="DV6" s="50">
        <f t="shared" si="71"/>
        <v>1</v>
      </c>
      <c r="DX6" s="54" t="s">
        <v>96</v>
      </c>
      <c r="DY6" s="50">
        <f t="shared" si="72"/>
        <v>1</v>
      </c>
      <c r="DZ6" s="50">
        <f t="shared" si="73"/>
        <v>1</v>
      </c>
      <c r="EA6" s="50">
        <f t="shared" si="74"/>
        <v>1</v>
      </c>
      <c r="EB6" s="50">
        <f t="shared" si="75"/>
        <v>1</v>
      </c>
      <c r="EC6" s="50">
        <f t="shared" si="76"/>
        <v>1</v>
      </c>
      <c r="ED6" s="50">
        <f t="shared" si="77"/>
        <v>1</v>
      </c>
      <c r="EF6" s="54" t="s">
        <v>96</v>
      </c>
      <c r="EG6" s="50">
        <f t="shared" si="78"/>
        <v>1</v>
      </c>
      <c r="EH6" s="50">
        <f t="shared" si="79"/>
        <v>1</v>
      </c>
      <c r="EI6" s="50">
        <f t="shared" si="80"/>
        <v>1</v>
      </c>
      <c r="EJ6" s="50">
        <f t="shared" si="81"/>
        <v>1</v>
      </c>
      <c r="EK6" s="50">
        <f t="shared" si="82"/>
        <v>0</v>
      </c>
      <c r="EL6" s="50">
        <f t="shared" si="83"/>
        <v>1</v>
      </c>
      <c r="EN6" s="54" t="s">
        <v>96</v>
      </c>
      <c r="EO6" s="50">
        <f t="shared" si="84"/>
        <v>1</v>
      </c>
      <c r="EP6" s="50">
        <f t="shared" si="85"/>
        <v>1</v>
      </c>
      <c r="EQ6" s="50">
        <f t="shared" si="86"/>
        <v>1</v>
      </c>
      <c r="ER6" s="50">
        <f t="shared" si="87"/>
        <v>1</v>
      </c>
      <c r="ES6" s="50">
        <f t="shared" si="88"/>
        <v>1</v>
      </c>
      <c r="ET6" s="50">
        <f t="shared" si="89"/>
        <v>1</v>
      </c>
      <c r="EV6" s="54" t="s">
        <v>96</v>
      </c>
      <c r="EW6" s="50">
        <f t="shared" si="90"/>
        <v>1</v>
      </c>
      <c r="EX6" s="50">
        <f t="shared" si="91"/>
        <v>1</v>
      </c>
      <c r="EY6" s="50">
        <f t="shared" si="92"/>
        <v>1</v>
      </c>
      <c r="EZ6" s="50">
        <f t="shared" si="93"/>
        <v>1</v>
      </c>
      <c r="FA6" s="50">
        <f t="shared" si="94"/>
        <v>1</v>
      </c>
      <c r="FB6" s="50">
        <f t="shared" si="95"/>
        <v>1</v>
      </c>
      <c r="FD6" s="54" t="s">
        <v>96</v>
      </c>
      <c r="FE6" s="50">
        <f t="shared" si="96"/>
        <v>1</v>
      </c>
      <c r="FF6" s="50">
        <f t="shared" si="97"/>
        <v>1</v>
      </c>
      <c r="FG6" s="50">
        <f t="shared" si="98"/>
        <v>1</v>
      </c>
      <c r="FH6" s="50">
        <f t="shared" si="99"/>
        <v>1</v>
      </c>
      <c r="FI6" s="50">
        <f t="shared" si="100"/>
        <v>1</v>
      </c>
      <c r="FJ6" s="50">
        <f t="shared" si="101"/>
        <v>1</v>
      </c>
      <c r="FL6" s="54" t="s">
        <v>96</v>
      </c>
      <c r="FM6" s="50">
        <f t="shared" si="102"/>
        <v>1</v>
      </c>
      <c r="FN6" s="50">
        <f t="shared" si="103"/>
        <v>1</v>
      </c>
      <c r="FO6" s="50">
        <f t="shared" si="104"/>
        <v>1</v>
      </c>
      <c r="FP6" s="50">
        <f t="shared" si="105"/>
        <v>1</v>
      </c>
      <c r="FQ6" s="50">
        <f t="shared" si="106"/>
        <v>1</v>
      </c>
      <c r="FR6" s="50">
        <f t="shared" si="107"/>
        <v>1</v>
      </c>
      <c r="FT6" s="54" t="s">
        <v>96</v>
      </c>
      <c r="FU6" s="50">
        <f t="shared" si="108"/>
        <v>1</v>
      </c>
      <c r="FV6" s="50">
        <f t="shared" si="109"/>
        <v>1</v>
      </c>
      <c r="FW6" s="50">
        <f t="shared" si="110"/>
        <v>1</v>
      </c>
      <c r="FX6" s="50">
        <f t="shared" si="111"/>
        <v>1</v>
      </c>
      <c r="FY6" s="50">
        <f t="shared" si="112"/>
        <v>1</v>
      </c>
      <c r="FZ6" s="50">
        <f t="shared" si="113"/>
        <v>1</v>
      </c>
      <c r="GB6" s="54" t="s">
        <v>96</v>
      </c>
      <c r="GC6" s="50">
        <f t="shared" si="114"/>
        <v>1</v>
      </c>
      <c r="GD6" s="50">
        <f t="shared" si="115"/>
        <v>1</v>
      </c>
      <c r="GE6" s="50">
        <f t="shared" si="116"/>
        <v>1</v>
      </c>
      <c r="GF6" s="50">
        <f t="shared" si="117"/>
        <v>1</v>
      </c>
      <c r="GG6" s="50">
        <f t="shared" si="118"/>
        <v>1</v>
      </c>
      <c r="GH6" s="50">
        <f t="shared" si="119"/>
        <v>1</v>
      </c>
      <c r="GJ6" s="54" t="s">
        <v>96</v>
      </c>
      <c r="GK6" s="50">
        <f t="shared" si="120"/>
        <v>1</v>
      </c>
      <c r="GL6" s="50">
        <f t="shared" si="121"/>
        <v>1</v>
      </c>
      <c r="GM6" s="50">
        <f t="shared" si="122"/>
        <v>1</v>
      </c>
      <c r="GN6" s="50">
        <f t="shared" si="123"/>
        <v>1</v>
      </c>
      <c r="GO6" s="50">
        <f t="shared" si="124"/>
        <v>1</v>
      </c>
      <c r="GP6" s="50">
        <f t="shared" si="125"/>
        <v>1</v>
      </c>
      <c r="GR6" s="54" t="s">
        <v>96</v>
      </c>
      <c r="GS6" s="50">
        <f t="shared" si="126"/>
        <v>1</v>
      </c>
      <c r="GT6" s="50">
        <f t="shared" si="127"/>
        <v>1</v>
      </c>
      <c r="GU6" s="50">
        <f t="shared" si="128"/>
        <v>1</v>
      </c>
      <c r="GV6" s="50">
        <f t="shared" si="129"/>
        <v>1</v>
      </c>
      <c r="GW6" s="50">
        <f t="shared" si="130"/>
        <v>1</v>
      </c>
      <c r="GX6" s="50">
        <f t="shared" si="131"/>
        <v>1</v>
      </c>
      <c r="GZ6" s="54" t="s">
        <v>96</v>
      </c>
      <c r="HA6" s="50">
        <f t="shared" si="132"/>
        <v>1</v>
      </c>
      <c r="HB6" s="50">
        <f t="shared" si="133"/>
        <v>1</v>
      </c>
      <c r="HC6" s="50">
        <f t="shared" si="134"/>
        <v>1</v>
      </c>
      <c r="HD6" s="50">
        <f t="shared" si="135"/>
        <v>1</v>
      </c>
      <c r="HE6" s="50">
        <f t="shared" si="136"/>
        <v>1</v>
      </c>
      <c r="HF6" s="50">
        <f t="shared" si="137"/>
        <v>1</v>
      </c>
      <c r="HH6" s="54" t="s">
        <v>96</v>
      </c>
      <c r="HI6" s="50">
        <f t="shared" si="138"/>
        <v>1</v>
      </c>
      <c r="HJ6" s="50">
        <f t="shared" si="139"/>
        <v>1</v>
      </c>
      <c r="HK6" s="50">
        <f t="shared" si="140"/>
        <v>1</v>
      </c>
      <c r="HL6" s="50">
        <f t="shared" si="141"/>
        <v>1</v>
      </c>
      <c r="HM6" s="50">
        <f t="shared" si="142"/>
        <v>1</v>
      </c>
      <c r="HN6" s="50">
        <f t="shared" si="143"/>
        <v>1</v>
      </c>
      <c r="HP6" s="54" t="s">
        <v>96</v>
      </c>
      <c r="HQ6" s="50">
        <f t="shared" si="144"/>
        <v>1</v>
      </c>
      <c r="HR6" s="50">
        <f t="shared" si="145"/>
        <v>1</v>
      </c>
      <c r="HS6" s="50">
        <f t="shared" si="146"/>
        <v>1</v>
      </c>
      <c r="HT6" s="50">
        <f t="shared" si="147"/>
        <v>1</v>
      </c>
      <c r="HU6" s="50">
        <f t="shared" si="148"/>
        <v>1</v>
      </c>
      <c r="HV6" s="50">
        <f t="shared" si="149"/>
        <v>1</v>
      </c>
    </row>
    <row r="7" spans="1:230" ht="29.1">
      <c r="A7" s="164"/>
      <c r="B7" s="39" t="s">
        <v>98</v>
      </c>
      <c r="C7" s="53" t="s">
        <v>85</v>
      </c>
      <c r="D7" s="75">
        <v>0.24</v>
      </c>
      <c r="E7" s="39">
        <v>1</v>
      </c>
      <c r="F7" s="75">
        <v>13</v>
      </c>
      <c r="G7" s="75">
        <v>7</v>
      </c>
      <c r="H7" s="75">
        <v>6</v>
      </c>
      <c r="I7" s="75">
        <v>-1.3160000000000001</v>
      </c>
      <c r="J7" s="39">
        <v>2.052</v>
      </c>
      <c r="K7" s="39">
        <v>1</v>
      </c>
      <c r="L7" s="39">
        <v>1.25</v>
      </c>
      <c r="M7" s="75">
        <v>0</v>
      </c>
      <c r="N7" s="39">
        <v>0</v>
      </c>
      <c r="O7" s="39">
        <v>1</v>
      </c>
      <c r="P7" s="39">
        <v>0</v>
      </c>
      <c r="Q7" s="39">
        <v>0</v>
      </c>
      <c r="R7" s="39">
        <v>1</v>
      </c>
      <c r="S7" s="39">
        <v>4</v>
      </c>
      <c r="T7" s="42">
        <v>1</v>
      </c>
      <c r="U7" s="75">
        <v>1</v>
      </c>
      <c r="V7" s="66">
        <v>0.2</v>
      </c>
      <c r="W7" s="75">
        <v>1</v>
      </c>
      <c r="X7" s="75">
        <v>1.3227979679999999</v>
      </c>
      <c r="Y7" s="75">
        <v>2</v>
      </c>
      <c r="Z7" s="39">
        <v>2</v>
      </c>
      <c r="AA7" s="75">
        <v>1.618048097</v>
      </c>
      <c r="AB7" s="75">
        <v>4.9218023E-2</v>
      </c>
      <c r="AE7" s="72"/>
      <c r="AF7" s="39" t="s">
        <v>98</v>
      </c>
      <c r="AG7" s="50">
        <f t="shared" si="0"/>
        <v>1</v>
      </c>
      <c r="AH7" s="50">
        <f t="shared" si="1"/>
        <v>0</v>
      </c>
      <c r="AI7" s="50">
        <f t="shared" si="2"/>
        <v>1</v>
      </c>
      <c r="AJ7" s="50">
        <f t="shared" si="3"/>
        <v>0</v>
      </c>
      <c r="AK7" s="50">
        <f t="shared" si="4"/>
        <v>1</v>
      </c>
      <c r="AL7" s="50">
        <f t="shared" si="5"/>
        <v>0.33333333333333343</v>
      </c>
      <c r="AN7" s="39" t="s">
        <v>98</v>
      </c>
      <c r="AO7" s="50">
        <f t="shared" si="6"/>
        <v>1</v>
      </c>
      <c r="AP7" s="50">
        <f t="shared" si="7"/>
        <v>1</v>
      </c>
      <c r="AQ7" s="50">
        <f t="shared" si="8"/>
        <v>1</v>
      </c>
      <c r="AR7" s="50">
        <f t="shared" si="9"/>
        <v>1</v>
      </c>
      <c r="AS7" s="50">
        <f t="shared" si="10"/>
        <v>1</v>
      </c>
      <c r="AT7" s="50">
        <f t="shared" si="11"/>
        <v>1</v>
      </c>
      <c r="AV7" s="39" t="s">
        <v>98</v>
      </c>
      <c r="AW7" s="50">
        <f t="shared" si="12"/>
        <v>1</v>
      </c>
      <c r="AX7" s="50">
        <f t="shared" si="13"/>
        <v>1</v>
      </c>
      <c r="AY7" s="50">
        <f t="shared" si="14"/>
        <v>1</v>
      </c>
      <c r="AZ7" s="50">
        <f t="shared" si="15"/>
        <v>1</v>
      </c>
      <c r="BA7" s="50">
        <f t="shared" si="16"/>
        <v>1</v>
      </c>
      <c r="BB7" s="50">
        <f t="shared" si="17"/>
        <v>1</v>
      </c>
      <c r="BD7" s="39" t="s">
        <v>98</v>
      </c>
      <c r="BE7" s="50">
        <f t="shared" si="18"/>
        <v>1</v>
      </c>
      <c r="BF7" s="50">
        <f t="shared" si="19"/>
        <v>1</v>
      </c>
      <c r="BG7" s="50">
        <f t="shared" si="20"/>
        <v>1</v>
      </c>
      <c r="BH7" s="50">
        <f t="shared" si="21"/>
        <v>1</v>
      </c>
      <c r="BI7" s="50">
        <f t="shared" si="22"/>
        <v>1</v>
      </c>
      <c r="BJ7" s="50">
        <f t="shared" si="23"/>
        <v>1</v>
      </c>
      <c r="BL7" s="39" t="s">
        <v>98</v>
      </c>
      <c r="BM7" s="50">
        <f t="shared" si="24"/>
        <v>1</v>
      </c>
      <c r="BN7" s="50">
        <f t="shared" si="25"/>
        <v>1</v>
      </c>
      <c r="BO7" s="50">
        <f t="shared" si="26"/>
        <v>1</v>
      </c>
      <c r="BP7" s="50">
        <f t="shared" si="27"/>
        <v>1</v>
      </c>
      <c r="BQ7" s="50">
        <f t="shared" si="28"/>
        <v>1</v>
      </c>
      <c r="BR7" s="50">
        <f t="shared" si="29"/>
        <v>1</v>
      </c>
      <c r="BT7" s="39" t="s">
        <v>98</v>
      </c>
      <c r="BU7" s="50">
        <f t="shared" si="30"/>
        <v>1</v>
      </c>
      <c r="BV7" s="50">
        <f t="shared" si="31"/>
        <v>0.33846153846153915</v>
      </c>
      <c r="BW7" s="50">
        <f t="shared" si="32"/>
        <v>1</v>
      </c>
      <c r="BX7" s="50">
        <f t="shared" si="33"/>
        <v>1</v>
      </c>
      <c r="BY7" s="50">
        <f t="shared" si="34"/>
        <v>1</v>
      </c>
      <c r="BZ7" s="50">
        <f t="shared" si="35"/>
        <v>1</v>
      </c>
      <c r="CB7" s="39" t="s">
        <v>98</v>
      </c>
      <c r="CC7" s="50">
        <f t="shared" si="36"/>
        <v>1</v>
      </c>
      <c r="CD7" s="50">
        <f t="shared" si="37"/>
        <v>1</v>
      </c>
      <c r="CE7" s="50">
        <f t="shared" si="38"/>
        <v>1</v>
      </c>
      <c r="CF7" s="50">
        <f t="shared" si="39"/>
        <v>9.7991967871485855E-2</v>
      </c>
      <c r="CG7" s="50">
        <f t="shared" si="40"/>
        <v>1</v>
      </c>
      <c r="CH7" s="50">
        <f t="shared" si="41"/>
        <v>1</v>
      </c>
      <c r="CJ7" s="39" t="s">
        <v>98</v>
      </c>
      <c r="CK7" s="50">
        <f t="shared" si="42"/>
        <v>1</v>
      </c>
      <c r="CL7" s="50">
        <f t="shared" si="43"/>
        <v>1</v>
      </c>
      <c r="CM7" s="50">
        <f t="shared" si="44"/>
        <v>1</v>
      </c>
      <c r="CN7" s="50">
        <f t="shared" si="45"/>
        <v>-4.5500943632178548E-17</v>
      </c>
      <c r="CO7" s="50">
        <f t="shared" si="46"/>
        <v>1</v>
      </c>
      <c r="CP7" s="50">
        <f t="shared" si="47"/>
        <v>1</v>
      </c>
      <c r="CR7" s="39" t="s">
        <v>98</v>
      </c>
      <c r="CS7" s="50">
        <f t="shared" si="48"/>
        <v>0</v>
      </c>
      <c r="CT7" s="50">
        <f t="shared" si="49"/>
        <v>1</v>
      </c>
      <c r="CU7" s="50">
        <f t="shared" si="50"/>
        <v>1</v>
      </c>
      <c r="CV7" s="50">
        <f t="shared" si="51"/>
        <v>1</v>
      </c>
      <c r="CW7" s="50">
        <f t="shared" si="52"/>
        <v>0.38675213675213682</v>
      </c>
      <c r="CX7" s="50">
        <f t="shared" si="53"/>
        <v>1</v>
      </c>
      <c r="CZ7" s="54" t="s">
        <v>98</v>
      </c>
      <c r="DA7" s="50">
        <f t="shared" si="54"/>
        <v>1</v>
      </c>
      <c r="DB7" s="50">
        <f t="shared" si="55"/>
        <v>1</v>
      </c>
      <c r="DC7" s="50">
        <f t="shared" si="56"/>
        <v>1</v>
      </c>
      <c r="DD7" s="50">
        <f t="shared" si="57"/>
        <v>1</v>
      </c>
      <c r="DE7" s="50">
        <f t="shared" si="58"/>
        <v>1</v>
      </c>
      <c r="DF7" s="50">
        <f t="shared" si="59"/>
        <v>1</v>
      </c>
      <c r="DH7" s="54" t="s">
        <v>98</v>
      </c>
      <c r="DI7" s="50">
        <f t="shared" si="60"/>
        <v>1</v>
      </c>
      <c r="DJ7" s="50">
        <f t="shared" si="61"/>
        <v>1</v>
      </c>
      <c r="DK7" s="50">
        <f t="shared" si="62"/>
        <v>1</v>
      </c>
      <c r="DL7" s="50">
        <f t="shared" si="63"/>
        <v>1</v>
      </c>
      <c r="DM7" s="50">
        <f t="shared" si="64"/>
        <v>1</v>
      </c>
      <c r="DN7" s="50">
        <f t="shared" si="65"/>
        <v>0.84000000000000008</v>
      </c>
      <c r="DP7" s="54" t="s">
        <v>98</v>
      </c>
      <c r="DQ7" s="50">
        <f t="shared" si="66"/>
        <v>1</v>
      </c>
      <c r="DR7" s="50">
        <f t="shared" si="67"/>
        <v>1</v>
      </c>
      <c r="DS7" s="50">
        <f t="shared" si="68"/>
        <v>1</v>
      </c>
      <c r="DT7" s="50">
        <f t="shared" si="69"/>
        <v>1</v>
      </c>
      <c r="DU7" s="50">
        <f t="shared" si="70"/>
        <v>1</v>
      </c>
      <c r="DV7" s="50">
        <f t="shared" si="71"/>
        <v>1</v>
      </c>
      <c r="DX7" s="54" t="s">
        <v>98</v>
      </c>
      <c r="DY7" s="50">
        <f t="shared" si="72"/>
        <v>1</v>
      </c>
      <c r="DZ7" s="50">
        <f t="shared" si="73"/>
        <v>0</v>
      </c>
      <c r="EA7" s="50">
        <f t="shared" si="74"/>
        <v>1</v>
      </c>
      <c r="EB7" s="50">
        <f t="shared" si="75"/>
        <v>1</v>
      </c>
      <c r="EC7" s="50">
        <f t="shared" si="76"/>
        <v>1</v>
      </c>
      <c r="ED7" s="50">
        <f t="shared" si="77"/>
        <v>1</v>
      </c>
      <c r="EF7" s="54" t="s">
        <v>98</v>
      </c>
      <c r="EG7" s="50">
        <f t="shared" si="78"/>
        <v>1</v>
      </c>
      <c r="EH7" s="50">
        <f t="shared" si="79"/>
        <v>1</v>
      </c>
      <c r="EI7" s="50">
        <f t="shared" si="80"/>
        <v>1</v>
      </c>
      <c r="EJ7" s="50">
        <f t="shared" si="81"/>
        <v>1</v>
      </c>
      <c r="EK7" s="50">
        <f t="shared" si="82"/>
        <v>0</v>
      </c>
      <c r="EL7" s="50">
        <f t="shared" si="83"/>
        <v>1</v>
      </c>
      <c r="EN7" s="54" t="s">
        <v>98</v>
      </c>
      <c r="EO7" s="50">
        <f t="shared" si="84"/>
        <v>1</v>
      </c>
      <c r="EP7" s="50">
        <f t="shared" si="85"/>
        <v>1</v>
      </c>
      <c r="EQ7" s="50">
        <f t="shared" si="86"/>
        <v>1</v>
      </c>
      <c r="ER7" s="50">
        <f t="shared" si="87"/>
        <v>1</v>
      </c>
      <c r="ES7" s="50">
        <f t="shared" si="88"/>
        <v>1</v>
      </c>
      <c r="ET7" s="50">
        <f t="shared" si="89"/>
        <v>1</v>
      </c>
      <c r="EV7" s="54" t="s">
        <v>98</v>
      </c>
      <c r="EW7" s="50">
        <f t="shared" si="90"/>
        <v>1</v>
      </c>
      <c r="EX7" s="50">
        <f t="shared" si="91"/>
        <v>1</v>
      </c>
      <c r="EY7" s="50">
        <f t="shared" si="92"/>
        <v>1</v>
      </c>
      <c r="EZ7" s="50">
        <f t="shared" si="93"/>
        <v>1</v>
      </c>
      <c r="FA7" s="50">
        <f t="shared" si="94"/>
        <v>1</v>
      </c>
      <c r="FB7" s="50">
        <f t="shared" si="95"/>
        <v>1</v>
      </c>
      <c r="FD7" s="54" t="s">
        <v>98</v>
      </c>
      <c r="FE7" s="50">
        <f t="shared" si="96"/>
        <v>1</v>
      </c>
      <c r="FF7" s="50">
        <f t="shared" si="97"/>
        <v>1</v>
      </c>
      <c r="FG7" s="50">
        <f t="shared" si="98"/>
        <v>1</v>
      </c>
      <c r="FH7" s="50">
        <f t="shared" si="99"/>
        <v>1</v>
      </c>
      <c r="FI7" s="50">
        <f t="shared" si="100"/>
        <v>1</v>
      </c>
      <c r="FJ7" s="50">
        <f t="shared" si="101"/>
        <v>1</v>
      </c>
      <c r="FL7" s="54" t="s">
        <v>98</v>
      </c>
      <c r="FM7" s="50">
        <f t="shared" si="102"/>
        <v>1</v>
      </c>
      <c r="FN7" s="50">
        <f t="shared" si="103"/>
        <v>1</v>
      </c>
      <c r="FO7" s="50">
        <f t="shared" si="104"/>
        <v>1</v>
      </c>
      <c r="FP7" s="50">
        <f t="shared" si="105"/>
        <v>1</v>
      </c>
      <c r="FQ7" s="50">
        <f t="shared" si="106"/>
        <v>1</v>
      </c>
      <c r="FR7" s="50">
        <f t="shared" si="107"/>
        <v>1</v>
      </c>
      <c r="FT7" s="54" t="s">
        <v>98</v>
      </c>
      <c r="FU7" s="50">
        <f t="shared" si="108"/>
        <v>0</v>
      </c>
      <c r="FV7" s="50">
        <f t="shared" si="109"/>
        <v>0</v>
      </c>
      <c r="FW7" s="50">
        <f t="shared" si="110"/>
        <v>1</v>
      </c>
      <c r="FX7" s="50">
        <f t="shared" si="111"/>
        <v>0</v>
      </c>
      <c r="FY7" s="50">
        <f t="shared" si="112"/>
        <v>0</v>
      </c>
      <c r="FZ7" s="50">
        <f t="shared" si="113"/>
        <v>0</v>
      </c>
      <c r="GB7" s="54" t="s">
        <v>98</v>
      </c>
      <c r="GC7" s="50">
        <f t="shared" si="114"/>
        <v>1</v>
      </c>
      <c r="GD7" s="50">
        <f t="shared" si="115"/>
        <v>1</v>
      </c>
      <c r="GE7" s="50">
        <f t="shared" si="116"/>
        <v>1</v>
      </c>
      <c r="GF7" s="50">
        <f t="shared" si="117"/>
        <v>1</v>
      </c>
      <c r="GG7" s="50">
        <f t="shared" si="118"/>
        <v>1</v>
      </c>
      <c r="GH7" s="50">
        <f t="shared" si="119"/>
        <v>1</v>
      </c>
      <c r="GJ7" s="54" t="s">
        <v>98</v>
      </c>
      <c r="GK7" s="50">
        <f t="shared" si="120"/>
        <v>1</v>
      </c>
      <c r="GL7" s="50">
        <f t="shared" si="121"/>
        <v>1</v>
      </c>
      <c r="GM7" s="50">
        <f t="shared" si="122"/>
        <v>1</v>
      </c>
      <c r="GN7" s="50">
        <f t="shared" si="123"/>
        <v>1</v>
      </c>
      <c r="GO7" s="50">
        <f t="shared" si="124"/>
        <v>1</v>
      </c>
      <c r="GP7" s="50">
        <f t="shared" si="125"/>
        <v>1</v>
      </c>
      <c r="GR7" s="54" t="s">
        <v>98</v>
      </c>
      <c r="GS7" s="50">
        <f t="shared" si="126"/>
        <v>1</v>
      </c>
      <c r="GT7" s="50">
        <f t="shared" si="127"/>
        <v>1</v>
      </c>
      <c r="GU7" s="50">
        <f t="shared" si="128"/>
        <v>1</v>
      </c>
      <c r="GV7" s="50">
        <f t="shared" si="129"/>
        <v>1</v>
      </c>
      <c r="GW7" s="50">
        <f t="shared" si="130"/>
        <v>1</v>
      </c>
      <c r="GX7" s="50">
        <f t="shared" si="131"/>
        <v>1</v>
      </c>
      <c r="GZ7" s="54" t="s">
        <v>98</v>
      </c>
      <c r="HA7" s="50">
        <f t="shared" si="132"/>
        <v>1</v>
      </c>
      <c r="HB7" s="50">
        <f t="shared" si="133"/>
        <v>1</v>
      </c>
      <c r="HC7" s="50">
        <f t="shared" si="134"/>
        <v>1</v>
      </c>
      <c r="HD7" s="50">
        <f t="shared" si="135"/>
        <v>1</v>
      </c>
      <c r="HE7" s="50">
        <f t="shared" si="136"/>
        <v>1</v>
      </c>
      <c r="HF7" s="50">
        <f t="shared" si="137"/>
        <v>1</v>
      </c>
      <c r="HH7" s="54" t="s">
        <v>98</v>
      </c>
      <c r="HI7" s="50">
        <f t="shared" si="138"/>
        <v>1</v>
      </c>
      <c r="HJ7" s="50">
        <f t="shared" si="139"/>
        <v>1</v>
      </c>
      <c r="HK7" s="50">
        <f t="shared" si="140"/>
        <v>1</v>
      </c>
      <c r="HL7" s="50">
        <f t="shared" si="141"/>
        <v>1</v>
      </c>
      <c r="HM7" s="50">
        <f t="shared" si="142"/>
        <v>1</v>
      </c>
      <c r="HN7" s="50">
        <f t="shared" si="143"/>
        <v>1</v>
      </c>
      <c r="HP7" s="54" t="s">
        <v>98</v>
      </c>
      <c r="HQ7" s="50">
        <f t="shared" si="144"/>
        <v>1</v>
      </c>
      <c r="HR7" s="50">
        <f t="shared" si="145"/>
        <v>1</v>
      </c>
      <c r="HS7" s="50">
        <f t="shared" si="146"/>
        <v>1</v>
      </c>
      <c r="HT7" s="50">
        <f t="shared" si="147"/>
        <v>1</v>
      </c>
      <c r="HU7" s="50">
        <f t="shared" si="148"/>
        <v>1</v>
      </c>
      <c r="HV7" s="50">
        <f t="shared" si="149"/>
        <v>1</v>
      </c>
    </row>
    <row r="8" spans="1:230" ht="29.1">
      <c r="A8" s="164"/>
      <c r="B8" s="39" t="s">
        <v>100</v>
      </c>
      <c r="C8" s="53" t="s">
        <v>87</v>
      </c>
      <c r="D8" s="75">
        <v>1.35</v>
      </c>
      <c r="E8" s="39">
        <v>1</v>
      </c>
      <c r="F8" s="75">
        <v>73</v>
      </c>
      <c r="G8" s="75">
        <v>16</v>
      </c>
      <c r="H8" s="75">
        <v>10</v>
      </c>
      <c r="I8" s="75">
        <v>-0.76800000000000002</v>
      </c>
      <c r="J8" s="39">
        <v>-1.5</v>
      </c>
      <c r="K8" s="39">
        <v>-0.22</v>
      </c>
      <c r="L8" s="39">
        <v>-0.21</v>
      </c>
      <c r="M8" s="39">
        <v>0</v>
      </c>
      <c r="N8" s="39">
        <v>0</v>
      </c>
      <c r="O8" s="75">
        <v>1</v>
      </c>
      <c r="P8" s="39">
        <v>0</v>
      </c>
      <c r="Q8" s="39">
        <v>0</v>
      </c>
      <c r="R8" s="39">
        <v>1</v>
      </c>
      <c r="S8" s="39">
        <v>3.301029996</v>
      </c>
      <c r="T8" s="41">
        <v>1</v>
      </c>
      <c r="U8" s="75">
        <v>1</v>
      </c>
      <c r="V8" s="75">
        <v>1</v>
      </c>
      <c r="W8" s="75">
        <v>1</v>
      </c>
      <c r="X8" s="39">
        <v>1.662757832</v>
      </c>
      <c r="Y8" s="75">
        <v>2.0644579890000001</v>
      </c>
      <c r="Z8" s="39">
        <v>2</v>
      </c>
      <c r="AA8" s="75">
        <v>0.34830486300000002</v>
      </c>
      <c r="AB8" s="75">
        <v>1.4623979979999999</v>
      </c>
      <c r="AE8" s="72"/>
      <c r="AF8" s="39" t="s">
        <v>100</v>
      </c>
      <c r="AG8" s="50">
        <f t="shared" si="0"/>
        <v>1</v>
      </c>
      <c r="AH8" s="50">
        <f t="shared" si="1"/>
        <v>1</v>
      </c>
      <c r="AI8" s="50">
        <f t="shared" si="2"/>
        <v>1</v>
      </c>
      <c r="AJ8" s="50">
        <f t="shared" si="3"/>
        <v>1</v>
      </c>
      <c r="AK8" s="50">
        <f t="shared" si="4"/>
        <v>1</v>
      </c>
      <c r="AL8" s="50">
        <f t="shared" si="5"/>
        <v>1</v>
      </c>
      <c r="AN8" s="39" t="s">
        <v>100</v>
      </c>
      <c r="AO8" s="50">
        <f t="shared" si="6"/>
        <v>1</v>
      </c>
      <c r="AP8" s="50">
        <f t="shared" si="7"/>
        <v>1</v>
      </c>
      <c r="AQ8" s="50">
        <f t="shared" si="8"/>
        <v>1</v>
      </c>
      <c r="AR8" s="50">
        <f t="shared" si="9"/>
        <v>1</v>
      </c>
      <c r="AS8" s="50">
        <f t="shared" si="10"/>
        <v>1</v>
      </c>
      <c r="AT8" s="50">
        <f t="shared" si="11"/>
        <v>1</v>
      </c>
      <c r="AV8" s="39" t="s">
        <v>100</v>
      </c>
      <c r="AW8" s="50">
        <f t="shared" si="12"/>
        <v>1</v>
      </c>
      <c r="AX8" s="50">
        <f t="shared" si="13"/>
        <v>0.4713375796178344</v>
      </c>
      <c r="AY8" s="50">
        <f t="shared" si="14"/>
        <v>0.4713375796178344</v>
      </c>
      <c r="AZ8" s="50">
        <f t="shared" si="15"/>
        <v>1</v>
      </c>
      <c r="BA8" s="50">
        <f t="shared" si="16"/>
        <v>0.4713375796178344</v>
      </c>
      <c r="BB8" s="50">
        <f t="shared" si="17"/>
        <v>1</v>
      </c>
      <c r="BD8" s="39" t="s">
        <v>100</v>
      </c>
      <c r="BE8" s="50">
        <f t="shared" si="18"/>
        <v>1</v>
      </c>
      <c r="BF8" s="50">
        <f t="shared" si="19"/>
        <v>1</v>
      </c>
      <c r="BG8" s="50">
        <f t="shared" si="20"/>
        <v>1</v>
      </c>
      <c r="BH8" s="50">
        <f t="shared" si="21"/>
        <v>1</v>
      </c>
      <c r="BI8" s="50">
        <f t="shared" si="22"/>
        <v>1</v>
      </c>
      <c r="BJ8" s="50">
        <f t="shared" si="23"/>
        <v>1</v>
      </c>
      <c r="BL8" s="39" t="s">
        <v>100</v>
      </c>
      <c r="BM8" s="50">
        <f t="shared" si="24"/>
        <v>1</v>
      </c>
      <c r="BN8" s="50">
        <f t="shared" si="25"/>
        <v>1</v>
      </c>
      <c r="BO8" s="50">
        <f t="shared" si="26"/>
        <v>0.93333333333333335</v>
      </c>
      <c r="BP8" s="50">
        <f t="shared" si="27"/>
        <v>1</v>
      </c>
      <c r="BQ8" s="50">
        <f t="shared" si="28"/>
        <v>1</v>
      </c>
      <c r="BR8" s="50">
        <f t="shared" si="29"/>
        <v>1</v>
      </c>
      <c r="BT8" s="39" t="s">
        <v>100</v>
      </c>
      <c r="BU8" s="50">
        <f t="shared" si="30"/>
        <v>0</v>
      </c>
      <c r="BV8" s="50">
        <f t="shared" si="31"/>
        <v>0</v>
      </c>
      <c r="BW8" s="50">
        <f t="shared" si="32"/>
        <v>0</v>
      </c>
      <c r="BX8" s="50">
        <f t="shared" si="33"/>
        <v>1</v>
      </c>
      <c r="BY8" s="50">
        <f t="shared" si="34"/>
        <v>1</v>
      </c>
      <c r="BZ8" s="50">
        <f t="shared" si="35"/>
        <v>1</v>
      </c>
      <c r="CB8" s="39" t="s">
        <v>100</v>
      </c>
      <c r="CC8" s="50">
        <f t="shared" si="36"/>
        <v>1</v>
      </c>
      <c r="CD8" s="50">
        <f t="shared" si="37"/>
        <v>1</v>
      </c>
      <c r="CE8" s="50">
        <f t="shared" si="38"/>
        <v>1</v>
      </c>
      <c r="CF8" s="50">
        <f t="shared" si="39"/>
        <v>1</v>
      </c>
      <c r="CG8" s="50">
        <f t="shared" si="40"/>
        <v>1</v>
      </c>
      <c r="CH8" s="50">
        <f t="shared" si="41"/>
        <v>1</v>
      </c>
      <c r="CJ8" s="39" t="s">
        <v>100</v>
      </c>
      <c r="CK8" s="50">
        <f t="shared" si="42"/>
        <v>1</v>
      </c>
      <c r="CL8" s="50">
        <f t="shared" si="43"/>
        <v>1</v>
      </c>
      <c r="CM8" s="50">
        <f t="shared" si="44"/>
        <v>1</v>
      </c>
      <c r="CN8" s="50">
        <f t="shared" si="45"/>
        <v>1</v>
      </c>
      <c r="CO8" s="50">
        <f t="shared" si="46"/>
        <v>1</v>
      </c>
      <c r="CP8" s="50">
        <f t="shared" si="47"/>
        <v>1</v>
      </c>
      <c r="CR8" s="39" t="s">
        <v>100</v>
      </c>
      <c r="CS8" s="50">
        <f t="shared" si="48"/>
        <v>0</v>
      </c>
      <c r="CT8" s="50">
        <f t="shared" si="49"/>
        <v>0</v>
      </c>
      <c r="CU8" s="50">
        <f t="shared" si="50"/>
        <v>0.44017094017094027</v>
      </c>
      <c r="CV8" s="50">
        <f t="shared" si="51"/>
        <v>1</v>
      </c>
      <c r="CW8" s="50">
        <f t="shared" si="52"/>
        <v>0</v>
      </c>
      <c r="CX8" s="50">
        <f t="shared" si="53"/>
        <v>0</v>
      </c>
      <c r="CZ8" s="54" t="s">
        <v>100</v>
      </c>
      <c r="DA8" s="50">
        <f t="shared" si="54"/>
        <v>1</v>
      </c>
      <c r="DB8" s="50">
        <f t="shared" si="55"/>
        <v>1</v>
      </c>
      <c r="DC8" s="50">
        <f t="shared" si="56"/>
        <v>1</v>
      </c>
      <c r="DD8" s="50">
        <f t="shared" si="57"/>
        <v>1</v>
      </c>
      <c r="DE8" s="50">
        <f t="shared" si="58"/>
        <v>1</v>
      </c>
      <c r="DF8" s="50">
        <f t="shared" si="59"/>
        <v>1</v>
      </c>
      <c r="DH8" s="54" t="s">
        <v>100</v>
      </c>
      <c r="DI8" s="50">
        <f t="shared" si="60"/>
        <v>1</v>
      </c>
      <c r="DJ8" s="50">
        <f t="shared" si="61"/>
        <v>1</v>
      </c>
      <c r="DK8" s="50">
        <f t="shared" si="62"/>
        <v>1</v>
      </c>
      <c r="DL8" s="50">
        <f t="shared" si="63"/>
        <v>1</v>
      </c>
      <c r="DM8" s="50">
        <f t="shared" si="64"/>
        <v>1</v>
      </c>
      <c r="DN8" s="50">
        <f t="shared" si="65"/>
        <v>0.84000000000000008</v>
      </c>
      <c r="DP8" s="54" t="s">
        <v>100</v>
      </c>
      <c r="DQ8" s="50">
        <f t="shared" si="66"/>
        <v>1</v>
      </c>
      <c r="DR8" s="50">
        <f t="shared" si="67"/>
        <v>1</v>
      </c>
      <c r="DS8" s="50">
        <f t="shared" si="68"/>
        <v>1</v>
      </c>
      <c r="DT8" s="50">
        <f t="shared" si="69"/>
        <v>1</v>
      </c>
      <c r="DU8" s="50">
        <f t="shared" si="70"/>
        <v>1</v>
      </c>
      <c r="DV8" s="50">
        <f t="shared" si="71"/>
        <v>1</v>
      </c>
      <c r="DX8" s="54" t="s">
        <v>100</v>
      </c>
      <c r="DY8" s="50">
        <f t="shared" si="72"/>
        <v>1</v>
      </c>
      <c r="DZ8" s="50">
        <f t="shared" si="73"/>
        <v>0</v>
      </c>
      <c r="EA8" s="50">
        <f t="shared" si="74"/>
        <v>1</v>
      </c>
      <c r="EB8" s="50">
        <f t="shared" si="75"/>
        <v>1</v>
      </c>
      <c r="EC8" s="50">
        <f t="shared" si="76"/>
        <v>1</v>
      </c>
      <c r="ED8" s="50">
        <f t="shared" si="77"/>
        <v>1</v>
      </c>
      <c r="EF8" s="54" t="s">
        <v>100</v>
      </c>
      <c r="EG8" s="50">
        <f t="shared" si="78"/>
        <v>1</v>
      </c>
      <c r="EH8" s="50">
        <f t="shared" si="79"/>
        <v>1</v>
      </c>
      <c r="EI8" s="50">
        <f t="shared" si="80"/>
        <v>1</v>
      </c>
      <c r="EJ8" s="50">
        <f t="shared" si="81"/>
        <v>1</v>
      </c>
      <c r="EK8" s="50">
        <f t="shared" si="82"/>
        <v>0</v>
      </c>
      <c r="EL8" s="50">
        <f t="shared" si="83"/>
        <v>1</v>
      </c>
      <c r="EN8" s="54" t="s">
        <v>100</v>
      </c>
      <c r="EO8" s="50">
        <f t="shared" si="84"/>
        <v>1</v>
      </c>
      <c r="EP8" s="50">
        <f t="shared" si="85"/>
        <v>1</v>
      </c>
      <c r="EQ8" s="50">
        <f t="shared" si="86"/>
        <v>1</v>
      </c>
      <c r="ER8" s="50">
        <f t="shared" si="87"/>
        <v>1</v>
      </c>
      <c r="ES8" s="50">
        <f t="shared" si="88"/>
        <v>1</v>
      </c>
      <c r="ET8" s="50">
        <f t="shared" si="89"/>
        <v>1</v>
      </c>
      <c r="EV8" s="54" t="s">
        <v>100</v>
      </c>
      <c r="EW8" s="50">
        <f t="shared" si="90"/>
        <v>1</v>
      </c>
      <c r="EX8" s="50">
        <f t="shared" si="91"/>
        <v>1</v>
      </c>
      <c r="EY8" s="50">
        <f t="shared" si="92"/>
        <v>1</v>
      </c>
      <c r="EZ8" s="50">
        <f t="shared" si="93"/>
        <v>1</v>
      </c>
      <c r="FA8" s="50">
        <f t="shared" si="94"/>
        <v>1</v>
      </c>
      <c r="FB8" s="50">
        <f t="shared" si="95"/>
        <v>1</v>
      </c>
      <c r="FD8" s="54" t="s">
        <v>100</v>
      </c>
      <c r="FE8" s="50">
        <f t="shared" si="96"/>
        <v>1</v>
      </c>
      <c r="FF8" s="50">
        <f t="shared" si="97"/>
        <v>1</v>
      </c>
      <c r="FG8" s="50">
        <f t="shared" si="98"/>
        <v>1</v>
      </c>
      <c r="FH8" s="50">
        <f t="shared" si="99"/>
        <v>1</v>
      </c>
      <c r="FI8" s="50">
        <f t="shared" si="100"/>
        <v>1</v>
      </c>
      <c r="FJ8" s="50">
        <f t="shared" si="101"/>
        <v>1</v>
      </c>
      <c r="FL8" s="54" t="s">
        <v>100</v>
      </c>
      <c r="FM8" s="50">
        <f t="shared" si="102"/>
        <v>1</v>
      </c>
      <c r="FN8" s="50">
        <f t="shared" si="103"/>
        <v>1</v>
      </c>
      <c r="FO8" s="50">
        <f t="shared" si="104"/>
        <v>1</v>
      </c>
      <c r="FP8" s="50">
        <f t="shared" si="105"/>
        <v>1</v>
      </c>
      <c r="FQ8" s="50">
        <f t="shared" si="106"/>
        <v>1</v>
      </c>
      <c r="FR8" s="50">
        <f t="shared" si="107"/>
        <v>1</v>
      </c>
      <c r="FT8" s="54" t="s">
        <v>100</v>
      </c>
      <c r="FU8" s="50">
        <f t="shared" si="108"/>
        <v>1</v>
      </c>
      <c r="FV8" s="50">
        <f t="shared" si="109"/>
        <v>1</v>
      </c>
      <c r="FW8" s="50">
        <f t="shared" si="110"/>
        <v>1</v>
      </c>
      <c r="FX8" s="50">
        <f t="shared" si="111"/>
        <v>1</v>
      </c>
      <c r="FY8" s="50">
        <f t="shared" si="112"/>
        <v>1</v>
      </c>
      <c r="FZ8" s="50">
        <f t="shared" si="113"/>
        <v>1</v>
      </c>
      <c r="GB8" s="54" t="s">
        <v>100</v>
      </c>
      <c r="GC8" s="50">
        <f t="shared" si="114"/>
        <v>1</v>
      </c>
      <c r="GD8" s="50">
        <f t="shared" si="115"/>
        <v>1</v>
      </c>
      <c r="GE8" s="50">
        <f t="shared" si="116"/>
        <v>1</v>
      </c>
      <c r="GF8" s="50">
        <f t="shared" si="117"/>
        <v>1</v>
      </c>
      <c r="GG8" s="50">
        <f t="shared" si="118"/>
        <v>1</v>
      </c>
      <c r="GH8" s="50">
        <f t="shared" si="119"/>
        <v>1</v>
      </c>
      <c r="GJ8" s="54" t="s">
        <v>100</v>
      </c>
      <c r="GK8" s="50">
        <f t="shared" si="120"/>
        <v>1</v>
      </c>
      <c r="GL8" s="50">
        <f t="shared" si="121"/>
        <v>1</v>
      </c>
      <c r="GM8" s="50">
        <f t="shared" si="122"/>
        <v>1</v>
      </c>
      <c r="GN8" s="50">
        <f t="shared" si="123"/>
        <v>1</v>
      </c>
      <c r="GO8" s="50">
        <f t="shared" si="124"/>
        <v>1</v>
      </c>
      <c r="GP8" s="50">
        <f t="shared" si="125"/>
        <v>1</v>
      </c>
      <c r="GR8" s="54" t="s">
        <v>100</v>
      </c>
      <c r="GS8" s="50">
        <f t="shared" si="126"/>
        <v>1</v>
      </c>
      <c r="GT8" s="50">
        <f t="shared" si="127"/>
        <v>1</v>
      </c>
      <c r="GU8" s="50">
        <f t="shared" si="128"/>
        <v>1</v>
      </c>
      <c r="GV8" s="50">
        <f t="shared" si="129"/>
        <v>1</v>
      </c>
      <c r="GW8" s="50">
        <f t="shared" si="130"/>
        <v>1</v>
      </c>
      <c r="GX8" s="50">
        <f t="shared" si="131"/>
        <v>1</v>
      </c>
      <c r="GZ8" s="54" t="s">
        <v>100</v>
      </c>
      <c r="HA8" s="50">
        <f t="shared" si="132"/>
        <v>1</v>
      </c>
      <c r="HB8" s="50">
        <f t="shared" si="133"/>
        <v>1</v>
      </c>
      <c r="HC8" s="50">
        <f t="shared" si="134"/>
        <v>1</v>
      </c>
      <c r="HD8" s="50">
        <f t="shared" si="135"/>
        <v>1</v>
      </c>
      <c r="HE8" s="50">
        <f t="shared" si="136"/>
        <v>1</v>
      </c>
      <c r="HF8" s="50">
        <f t="shared" si="137"/>
        <v>1</v>
      </c>
      <c r="HH8" s="54" t="s">
        <v>100</v>
      </c>
      <c r="HI8" s="50">
        <f t="shared" si="138"/>
        <v>1</v>
      </c>
      <c r="HJ8" s="50">
        <f t="shared" si="139"/>
        <v>1</v>
      </c>
      <c r="HK8" s="50">
        <f t="shared" si="140"/>
        <v>1</v>
      </c>
      <c r="HL8" s="50">
        <f t="shared" si="141"/>
        <v>1</v>
      </c>
      <c r="HM8" s="50">
        <f t="shared" si="142"/>
        <v>1</v>
      </c>
      <c r="HN8" s="50">
        <f t="shared" si="143"/>
        <v>1</v>
      </c>
      <c r="HP8" s="54" t="s">
        <v>100</v>
      </c>
      <c r="HQ8" s="50">
        <f t="shared" si="144"/>
        <v>1</v>
      </c>
      <c r="HR8" s="50">
        <f t="shared" si="145"/>
        <v>1</v>
      </c>
      <c r="HS8" s="50">
        <f t="shared" si="146"/>
        <v>1</v>
      </c>
      <c r="HT8" s="50">
        <f t="shared" si="147"/>
        <v>1</v>
      </c>
      <c r="HU8" s="50">
        <f t="shared" si="148"/>
        <v>1</v>
      </c>
      <c r="HV8" s="50">
        <f t="shared" si="149"/>
        <v>1</v>
      </c>
    </row>
    <row r="9" spans="1:230" ht="43.5">
      <c r="A9" s="164"/>
      <c r="B9" s="39" t="s">
        <v>102</v>
      </c>
      <c r="C9" s="53" t="s">
        <v>89</v>
      </c>
      <c r="D9" s="75">
        <v>4.8800000000000003E-2</v>
      </c>
      <c r="E9" s="75">
        <v>0</v>
      </c>
      <c r="F9" s="75">
        <v>13</v>
      </c>
      <c r="G9" s="75">
        <v>34</v>
      </c>
      <c r="H9" s="75">
        <v>15</v>
      </c>
      <c r="I9" s="75">
        <v>-0.58499999999999996</v>
      </c>
      <c r="J9" s="39">
        <v>0.52</v>
      </c>
      <c r="K9" s="39">
        <v>1.6</v>
      </c>
      <c r="L9" s="39">
        <v>2.76</v>
      </c>
      <c r="M9" s="39">
        <v>0</v>
      </c>
      <c r="N9" s="39">
        <v>0</v>
      </c>
      <c r="O9" s="75">
        <v>1</v>
      </c>
      <c r="P9" s="39">
        <v>0</v>
      </c>
      <c r="Q9" s="39">
        <v>1</v>
      </c>
      <c r="R9" s="39">
        <v>1</v>
      </c>
      <c r="S9" s="39">
        <v>3.3710678619999999</v>
      </c>
      <c r="T9" s="41">
        <v>1</v>
      </c>
      <c r="U9" s="75">
        <v>1</v>
      </c>
      <c r="V9" s="75">
        <v>1</v>
      </c>
      <c r="W9" s="75">
        <v>1</v>
      </c>
      <c r="X9" s="39">
        <v>0.44715803100000001</v>
      </c>
      <c r="Y9" s="39">
        <v>1.5132175999999999</v>
      </c>
      <c r="Z9" s="39">
        <v>1.3838153660000001</v>
      </c>
      <c r="AA9" s="66">
        <v>-4.4763903809999999</v>
      </c>
      <c r="AB9" s="66">
        <v>-4.5075203999999998</v>
      </c>
      <c r="AE9" s="72"/>
      <c r="AF9" s="39" t="s">
        <v>102</v>
      </c>
      <c r="AG9" s="50">
        <f t="shared" si="0"/>
        <v>1</v>
      </c>
      <c r="AH9" s="50">
        <f t="shared" si="1"/>
        <v>0</v>
      </c>
      <c r="AI9" s="50">
        <f t="shared" si="2"/>
        <v>1</v>
      </c>
      <c r="AJ9" s="50">
        <f t="shared" si="3"/>
        <v>0</v>
      </c>
      <c r="AK9" s="50">
        <f t="shared" si="4"/>
        <v>1</v>
      </c>
      <c r="AL9" s="50">
        <f t="shared" si="5"/>
        <v>0</v>
      </c>
      <c r="AN9" s="39" t="s">
        <v>102</v>
      </c>
      <c r="AO9" s="50">
        <f t="shared" si="6"/>
        <v>1</v>
      </c>
      <c r="AP9" s="50">
        <f t="shared" si="7"/>
        <v>0</v>
      </c>
      <c r="AQ9" s="50">
        <f t="shared" si="8"/>
        <v>0</v>
      </c>
      <c r="AR9" s="50">
        <f t="shared" si="9"/>
        <v>0</v>
      </c>
      <c r="AS9" s="50">
        <f t="shared" si="10"/>
        <v>1</v>
      </c>
      <c r="AT9" s="50">
        <f t="shared" si="11"/>
        <v>1</v>
      </c>
      <c r="AV9" s="39" t="s">
        <v>102</v>
      </c>
      <c r="AW9" s="50">
        <f t="shared" si="12"/>
        <v>1</v>
      </c>
      <c r="AX9" s="50">
        <f t="shared" si="13"/>
        <v>1</v>
      </c>
      <c r="AY9" s="50">
        <f t="shared" si="14"/>
        <v>1</v>
      </c>
      <c r="AZ9" s="50">
        <f t="shared" si="15"/>
        <v>1</v>
      </c>
      <c r="BA9" s="50">
        <f t="shared" si="16"/>
        <v>1</v>
      </c>
      <c r="BB9" s="50">
        <f t="shared" si="17"/>
        <v>1</v>
      </c>
      <c r="BD9" s="39" t="s">
        <v>102</v>
      </c>
      <c r="BE9" s="50">
        <f t="shared" si="18"/>
        <v>1</v>
      </c>
      <c r="BF9" s="50">
        <f t="shared" si="19"/>
        <v>1</v>
      </c>
      <c r="BG9" s="50">
        <f t="shared" si="20"/>
        <v>1</v>
      </c>
      <c r="BH9" s="50">
        <f t="shared" si="21"/>
        <v>1</v>
      </c>
      <c r="BI9" s="50">
        <f t="shared" si="22"/>
        <v>1</v>
      </c>
      <c r="BJ9" s="50">
        <f t="shared" si="23"/>
        <v>1</v>
      </c>
      <c r="BL9" s="39" t="s">
        <v>102</v>
      </c>
      <c r="BM9" s="50">
        <f t="shared" si="24"/>
        <v>0</v>
      </c>
      <c r="BN9" s="50">
        <f t="shared" si="25"/>
        <v>0</v>
      </c>
      <c r="BO9" s="50">
        <f t="shared" si="26"/>
        <v>0</v>
      </c>
      <c r="BP9" s="50">
        <f t="shared" si="27"/>
        <v>0.66666666666666663</v>
      </c>
      <c r="BQ9" s="50">
        <f t="shared" si="28"/>
        <v>1</v>
      </c>
      <c r="BR9" s="50">
        <f t="shared" si="29"/>
        <v>1</v>
      </c>
      <c r="BT9" s="39" t="s">
        <v>102</v>
      </c>
      <c r="BU9" s="50">
        <f t="shared" si="30"/>
        <v>0</v>
      </c>
      <c r="BV9" s="50">
        <f t="shared" si="31"/>
        <v>0</v>
      </c>
      <c r="BW9" s="50">
        <f t="shared" si="32"/>
        <v>0</v>
      </c>
      <c r="BX9" s="50">
        <f t="shared" si="33"/>
        <v>0.74871794871794828</v>
      </c>
      <c r="BY9" s="50">
        <f t="shared" si="34"/>
        <v>1</v>
      </c>
      <c r="BZ9" s="50">
        <f t="shared" si="35"/>
        <v>1</v>
      </c>
      <c r="CB9" s="39" t="s">
        <v>102</v>
      </c>
      <c r="CC9" s="50">
        <f t="shared" si="36"/>
        <v>1</v>
      </c>
      <c r="CD9" s="50">
        <f t="shared" si="37"/>
        <v>1</v>
      </c>
      <c r="CE9" s="50">
        <f t="shared" si="38"/>
        <v>1</v>
      </c>
      <c r="CF9" s="50">
        <f t="shared" si="39"/>
        <v>0.9183400267737617</v>
      </c>
      <c r="CG9" s="50">
        <f t="shared" si="40"/>
        <v>1</v>
      </c>
      <c r="CH9" s="50">
        <f t="shared" si="41"/>
        <v>1</v>
      </c>
      <c r="CJ9" s="39" t="s">
        <v>102</v>
      </c>
      <c r="CK9" s="50">
        <f t="shared" si="42"/>
        <v>1</v>
      </c>
      <c r="CL9" s="50">
        <f t="shared" si="43"/>
        <v>1</v>
      </c>
      <c r="CM9" s="50">
        <f t="shared" si="44"/>
        <v>1</v>
      </c>
      <c r="CN9" s="50">
        <f t="shared" si="45"/>
        <v>0</v>
      </c>
      <c r="CO9" s="50">
        <f t="shared" si="46"/>
        <v>1</v>
      </c>
      <c r="CP9" s="50">
        <f t="shared" si="47"/>
        <v>0.60655737704918011</v>
      </c>
      <c r="CR9" s="39" t="s">
        <v>102</v>
      </c>
      <c r="CS9" s="50">
        <f t="shared" si="48"/>
        <v>0.94871794871794812</v>
      </c>
      <c r="CT9" s="50">
        <f t="shared" si="49"/>
        <v>1</v>
      </c>
      <c r="CU9" s="50">
        <f t="shared" si="50"/>
        <v>1</v>
      </c>
      <c r="CV9" s="50">
        <f t="shared" si="51"/>
        <v>1</v>
      </c>
      <c r="CW9" s="50">
        <f t="shared" si="52"/>
        <v>1</v>
      </c>
      <c r="CX9" s="50">
        <f t="shared" si="53"/>
        <v>1</v>
      </c>
      <c r="CZ9" s="54" t="s">
        <v>102</v>
      </c>
      <c r="DA9" s="50">
        <f t="shared" si="54"/>
        <v>1</v>
      </c>
      <c r="DB9" s="50">
        <f t="shared" si="55"/>
        <v>1</v>
      </c>
      <c r="DC9" s="50">
        <f t="shared" si="56"/>
        <v>1</v>
      </c>
      <c r="DD9" s="50">
        <f t="shared" si="57"/>
        <v>1</v>
      </c>
      <c r="DE9" s="50">
        <f t="shared" si="58"/>
        <v>1</v>
      </c>
      <c r="DF9" s="50">
        <f t="shared" si="59"/>
        <v>1</v>
      </c>
      <c r="DH9" s="54" t="s">
        <v>102</v>
      </c>
      <c r="DI9" s="50">
        <f t="shared" si="60"/>
        <v>1</v>
      </c>
      <c r="DJ9" s="50">
        <f t="shared" si="61"/>
        <v>1</v>
      </c>
      <c r="DK9" s="50">
        <f t="shared" si="62"/>
        <v>1</v>
      </c>
      <c r="DL9" s="50">
        <f t="shared" si="63"/>
        <v>1</v>
      </c>
      <c r="DM9" s="50">
        <f t="shared" si="64"/>
        <v>1</v>
      </c>
      <c r="DN9" s="50">
        <f t="shared" si="65"/>
        <v>0.84000000000000008</v>
      </c>
      <c r="DP9" s="54" t="s">
        <v>102</v>
      </c>
      <c r="DQ9" s="50">
        <f t="shared" si="66"/>
        <v>1</v>
      </c>
      <c r="DR9" s="50">
        <f t="shared" si="67"/>
        <v>1</v>
      </c>
      <c r="DS9" s="50">
        <f t="shared" si="68"/>
        <v>1</v>
      </c>
      <c r="DT9" s="50">
        <f t="shared" si="69"/>
        <v>1</v>
      </c>
      <c r="DU9" s="50">
        <f t="shared" si="70"/>
        <v>1</v>
      </c>
      <c r="DV9" s="50">
        <f t="shared" si="71"/>
        <v>1</v>
      </c>
      <c r="DX9" s="54" t="s">
        <v>102</v>
      </c>
      <c r="DY9" s="50">
        <f t="shared" si="72"/>
        <v>1</v>
      </c>
      <c r="DZ9" s="50">
        <f t="shared" si="73"/>
        <v>0</v>
      </c>
      <c r="EA9" s="50">
        <f t="shared" si="74"/>
        <v>1</v>
      </c>
      <c r="EB9" s="50">
        <f t="shared" si="75"/>
        <v>1</v>
      </c>
      <c r="EC9" s="50">
        <f t="shared" si="76"/>
        <v>1</v>
      </c>
      <c r="ED9" s="50">
        <f t="shared" si="77"/>
        <v>1</v>
      </c>
      <c r="EF9" s="54" t="s">
        <v>102</v>
      </c>
      <c r="EG9" s="50">
        <f t="shared" si="78"/>
        <v>1</v>
      </c>
      <c r="EH9" s="50">
        <f t="shared" si="79"/>
        <v>1</v>
      </c>
      <c r="EI9" s="50">
        <f t="shared" si="80"/>
        <v>1</v>
      </c>
      <c r="EJ9" s="50">
        <f t="shared" si="81"/>
        <v>1</v>
      </c>
      <c r="EK9" s="50">
        <f t="shared" si="82"/>
        <v>1</v>
      </c>
      <c r="EL9" s="50">
        <f t="shared" si="83"/>
        <v>1</v>
      </c>
      <c r="EN9" s="54" t="s">
        <v>102</v>
      </c>
      <c r="EO9" s="50">
        <f t="shared" si="84"/>
        <v>1</v>
      </c>
      <c r="EP9" s="50">
        <f t="shared" si="85"/>
        <v>1</v>
      </c>
      <c r="EQ9" s="50">
        <f t="shared" si="86"/>
        <v>1</v>
      </c>
      <c r="ER9" s="50">
        <f t="shared" si="87"/>
        <v>1</v>
      </c>
      <c r="ES9" s="50">
        <f t="shared" si="88"/>
        <v>1</v>
      </c>
      <c r="ET9" s="50">
        <f t="shared" si="89"/>
        <v>1</v>
      </c>
      <c r="EV9" s="54" t="s">
        <v>102</v>
      </c>
      <c r="EW9" s="50">
        <f t="shared" si="90"/>
        <v>1</v>
      </c>
      <c r="EX9" s="50">
        <f t="shared" si="91"/>
        <v>1</v>
      </c>
      <c r="EY9" s="50">
        <f t="shared" si="92"/>
        <v>1</v>
      </c>
      <c r="EZ9" s="50">
        <f t="shared" si="93"/>
        <v>1</v>
      </c>
      <c r="FA9" s="50">
        <f t="shared" si="94"/>
        <v>1</v>
      </c>
      <c r="FB9" s="50">
        <f t="shared" si="95"/>
        <v>1</v>
      </c>
      <c r="FD9" s="54" t="s">
        <v>102</v>
      </c>
      <c r="FE9" s="50">
        <f t="shared" si="96"/>
        <v>1</v>
      </c>
      <c r="FF9" s="50">
        <f t="shared" si="97"/>
        <v>1</v>
      </c>
      <c r="FG9" s="50">
        <f t="shared" si="98"/>
        <v>1</v>
      </c>
      <c r="FH9" s="50">
        <f t="shared" si="99"/>
        <v>1</v>
      </c>
      <c r="FI9" s="50">
        <f t="shared" si="100"/>
        <v>1</v>
      </c>
      <c r="FJ9" s="50">
        <f t="shared" si="101"/>
        <v>1</v>
      </c>
      <c r="FL9" s="54" t="s">
        <v>102</v>
      </c>
      <c r="FM9" s="50">
        <f t="shared" si="102"/>
        <v>1</v>
      </c>
      <c r="FN9" s="50">
        <f t="shared" si="103"/>
        <v>1</v>
      </c>
      <c r="FO9" s="50">
        <f t="shared" si="104"/>
        <v>1</v>
      </c>
      <c r="FP9" s="50">
        <f t="shared" si="105"/>
        <v>1</v>
      </c>
      <c r="FQ9" s="50">
        <f t="shared" si="106"/>
        <v>1</v>
      </c>
      <c r="FR9" s="50">
        <f t="shared" si="107"/>
        <v>1</v>
      </c>
      <c r="FT9" s="54" t="s">
        <v>102</v>
      </c>
      <c r="FU9" s="50">
        <f t="shared" si="108"/>
        <v>1</v>
      </c>
      <c r="FV9" s="50">
        <f t="shared" si="109"/>
        <v>1</v>
      </c>
      <c r="FW9" s="50">
        <f t="shared" si="110"/>
        <v>1</v>
      </c>
      <c r="FX9" s="50">
        <f t="shared" si="111"/>
        <v>1</v>
      </c>
      <c r="FY9" s="50">
        <f t="shared" si="112"/>
        <v>1</v>
      </c>
      <c r="FZ9" s="50">
        <f t="shared" si="113"/>
        <v>1</v>
      </c>
      <c r="GB9" s="54" t="s">
        <v>102</v>
      </c>
      <c r="GC9" s="50">
        <f t="shared" si="114"/>
        <v>1</v>
      </c>
      <c r="GD9" s="50">
        <f t="shared" si="115"/>
        <v>1</v>
      </c>
      <c r="GE9" s="50">
        <f t="shared" si="116"/>
        <v>1</v>
      </c>
      <c r="GF9" s="50">
        <f t="shared" si="117"/>
        <v>1</v>
      </c>
      <c r="GG9" s="50">
        <f t="shared" si="118"/>
        <v>1</v>
      </c>
      <c r="GH9" s="50">
        <f t="shared" si="119"/>
        <v>1</v>
      </c>
      <c r="GJ9" s="54" t="s">
        <v>102</v>
      </c>
      <c r="GK9" s="50">
        <f t="shared" si="120"/>
        <v>1</v>
      </c>
      <c r="GL9" s="50">
        <f t="shared" si="121"/>
        <v>1</v>
      </c>
      <c r="GM9" s="50">
        <f t="shared" si="122"/>
        <v>1</v>
      </c>
      <c r="GN9" s="50">
        <f t="shared" si="123"/>
        <v>1</v>
      </c>
      <c r="GO9" s="50">
        <f t="shared" si="124"/>
        <v>1</v>
      </c>
      <c r="GP9" s="50">
        <f t="shared" si="125"/>
        <v>1</v>
      </c>
      <c r="GR9" s="54" t="s">
        <v>102</v>
      </c>
      <c r="GS9" s="50">
        <f t="shared" si="126"/>
        <v>1</v>
      </c>
      <c r="GT9" s="50">
        <f t="shared" si="127"/>
        <v>1</v>
      </c>
      <c r="GU9" s="50">
        <f t="shared" si="128"/>
        <v>1</v>
      </c>
      <c r="GV9" s="50">
        <f t="shared" si="129"/>
        <v>1</v>
      </c>
      <c r="GW9" s="50">
        <f t="shared" si="130"/>
        <v>1</v>
      </c>
      <c r="GX9" s="50">
        <f t="shared" si="131"/>
        <v>1</v>
      </c>
      <c r="GZ9" s="54" t="s">
        <v>102</v>
      </c>
      <c r="HA9" s="50">
        <f t="shared" si="132"/>
        <v>1</v>
      </c>
      <c r="HB9" s="50">
        <f t="shared" si="133"/>
        <v>1</v>
      </c>
      <c r="HC9" s="50">
        <f t="shared" si="134"/>
        <v>1</v>
      </c>
      <c r="HD9" s="50">
        <f t="shared" si="135"/>
        <v>1</v>
      </c>
      <c r="HE9" s="50">
        <f t="shared" si="136"/>
        <v>1</v>
      </c>
      <c r="HF9" s="50">
        <f t="shared" si="137"/>
        <v>1</v>
      </c>
      <c r="HH9" s="54" t="s">
        <v>102</v>
      </c>
      <c r="HI9" s="50">
        <f t="shared" si="138"/>
        <v>1.6594104472743183E-2</v>
      </c>
      <c r="HJ9" s="50">
        <f t="shared" si="139"/>
        <v>0</v>
      </c>
      <c r="HK9" s="50">
        <f t="shared" si="140"/>
        <v>0</v>
      </c>
      <c r="HL9" s="50">
        <f t="shared" si="141"/>
        <v>0</v>
      </c>
      <c r="HM9" s="50">
        <f t="shared" si="142"/>
        <v>1</v>
      </c>
      <c r="HN9" s="50">
        <f t="shared" si="143"/>
        <v>0.11836296890211148</v>
      </c>
      <c r="HP9" s="54" t="s">
        <v>102</v>
      </c>
      <c r="HQ9" s="50">
        <f t="shared" si="144"/>
        <v>0.57758943615111125</v>
      </c>
      <c r="HR9" s="50">
        <f t="shared" si="145"/>
        <v>0</v>
      </c>
      <c r="HS9" s="50">
        <f t="shared" si="146"/>
        <v>0</v>
      </c>
      <c r="HT9" s="50">
        <f t="shared" si="147"/>
        <v>0</v>
      </c>
      <c r="HU9" s="50">
        <f t="shared" si="148"/>
        <v>1</v>
      </c>
      <c r="HV9" s="50">
        <f t="shared" si="149"/>
        <v>0</v>
      </c>
    </row>
    <row r="10" spans="1:230" ht="57.95">
      <c r="A10" s="164"/>
      <c r="B10" s="39" t="s">
        <v>104</v>
      </c>
      <c r="C10" s="53" t="s">
        <v>163</v>
      </c>
      <c r="D10" s="75">
        <v>0.80249999999999999</v>
      </c>
      <c r="E10" s="39">
        <v>0</v>
      </c>
      <c r="F10" s="75">
        <v>43</v>
      </c>
      <c r="G10" s="75">
        <v>25</v>
      </c>
      <c r="H10" s="75">
        <v>12.5</v>
      </c>
      <c r="I10" s="75">
        <v>-0.67649999999999999</v>
      </c>
      <c r="J10" s="39">
        <v>4.47</v>
      </c>
      <c r="K10" s="39">
        <v>0.75</v>
      </c>
      <c r="L10" s="39">
        <v>1.71</v>
      </c>
      <c r="M10" s="75">
        <v>0.1971</v>
      </c>
      <c r="N10" s="39">
        <v>0.28999999999999998</v>
      </c>
      <c r="O10" s="66">
        <v>0.2</v>
      </c>
      <c r="P10" s="39">
        <v>0</v>
      </c>
      <c r="Q10" s="39">
        <v>0</v>
      </c>
      <c r="R10" s="39">
        <v>0</v>
      </c>
      <c r="S10" s="39">
        <v>2.4771212550000001</v>
      </c>
      <c r="T10" s="41">
        <v>1</v>
      </c>
      <c r="U10" s="75">
        <v>1</v>
      </c>
      <c r="V10" s="75">
        <v>0.75</v>
      </c>
      <c r="W10" s="75">
        <v>1</v>
      </c>
      <c r="X10" s="39">
        <v>-1.5590909180000001</v>
      </c>
      <c r="Y10" s="75">
        <v>-1.1197582239999999</v>
      </c>
      <c r="Z10" s="39">
        <v>0.98806820299999998</v>
      </c>
      <c r="AA10" s="75">
        <v>-0.89279003000000001</v>
      </c>
      <c r="AB10" s="75">
        <v>-0.50031291700000002</v>
      </c>
      <c r="AE10" s="72"/>
      <c r="AF10" s="39" t="s">
        <v>104</v>
      </c>
      <c r="AG10" s="50">
        <f t="shared" si="0"/>
        <v>1</v>
      </c>
      <c r="AH10" s="50">
        <f t="shared" si="1"/>
        <v>1</v>
      </c>
      <c r="AI10" s="50">
        <f t="shared" si="2"/>
        <v>1</v>
      </c>
      <c r="AJ10" s="50">
        <f t="shared" si="3"/>
        <v>0.3777777777777776</v>
      </c>
      <c r="AK10" s="50">
        <f t="shared" si="4"/>
        <v>1</v>
      </c>
      <c r="AL10" s="50">
        <f t="shared" si="5"/>
        <v>1</v>
      </c>
      <c r="AN10" s="39" t="s">
        <v>104</v>
      </c>
      <c r="AO10" s="50">
        <f t="shared" si="6"/>
        <v>1</v>
      </c>
      <c r="AP10" s="50">
        <f t="shared" si="7"/>
        <v>0</v>
      </c>
      <c r="AQ10" s="50">
        <f t="shared" si="8"/>
        <v>0</v>
      </c>
      <c r="AR10" s="50">
        <f t="shared" si="9"/>
        <v>0</v>
      </c>
      <c r="AS10" s="50">
        <f t="shared" si="10"/>
        <v>1</v>
      </c>
      <c r="AT10" s="50">
        <f t="shared" si="11"/>
        <v>1</v>
      </c>
      <c r="AV10" s="39" t="s">
        <v>104</v>
      </c>
      <c r="AW10" s="50">
        <f t="shared" si="12"/>
        <v>1</v>
      </c>
      <c r="AX10" s="50">
        <f t="shared" si="13"/>
        <v>1</v>
      </c>
      <c r="AY10" s="50">
        <f t="shared" si="14"/>
        <v>1</v>
      </c>
      <c r="AZ10" s="50">
        <f t="shared" si="15"/>
        <v>1</v>
      </c>
      <c r="BA10" s="50">
        <f t="shared" si="16"/>
        <v>1</v>
      </c>
      <c r="BB10" s="50">
        <f t="shared" si="17"/>
        <v>1</v>
      </c>
      <c r="BD10" s="39" t="s">
        <v>104</v>
      </c>
      <c r="BE10" s="50">
        <f t="shared" si="18"/>
        <v>1</v>
      </c>
      <c r="BF10" s="50">
        <f t="shared" si="19"/>
        <v>1</v>
      </c>
      <c r="BG10" s="50">
        <f t="shared" si="20"/>
        <v>1</v>
      </c>
      <c r="BH10" s="50">
        <f t="shared" si="21"/>
        <v>1</v>
      </c>
      <c r="BI10" s="50">
        <f t="shared" si="22"/>
        <v>1</v>
      </c>
      <c r="BJ10" s="50">
        <f t="shared" si="23"/>
        <v>1</v>
      </c>
      <c r="BL10" s="39" t="s">
        <v>104</v>
      </c>
      <c r="BM10" s="50">
        <f t="shared" si="24"/>
        <v>0.53333333333333333</v>
      </c>
      <c r="BN10" s="50">
        <f t="shared" si="25"/>
        <v>0.53333333333333333</v>
      </c>
      <c r="BO10" s="50">
        <f t="shared" si="26"/>
        <v>0.26666666666666666</v>
      </c>
      <c r="BP10" s="50">
        <f t="shared" si="27"/>
        <v>1</v>
      </c>
      <c r="BQ10" s="50">
        <f t="shared" si="28"/>
        <v>1</v>
      </c>
      <c r="BR10" s="50">
        <f t="shared" si="29"/>
        <v>1</v>
      </c>
      <c r="BT10" s="39" t="s">
        <v>104</v>
      </c>
      <c r="BU10" s="50">
        <f t="shared" si="30"/>
        <v>0</v>
      </c>
      <c r="BV10" s="50">
        <f t="shared" si="31"/>
        <v>0</v>
      </c>
      <c r="BW10" s="50">
        <f t="shared" si="32"/>
        <v>0</v>
      </c>
      <c r="BX10" s="50">
        <f t="shared" si="33"/>
        <v>1</v>
      </c>
      <c r="BY10" s="50">
        <f t="shared" si="34"/>
        <v>1</v>
      </c>
      <c r="BZ10" s="50">
        <f t="shared" si="35"/>
        <v>1</v>
      </c>
      <c r="CB10" s="39" t="s">
        <v>104</v>
      </c>
      <c r="CC10" s="50">
        <f t="shared" si="36"/>
        <v>1</v>
      </c>
      <c r="CD10" s="50">
        <f t="shared" si="37"/>
        <v>1</v>
      </c>
      <c r="CE10" s="50">
        <f t="shared" si="38"/>
        <v>0.7052208835341367</v>
      </c>
      <c r="CF10" s="50">
        <f t="shared" si="39"/>
        <v>0</v>
      </c>
      <c r="CG10" s="50">
        <f t="shared" si="40"/>
        <v>0</v>
      </c>
      <c r="CH10" s="50">
        <f t="shared" si="41"/>
        <v>1</v>
      </c>
      <c r="CJ10" s="39" t="s">
        <v>104</v>
      </c>
      <c r="CK10" s="50">
        <f t="shared" si="42"/>
        <v>1</v>
      </c>
      <c r="CL10" s="50">
        <f t="shared" si="43"/>
        <v>1</v>
      </c>
      <c r="CM10" s="50">
        <f t="shared" si="44"/>
        <v>1</v>
      </c>
      <c r="CN10" s="50">
        <f t="shared" si="45"/>
        <v>0.40983606557377045</v>
      </c>
      <c r="CO10" s="50">
        <f t="shared" si="46"/>
        <v>1</v>
      </c>
      <c r="CP10" s="50">
        <f t="shared" si="47"/>
        <v>1</v>
      </c>
      <c r="CR10" s="39" t="s">
        <v>104</v>
      </c>
      <c r="CS10" s="50">
        <f t="shared" si="48"/>
        <v>0</v>
      </c>
      <c r="CT10" s="50">
        <f t="shared" si="49"/>
        <v>1</v>
      </c>
      <c r="CU10" s="50">
        <f t="shared" si="50"/>
        <v>1</v>
      </c>
      <c r="CV10" s="50">
        <f t="shared" si="51"/>
        <v>1</v>
      </c>
      <c r="CW10" s="50">
        <f t="shared" si="52"/>
        <v>0.87820512820512819</v>
      </c>
      <c r="CX10" s="50">
        <f t="shared" si="53"/>
        <v>1</v>
      </c>
      <c r="CZ10" s="54" t="s">
        <v>104</v>
      </c>
      <c r="DA10" s="50">
        <f t="shared" si="54"/>
        <v>1</v>
      </c>
      <c r="DB10" s="50">
        <f t="shared" si="55"/>
        <v>1</v>
      </c>
      <c r="DC10" s="50">
        <f t="shared" si="56"/>
        <v>1</v>
      </c>
      <c r="DD10" s="50">
        <f t="shared" si="57"/>
        <v>1</v>
      </c>
      <c r="DE10" s="50">
        <f t="shared" si="58"/>
        <v>1</v>
      </c>
      <c r="DF10" s="50">
        <f t="shared" si="59"/>
        <v>1</v>
      </c>
      <c r="DH10" s="54" t="s">
        <v>104</v>
      </c>
      <c r="DI10" s="50">
        <f t="shared" si="60"/>
        <v>1</v>
      </c>
      <c r="DJ10" s="50">
        <f t="shared" si="61"/>
        <v>1</v>
      </c>
      <c r="DK10" s="50">
        <f t="shared" si="62"/>
        <v>1</v>
      </c>
      <c r="DL10" s="50">
        <f t="shared" si="63"/>
        <v>1</v>
      </c>
      <c r="DM10" s="50">
        <f t="shared" si="64"/>
        <v>1</v>
      </c>
      <c r="DN10" s="50">
        <f t="shared" si="65"/>
        <v>1</v>
      </c>
      <c r="DP10" s="54" t="s">
        <v>104</v>
      </c>
      <c r="DQ10" s="50">
        <f t="shared" si="66"/>
        <v>0</v>
      </c>
      <c r="DR10" s="50">
        <f t="shared" si="67"/>
        <v>0</v>
      </c>
      <c r="DS10" s="50">
        <f t="shared" si="68"/>
        <v>0</v>
      </c>
      <c r="DT10" s="50">
        <f t="shared" si="69"/>
        <v>0</v>
      </c>
      <c r="DU10" s="50">
        <f t="shared" si="70"/>
        <v>0</v>
      </c>
      <c r="DV10" s="50">
        <f t="shared" si="71"/>
        <v>1</v>
      </c>
      <c r="DX10" s="54" t="s">
        <v>104</v>
      </c>
      <c r="DY10" s="50">
        <f t="shared" si="72"/>
        <v>1</v>
      </c>
      <c r="DZ10" s="50">
        <f t="shared" si="73"/>
        <v>0</v>
      </c>
      <c r="EA10" s="50">
        <f t="shared" si="74"/>
        <v>1</v>
      </c>
      <c r="EB10" s="50">
        <f t="shared" si="75"/>
        <v>1</v>
      </c>
      <c r="EC10" s="50">
        <f t="shared" si="76"/>
        <v>1</v>
      </c>
      <c r="ED10" s="50">
        <f t="shared" si="77"/>
        <v>1</v>
      </c>
      <c r="EF10" s="54" t="s">
        <v>104</v>
      </c>
      <c r="EG10" s="50">
        <f t="shared" si="78"/>
        <v>1</v>
      </c>
      <c r="EH10" s="50">
        <f t="shared" si="79"/>
        <v>1</v>
      </c>
      <c r="EI10" s="50">
        <f t="shared" si="80"/>
        <v>1</v>
      </c>
      <c r="EJ10" s="50">
        <f t="shared" si="81"/>
        <v>1</v>
      </c>
      <c r="EK10" s="50">
        <f t="shared" si="82"/>
        <v>0</v>
      </c>
      <c r="EL10" s="50">
        <f t="shared" si="83"/>
        <v>1</v>
      </c>
      <c r="EN10" s="54" t="s">
        <v>104</v>
      </c>
      <c r="EO10" s="50">
        <f t="shared" si="84"/>
        <v>1</v>
      </c>
      <c r="EP10" s="50">
        <f t="shared" si="85"/>
        <v>0</v>
      </c>
      <c r="EQ10" s="50">
        <f t="shared" si="86"/>
        <v>0</v>
      </c>
      <c r="ER10" s="50">
        <f t="shared" si="87"/>
        <v>0</v>
      </c>
      <c r="ES10" s="50">
        <f t="shared" si="88"/>
        <v>0</v>
      </c>
      <c r="ET10" s="50">
        <f t="shared" si="89"/>
        <v>1</v>
      </c>
      <c r="EV10" s="54" t="s">
        <v>104</v>
      </c>
      <c r="EW10" s="50">
        <f t="shared" si="90"/>
        <v>1</v>
      </c>
      <c r="EX10" s="50">
        <f t="shared" si="91"/>
        <v>0.50168944600000032</v>
      </c>
      <c r="EY10" s="50">
        <f t="shared" si="92"/>
        <v>0.47712125500000013</v>
      </c>
      <c r="EZ10" s="50">
        <f t="shared" si="93"/>
        <v>1</v>
      </c>
      <c r="FA10" s="50">
        <f t="shared" si="94"/>
        <v>1</v>
      </c>
      <c r="FB10" s="50">
        <f t="shared" si="95"/>
        <v>1</v>
      </c>
      <c r="FD10" s="54" t="s">
        <v>104</v>
      </c>
      <c r="FE10" s="50">
        <f t="shared" si="96"/>
        <v>1</v>
      </c>
      <c r="FF10" s="50">
        <f t="shared" si="97"/>
        <v>1</v>
      </c>
      <c r="FG10" s="50">
        <f t="shared" si="98"/>
        <v>1</v>
      </c>
      <c r="FH10" s="50">
        <f t="shared" si="99"/>
        <v>1</v>
      </c>
      <c r="FI10" s="50">
        <f t="shared" si="100"/>
        <v>1</v>
      </c>
      <c r="FJ10" s="50">
        <f t="shared" si="101"/>
        <v>1</v>
      </c>
      <c r="FL10" s="54" t="s">
        <v>104</v>
      </c>
      <c r="FM10" s="50">
        <f t="shared" si="102"/>
        <v>1</v>
      </c>
      <c r="FN10" s="50">
        <f t="shared" si="103"/>
        <v>1</v>
      </c>
      <c r="FO10" s="50">
        <f t="shared" si="104"/>
        <v>1</v>
      </c>
      <c r="FP10" s="50">
        <f t="shared" si="105"/>
        <v>1</v>
      </c>
      <c r="FQ10" s="50">
        <f t="shared" si="106"/>
        <v>1</v>
      </c>
      <c r="FR10" s="50">
        <f t="shared" si="107"/>
        <v>1</v>
      </c>
      <c r="FT10" s="54" t="s">
        <v>104</v>
      </c>
      <c r="FU10" s="50">
        <f t="shared" si="108"/>
        <v>1</v>
      </c>
      <c r="FV10" s="50">
        <f t="shared" si="109"/>
        <v>1</v>
      </c>
      <c r="FW10" s="50">
        <f t="shared" si="110"/>
        <v>1</v>
      </c>
      <c r="FX10" s="50">
        <f t="shared" si="111"/>
        <v>1</v>
      </c>
      <c r="FY10" s="50">
        <f t="shared" si="112"/>
        <v>1</v>
      </c>
      <c r="FZ10" s="50">
        <f t="shared" si="113"/>
        <v>1</v>
      </c>
      <c r="GB10" s="54" t="s">
        <v>104</v>
      </c>
      <c r="GC10" s="50">
        <f t="shared" si="114"/>
        <v>1</v>
      </c>
      <c r="GD10" s="50">
        <f t="shared" si="115"/>
        <v>1</v>
      </c>
      <c r="GE10" s="50">
        <f t="shared" si="116"/>
        <v>1</v>
      </c>
      <c r="GF10" s="50">
        <f t="shared" si="117"/>
        <v>1</v>
      </c>
      <c r="GG10" s="50">
        <f t="shared" si="118"/>
        <v>1</v>
      </c>
      <c r="GH10" s="50">
        <f t="shared" si="119"/>
        <v>1</v>
      </c>
      <c r="GJ10" s="54" t="s">
        <v>104</v>
      </c>
      <c r="GK10" s="50">
        <f t="shared" si="120"/>
        <v>1</v>
      </c>
      <c r="GL10" s="50">
        <f t="shared" si="121"/>
        <v>0.88954202200344312</v>
      </c>
      <c r="GM10" s="50">
        <f t="shared" si="122"/>
        <v>0.49563880306115898</v>
      </c>
      <c r="GN10" s="50">
        <f t="shared" si="123"/>
        <v>0.31817796117976044</v>
      </c>
      <c r="GO10" s="50">
        <f t="shared" si="124"/>
        <v>0.9527274681072031</v>
      </c>
      <c r="GP10" s="50">
        <f t="shared" si="125"/>
        <v>1</v>
      </c>
      <c r="GR10" s="54" t="s">
        <v>104</v>
      </c>
      <c r="GS10" s="50">
        <f t="shared" si="126"/>
        <v>0.93002866407516993</v>
      </c>
      <c r="GT10" s="50">
        <f t="shared" si="127"/>
        <v>0.9485923409154734</v>
      </c>
      <c r="GU10" s="50">
        <f t="shared" si="128"/>
        <v>0.45258876504514978</v>
      </c>
      <c r="GV10" s="50">
        <f t="shared" si="129"/>
        <v>0.42061737200773969</v>
      </c>
      <c r="GW10" s="50">
        <f t="shared" si="130"/>
        <v>0.69403457611588804</v>
      </c>
      <c r="GX10" s="50">
        <f t="shared" si="131"/>
        <v>1</v>
      </c>
      <c r="GZ10" s="54" t="s">
        <v>104</v>
      </c>
      <c r="HA10" s="50">
        <f t="shared" si="132"/>
        <v>1</v>
      </c>
      <c r="HB10" s="50">
        <f t="shared" si="133"/>
        <v>1</v>
      </c>
      <c r="HC10" s="50">
        <f t="shared" si="134"/>
        <v>1</v>
      </c>
      <c r="HD10" s="50">
        <f t="shared" si="135"/>
        <v>1</v>
      </c>
      <c r="HE10" s="50">
        <f t="shared" si="136"/>
        <v>1</v>
      </c>
      <c r="HF10" s="50">
        <f t="shared" si="137"/>
        <v>1</v>
      </c>
      <c r="HH10" s="54" t="s">
        <v>104</v>
      </c>
      <c r="HI10" s="50">
        <f t="shared" si="138"/>
        <v>1</v>
      </c>
      <c r="HJ10" s="50">
        <f t="shared" si="139"/>
        <v>1</v>
      </c>
      <c r="HK10" s="50">
        <f t="shared" si="140"/>
        <v>0.6816370308878611</v>
      </c>
      <c r="HL10" s="50">
        <f t="shared" si="141"/>
        <v>1</v>
      </c>
      <c r="HM10" s="50">
        <f t="shared" si="142"/>
        <v>1</v>
      </c>
      <c r="HN10" s="50">
        <f t="shared" si="143"/>
        <v>1</v>
      </c>
      <c r="HP10" s="54" t="s">
        <v>104</v>
      </c>
      <c r="HQ10" s="50">
        <f t="shared" si="144"/>
        <v>1</v>
      </c>
      <c r="HR10" s="50">
        <f t="shared" si="145"/>
        <v>1</v>
      </c>
      <c r="HS10" s="50">
        <f t="shared" si="146"/>
        <v>1</v>
      </c>
      <c r="HT10" s="50">
        <f t="shared" si="147"/>
        <v>0.94794626846435859</v>
      </c>
      <c r="HU10" s="50">
        <f t="shared" si="148"/>
        <v>1</v>
      </c>
      <c r="HV10" s="50">
        <f t="shared" si="149"/>
        <v>1</v>
      </c>
    </row>
    <row r="11" spans="1:230">
      <c r="A11" s="51"/>
      <c r="C11" s="50"/>
      <c r="AE11" s="72"/>
      <c r="AF11" s="55"/>
      <c r="AN11" s="55"/>
      <c r="AV11" s="55"/>
      <c r="BD11" s="55"/>
      <c r="BL11" s="55"/>
      <c r="BT11" s="55"/>
      <c r="CB11" s="55"/>
      <c r="CJ11" s="55"/>
      <c r="CR11" s="55"/>
      <c r="CZ11" s="55"/>
      <c r="DH11" s="55"/>
      <c r="DP11" s="55"/>
      <c r="DX11" s="55"/>
      <c r="EF11" s="55"/>
      <c r="EN11" s="55"/>
      <c r="EV11" s="55"/>
      <c r="FD11" s="55"/>
      <c r="FL11" s="55"/>
      <c r="FT11" s="55"/>
      <c r="GB11" s="55"/>
      <c r="GJ11" s="55"/>
      <c r="GR11" s="55"/>
      <c r="GZ11" s="55"/>
    </row>
    <row r="12" spans="1:230">
      <c r="A12" s="51"/>
      <c r="C12" s="50"/>
      <c r="AE12" s="72"/>
      <c r="AF12" s="55"/>
      <c r="AN12" s="55"/>
      <c r="AV12" s="55"/>
      <c r="BD12" s="55"/>
      <c r="BL12" s="55"/>
      <c r="BT12" s="55"/>
      <c r="CB12" s="55"/>
      <c r="CJ12" s="55"/>
      <c r="CR12" s="55"/>
      <c r="CZ12" s="55"/>
      <c r="DH12" s="55"/>
      <c r="DP12" s="55"/>
      <c r="DX12" s="55"/>
      <c r="EF12" s="55"/>
      <c r="EN12" s="55"/>
      <c r="EV12" s="55"/>
      <c r="FD12" s="55"/>
      <c r="FL12" s="55"/>
      <c r="FT12" s="55"/>
      <c r="GB12" s="55"/>
      <c r="GJ12" s="55"/>
      <c r="GR12" s="55"/>
      <c r="GZ12" s="55"/>
    </row>
    <row r="13" spans="1:230">
      <c r="A13" s="50"/>
      <c r="B13" s="91" t="s">
        <v>184</v>
      </c>
      <c r="C13" s="91"/>
      <c r="D13" s="82">
        <f>0.25*D15</f>
        <v>0.33750000000000002</v>
      </c>
      <c r="E13" s="82">
        <f t="shared" ref="E13:AA13" si="150">0.25*E15</f>
        <v>0.25</v>
      </c>
      <c r="F13" s="82">
        <f t="shared" si="150"/>
        <v>39.25</v>
      </c>
      <c r="G13" s="82">
        <f t="shared" si="150"/>
        <v>188.25</v>
      </c>
      <c r="H13" s="82">
        <f t="shared" si="150"/>
        <v>3.75</v>
      </c>
      <c r="I13" s="82">
        <f t="shared" si="150"/>
        <v>0.14624999999999999</v>
      </c>
      <c r="J13" s="82">
        <f t="shared" si="150"/>
        <v>1.8674999999999999</v>
      </c>
      <c r="K13" s="82">
        <f t="shared" si="150"/>
        <v>0.61</v>
      </c>
      <c r="L13" s="82">
        <f t="shared" si="150"/>
        <v>0.93600000000000005</v>
      </c>
      <c r="M13" s="82">
        <f t="shared" si="150"/>
        <v>0.25</v>
      </c>
      <c r="N13" s="82">
        <f t="shared" si="150"/>
        <v>0.25</v>
      </c>
      <c r="O13" s="82">
        <f t="shared" si="150"/>
        <v>0.25</v>
      </c>
      <c r="P13" s="82">
        <f t="shared" si="150"/>
        <v>0.25</v>
      </c>
      <c r="Q13" s="82">
        <f t="shared" si="150"/>
        <v>0.25</v>
      </c>
      <c r="R13" s="82">
        <f t="shared" si="150"/>
        <v>0.25</v>
      </c>
      <c r="S13" s="82">
        <f t="shared" si="150"/>
        <v>1</v>
      </c>
      <c r="T13" s="82">
        <f t="shared" si="150"/>
        <v>0.25</v>
      </c>
      <c r="U13" s="82">
        <f t="shared" si="150"/>
        <v>0.25</v>
      </c>
      <c r="V13" s="82">
        <f t="shared" si="150"/>
        <v>0.25</v>
      </c>
      <c r="W13" s="82">
        <f t="shared" si="150"/>
        <v>0.25</v>
      </c>
      <c r="X13" s="82">
        <f t="shared" si="150"/>
        <v>1.9156894580000001</v>
      </c>
      <c r="Y13" s="82">
        <f t="shared" si="150"/>
        <v>2.0161144972500002</v>
      </c>
      <c r="Z13" s="82">
        <f t="shared" si="150"/>
        <v>2</v>
      </c>
      <c r="AA13" s="82">
        <f t="shared" si="150"/>
        <v>1.90451202425</v>
      </c>
      <c r="AB13" s="82">
        <f>0.25*AB15</f>
        <v>1.8655994995</v>
      </c>
      <c r="AC13" s="55"/>
      <c r="AD13" s="55"/>
      <c r="AE13" s="72"/>
    </row>
    <row r="14" spans="1:230">
      <c r="A14" s="50"/>
      <c r="B14" s="91" t="s">
        <v>185</v>
      </c>
      <c r="C14" s="91"/>
      <c r="D14" s="82">
        <f>0.5*D15</f>
        <v>0.67500000000000004</v>
      </c>
      <c r="E14" s="82">
        <f t="shared" ref="E14:AB14" si="151">0.5*E15</f>
        <v>0.5</v>
      </c>
      <c r="F14" s="82">
        <f t="shared" si="151"/>
        <v>78.5</v>
      </c>
      <c r="G14" s="82">
        <f t="shared" si="151"/>
        <v>376.5</v>
      </c>
      <c r="H14" s="82">
        <f t="shared" si="151"/>
        <v>7.5</v>
      </c>
      <c r="I14" s="82">
        <f t="shared" si="151"/>
        <v>0.29249999999999998</v>
      </c>
      <c r="J14" s="82">
        <f t="shared" si="151"/>
        <v>3.7349999999999999</v>
      </c>
      <c r="K14" s="82">
        <f t="shared" si="151"/>
        <v>1.22</v>
      </c>
      <c r="L14" s="82">
        <f t="shared" si="151"/>
        <v>1.8720000000000001</v>
      </c>
      <c r="M14" s="82">
        <f t="shared" si="151"/>
        <v>0.5</v>
      </c>
      <c r="N14" s="82">
        <f t="shared" si="151"/>
        <v>0.5</v>
      </c>
      <c r="O14" s="82">
        <f t="shared" si="151"/>
        <v>0.5</v>
      </c>
      <c r="P14" s="82">
        <f t="shared" si="151"/>
        <v>0.5</v>
      </c>
      <c r="Q14" s="82">
        <f t="shared" si="151"/>
        <v>0.5</v>
      </c>
      <c r="R14" s="82">
        <f t="shared" si="151"/>
        <v>0.5</v>
      </c>
      <c r="S14" s="82">
        <f t="shared" si="151"/>
        <v>2</v>
      </c>
      <c r="T14" s="82">
        <f t="shared" si="151"/>
        <v>0.5</v>
      </c>
      <c r="U14" s="82">
        <f t="shared" si="151"/>
        <v>0.5</v>
      </c>
      <c r="V14" s="82">
        <f t="shared" si="151"/>
        <v>0.5</v>
      </c>
      <c r="W14" s="82">
        <f t="shared" si="151"/>
        <v>0.5</v>
      </c>
      <c r="X14" s="82">
        <f t="shared" si="151"/>
        <v>3.8313789160000002</v>
      </c>
      <c r="Y14" s="82">
        <f t="shared" si="151"/>
        <v>4.0322289945000005</v>
      </c>
      <c r="Z14" s="82">
        <f t="shared" si="151"/>
        <v>4</v>
      </c>
      <c r="AA14" s="82">
        <f t="shared" si="151"/>
        <v>3.8090240485</v>
      </c>
      <c r="AB14" s="82">
        <f t="shared" si="151"/>
        <v>3.7311989990000001</v>
      </c>
      <c r="AC14" s="55"/>
      <c r="AD14" s="55"/>
      <c r="AE14" s="72"/>
    </row>
    <row r="15" spans="1:230">
      <c r="A15" s="50"/>
      <c r="B15" s="92" t="s">
        <v>186</v>
      </c>
      <c r="C15" s="92"/>
      <c r="D15" s="83">
        <f>ABS(MAX(D5:D10))</f>
        <v>1.35</v>
      </c>
      <c r="E15" s="83">
        <v>1</v>
      </c>
      <c r="F15" s="83">
        <f>MAX(F5:F10)</f>
        <v>157</v>
      </c>
      <c r="G15" s="83">
        <f>MAX(G5:G10)</f>
        <v>753</v>
      </c>
      <c r="H15" s="83">
        <f>MAX(H5:H10)</f>
        <v>15</v>
      </c>
      <c r="I15" s="83">
        <f>ABS(MAX(I5:I10))</f>
        <v>0.58499999999999996</v>
      </c>
      <c r="J15" s="83">
        <f>MAX(J5:J10)+3</f>
        <v>7.47</v>
      </c>
      <c r="K15" s="83">
        <f>MAX(K5:K10)</f>
        <v>2.44</v>
      </c>
      <c r="L15" s="83">
        <f>MAX(L5:L10)</f>
        <v>3.7440000000000002</v>
      </c>
      <c r="M15" s="83">
        <v>1</v>
      </c>
      <c r="N15" s="83">
        <v>1</v>
      </c>
      <c r="O15" s="83">
        <v>1</v>
      </c>
      <c r="P15" s="83">
        <v>1</v>
      </c>
      <c r="Q15" s="83">
        <v>1</v>
      </c>
      <c r="R15" s="83">
        <v>1</v>
      </c>
      <c r="S15" s="83">
        <f>MAX(S5:S10)</f>
        <v>4</v>
      </c>
      <c r="T15" s="83">
        <f>MAX(T5:T10)</f>
        <v>1</v>
      </c>
      <c r="U15" s="83">
        <v>1</v>
      </c>
      <c r="V15" s="83">
        <v>1</v>
      </c>
      <c r="W15" s="83">
        <v>1</v>
      </c>
      <c r="X15" s="83">
        <f>MAX(X5:X10)+6</f>
        <v>7.6627578320000005</v>
      </c>
      <c r="Y15" s="83">
        <f>MAX(Y5:Y10)+6</f>
        <v>8.064457989000001</v>
      </c>
      <c r="Z15" s="83">
        <f>MAX(Z5:Z10)+6</f>
        <v>8</v>
      </c>
      <c r="AA15" s="83">
        <f>MAX(AA5:AA10)+6</f>
        <v>7.618048097</v>
      </c>
      <c r="AB15" s="83">
        <f>MAX(AB5:AB10)+6</f>
        <v>7.4623979980000001</v>
      </c>
      <c r="AC15" s="55"/>
      <c r="AD15" s="55"/>
      <c r="AE15" s="72"/>
    </row>
    <row r="16" spans="1:230" ht="15" thickBot="1">
      <c r="A16" s="50"/>
      <c r="B16" s="91" t="s">
        <v>187</v>
      </c>
      <c r="C16" s="91"/>
      <c r="D16" s="82">
        <f>0.75*D15</f>
        <v>1.0125000000000002</v>
      </c>
      <c r="E16" s="82">
        <f t="shared" ref="E16:AB16" si="152">0.75*E15</f>
        <v>0.75</v>
      </c>
      <c r="F16" s="82">
        <f t="shared" si="152"/>
        <v>117.75</v>
      </c>
      <c r="G16" s="82">
        <f t="shared" si="152"/>
        <v>564.75</v>
      </c>
      <c r="H16" s="82">
        <f t="shared" si="152"/>
        <v>11.25</v>
      </c>
      <c r="I16" s="82">
        <f t="shared" si="152"/>
        <v>0.43874999999999997</v>
      </c>
      <c r="J16" s="82">
        <f t="shared" si="152"/>
        <v>5.6025</v>
      </c>
      <c r="K16" s="82">
        <f t="shared" si="152"/>
        <v>1.83</v>
      </c>
      <c r="L16" s="82">
        <f t="shared" si="152"/>
        <v>2.8080000000000003</v>
      </c>
      <c r="M16" s="82">
        <f t="shared" si="152"/>
        <v>0.75</v>
      </c>
      <c r="N16" s="82">
        <f t="shared" si="152"/>
        <v>0.75</v>
      </c>
      <c r="O16" s="82">
        <f t="shared" si="152"/>
        <v>0.75</v>
      </c>
      <c r="P16" s="82">
        <f t="shared" si="152"/>
        <v>0.75</v>
      </c>
      <c r="Q16" s="82">
        <f t="shared" si="152"/>
        <v>0.75</v>
      </c>
      <c r="R16" s="82">
        <f t="shared" si="152"/>
        <v>0.75</v>
      </c>
      <c r="S16" s="82">
        <f t="shared" si="152"/>
        <v>3</v>
      </c>
      <c r="T16" s="82">
        <f t="shared" si="152"/>
        <v>0.75</v>
      </c>
      <c r="U16" s="82">
        <f t="shared" si="152"/>
        <v>0.75</v>
      </c>
      <c r="V16" s="82">
        <f t="shared" si="152"/>
        <v>0.75</v>
      </c>
      <c r="W16" s="82">
        <f t="shared" si="152"/>
        <v>0.75</v>
      </c>
      <c r="X16" s="82">
        <f t="shared" si="152"/>
        <v>5.7470683740000004</v>
      </c>
      <c r="Y16" s="82">
        <f t="shared" si="152"/>
        <v>6.0483434917500007</v>
      </c>
      <c r="Z16" s="82">
        <f t="shared" si="152"/>
        <v>6</v>
      </c>
      <c r="AA16" s="82">
        <f t="shared" si="152"/>
        <v>5.7135360727500002</v>
      </c>
      <c r="AB16" s="82">
        <f t="shared" si="152"/>
        <v>5.5967984985000001</v>
      </c>
      <c r="AC16" s="55"/>
      <c r="AD16" s="55"/>
      <c r="AE16" s="72"/>
    </row>
    <row r="17" spans="1:230">
      <c r="A17" s="50"/>
      <c r="B17" s="50"/>
      <c r="C17" s="50"/>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72"/>
      <c r="AF17" s="173" t="s">
        <v>188</v>
      </c>
      <c r="AG17" s="174"/>
      <c r="AH17" s="174"/>
      <c r="AI17" s="174"/>
      <c r="AJ17" s="174"/>
      <c r="AK17" s="174"/>
      <c r="AL17" s="175"/>
    </row>
    <row r="18" spans="1:230" ht="18.95" thickBot="1">
      <c r="A18" s="50"/>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93"/>
      <c r="AA18" s="93"/>
      <c r="AB18" s="93"/>
      <c r="AC18" s="93"/>
      <c r="AD18" s="93"/>
      <c r="AE18" s="72"/>
      <c r="AF18" s="176"/>
      <c r="AG18" s="177"/>
      <c r="AH18" s="177"/>
      <c r="AI18" s="177"/>
      <c r="AJ18" s="177"/>
      <c r="AK18" s="177"/>
      <c r="AL18" s="178"/>
    </row>
    <row r="19" spans="1:230">
      <c r="A19" s="50"/>
      <c r="C19" s="94"/>
      <c r="D19" s="94"/>
      <c r="E19" s="94"/>
      <c r="F19" s="94"/>
      <c r="G19" s="94"/>
      <c r="H19" s="94"/>
      <c r="I19" s="94"/>
      <c r="J19" s="94"/>
      <c r="N19" s="94"/>
      <c r="O19" s="94"/>
      <c r="P19" s="94"/>
      <c r="Q19" s="94"/>
      <c r="R19" s="94"/>
      <c r="S19" s="94"/>
      <c r="T19" s="94"/>
      <c r="U19" s="94"/>
      <c r="V19" s="94"/>
      <c r="W19" s="94"/>
      <c r="AE19" s="72"/>
    </row>
    <row r="20" spans="1:230" ht="75" customHeight="1">
      <c r="A20" s="50"/>
      <c r="AE20" s="72"/>
      <c r="AG20" s="56" t="s">
        <v>94</v>
      </c>
      <c r="AH20" s="57" t="s">
        <v>96</v>
      </c>
      <c r="AI20" s="57" t="s">
        <v>98</v>
      </c>
      <c r="AJ20" s="57" t="s">
        <v>100</v>
      </c>
      <c r="AK20" s="57" t="s">
        <v>102</v>
      </c>
      <c r="AL20" s="57" t="s">
        <v>104</v>
      </c>
    </row>
    <row r="21" spans="1:230">
      <c r="A21" s="50"/>
      <c r="AE21" s="72"/>
      <c r="AF21" s="39" t="s">
        <v>94</v>
      </c>
      <c r="AG21" s="84">
        <f>(((AG5+AO5+AW5+BE5+BM5+BU5)/6)/5)+(((CC5+CK5)/2)/5)+(CS5/5)+(((DA5+DI5+DQ5+DY5+EG5+EO5+EW5+FE5+FM5+FU5+GC5)/11)/5)+(((GK5+GS5+HA5+HI5+HQ5)/5)/5)</f>
        <v>1</v>
      </c>
      <c r="AH21" s="84">
        <f t="shared" ref="AG21:AL26" si="153">(((AH5+AP5+AX5+BF5+BN5+BV5)/6)/5)+(((CD5+CL5)/2)/5)+(CT5/5)+(((DB5+DJ5+DR5+DZ5+EH5+EP5+EX5+FF5+FN5+FV5+GD5)/11)/5)+(((GL5+GT5+HB5+HJ5+HR5)/5)/5)</f>
        <v>0.74831712710063381</v>
      </c>
      <c r="AI21" s="84">
        <f>(((AI5+AQ5+AY5+BG5+BO5+BW5)/6)/5)+(((CE5+CM5)/2)/5)+(CU5/5)+(((DC5+DK5+DS5+EA5+EI5+EQ5+EY5+FG5+FO5+FW5+GE5)/11)/5)+(((GM5+GU5+HC5+HK5+HS5)/5)/5)</f>
        <v>0.71349865365508591</v>
      </c>
      <c r="AJ21" s="84">
        <f t="shared" si="153"/>
        <v>0.59199950675518476</v>
      </c>
      <c r="AK21" s="84">
        <f t="shared" si="153"/>
        <v>0.74868914306006951</v>
      </c>
      <c r="AL21" s="84">
        <f t="shared" si="153"/>
        <v>0.79709090909090907</v>
      </c>
      <c r="AM21" s="84"/>
    </row>
    <row r="22" spans="1:230">
      <c r="A22" s="50"/>
      <c r="AE22" s="72"/>
      <c r="AF22" s="39" t="s">
        <v>96</v>
      </c>
      <c r="AG22" s="84">
        <f t="shared" si="153"/>
        <v>0.85726495726495733</v>
      </c>
      <c r="AH22" s="84">
        <f t="shared" si="153"/>
        <v>1</v>
      </c>
      <c r="AI22" s="84">
        <f t="shared" si="153"/>
        <v>1</v>
      </c>
      <c r="AJ22" s="84">
        <f t="shared" si="153"/>
        <v>0.79649382716049377</v>
      </c>
      <c r="AK22" s="84">
        <f t="shared" si="153"/>
        <v>0.93134964098819517</v>
      </c>
      <c r="AL22" s="84">
        <f t="shared" si="153"/>
        <v>0.98889418777943372</v>
      </c>
      <c r="AM22" s="84"/>
    </row>
    <row r="23" spans="1:230">
      <c r="A23" s="50"/>
      <c r="AE23" s="72"/>
      <c r="AF23" s="39" t="s">
        <v>98</v>
      </c>
      <c r="AG23" s="84">
        <f>(((AG7+AO7+AW7+BE7+BM7+BU7)/6)/5)+(((CC7+CK7)/2)/5)+(CS7/5)+(((DA7+DI7+DQ7+DY7+EG7+EO7+EW7+FE7+FM7+FU7+GC7)/11)/5)+(((GK7+GS7+HA7+HI7+HQ7)/5)/5)</f>
        <v>0.78181818181818175</v>
      </c>
      <c r="AH23" s="84">
        <f t="shared" si="153"/>
        <v>0.90825174825174826</v>
      </c>
      <c r="AI23" s="84">
        <f t="shared" si="153"/>
        <v>1</v>
      </c>
      <c r="AJ23" s="84">
        <f>(((AJ7+AR7+AZ7+BH7+BP7+BX7)/6)/5)+(((CF7+CN7)/2)/5)+(CV7/5)+(((DD7+DL7+DT7+EB7+EJ7+ER7+EZ7+FH7+FP7+FX7+GF7)/11)/5)+(((GN7+GV7+HD7+HL7+HT7)/5)/5)</f>
        <v>0.758284045271997</v>
      </c>
      <c r="AK23" s="84">
        <f t="shared" si="153"/>
        <v>0.84098679098679097</v>
      </c>
      <c r="AL23" s="84">
        <f t="shared" si="153"/>
        <v>0.95668686868686859</v>
      </c>
      <c r="AM23" s="84"/>
    </row>
    <row r="24" spans="1:230">
      <c r="A24" s="50"/>
      <c r="AE24" s="72"/>
      <c r="AF24" s="39" t="s">
        <v>100</v>
      </c>
      <c r="AG24" s="84">
        <f t="shared" si="153"/>
        <v>0.76666666666666661</v>
      </c>
      <c r="AH24" s="84">
        <f t="shared" si="153"/>
        <v>0.7308627678054429</v>
      </c>
      <c r="AI24" s="84">
        <f t="shared" si="153"/>
        <v>0.83485655179922702</v>
      </c>
      <c r="AJ24" s="84">
        <f t="shared" si="153"/>
        <v>1</v>
      </c>
      <c r="AK24" s="84">
        <f t="shared" si="153"/>
        <v>0.76419610113877634</v>
      </c>
      <c r="AL24" s="84">
        <f t="shared" si="153"/>
        <v>0.79709090909090907</v>
      </c>
      <c r="AM24" s="84"/>
    </row>
    <row r="25" spans="1:230">
      <c r="A25" s="50"/>
      <c r="AE25" s="72"/>
      <c r="AF25" s="39" t="s">
        <v>102</v>
      </c>
      <c r="AG25" s="84">
        <f t="shared" si="153"/>
        <v>0.86684426470187714</v>
      </c>
      <c r="AH25" s="84">
        <f t="shared" si="153"/>
        <v>0.76848484848484844</v>
      </c>
      <c r="AI25" s="84">
        <f t="shared" si="153"/>
        <v>0.82</v>
      </c>
      <c r="AJ25" s="84">
        <f t="shared" si="153"/>
        <v>0.72568015652353002</v>
      </c>
      <c r="AK25" s="84">
        <f t="shared" si="153"/>
        <v>1</v>
      </c>
      <c r="AL25" s="84">
        <f t="shared" si="153"/>
        <v>0.84914783221857826</v>
      </c>
      <c r="AM25" s="84"/>
    </row>
    <row r="26" spans="1:230">
      <c r="A26" s="50"/>
      <c r="B26" s="50"/>
      <c r="C26" s="50"/>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72"/>
      <c r="AF26" s="39" t="s">
        <v>104</v>
      </c>
      <c r="AG26" s="84">
        <f t="shared" si="153"/>
        <v>0.73013043949229983</v>
      </c>
      <c r="AH26" s="84">
        <f t="shared" si="153"/>
        <v>0.84769750585817094</v>
      </c>
      <c r="AI26" s="84">
        <f t="shared" si="153"/>
        <v>0.7787350385657057</v>
      </c>
      <c r="AJ26" s="84">
        <f t="shared" si="153"/>
        <v>0.69801556018574096</v>
      </c>
      <c r="AK26" s="84">
        <f t="shared" si="153"/>
        <v>0.80696605286449485</v>
      </c>
      <c r="AL26" s="84">
        <f t="shared" si="153"/>
        <v>1</v>
      </c>
      <c r="AM26" s="84"/>
    </row>
    <row r="27" spans="1:230">
      <c r="A27" s="50"/>
      <c r="AE27" s="72"/>
      <c r="AG27" s="84"/>
      <c r="AH27" s="84"/>
      <c r="AI27" s="84"/>
      <c r="AJ27" s="84"/>
      <c r="AK27" s="84"/>
      <c r="AL27" s="84"/>
      <c r="AM27" s="84"/>
    </row>
    <row r="28" spans="1:230" ht="15" thickBot="1">
      <c r="AE28" s="72"/>
    </row>
    <row r="29" spans="1:230">
      <c r="AE29" s="72"/>
      <c r="AF29" s="157" t="s">
        <v>189</v>
      </c>
      <c r="AG29" s="158"/>
      <c r="AH29" s="158"/>
      <c r="AI29" s="158"/>
      <c r="AJ29" s="159"/>
    </row>
    <row r="30" spans="1:230" ht="15" thickBot="1">
      <c r="AE30" s="72"/>
      <c r="AF30" s="160"/>
      <c r="AG30" s="161"/>
      <c r="AH30" s="161"/>
      <c r="AI30" s="161"/>
      <c r="AJ30" s="162"/>
    </row>
    <row r="31" spans="1:230">
      <c r="AE31" s="72"/>
    </row>
    <row r="32" spans="1:230" ht="123.95">
      <c r="AE32" s="72"/>
      <c r="AF32" s="32" t="s">
        <v>118</v>
      </c>
      <c r="AG32" s="56" t="s">
        <v>94</v>
      </c>
      <c r="AH32" s="57" t="s">
        <v>96</v>
      </c>
      <c r="AI32" s="57" t="s">
        <v>98</v>
      </c>
      <c r="AJ32" s="57" t="s">
        <v>100</v>
      </c>
      <c r="AK32" s="57" t="s">
        <v>102</v>
      </c>
      <c r="AL32" s="57" t="s">
        <v>104</v>
      </c>
      <c r="AN32" s="33" t="s">
        <v>119</v>
      </c>
      <c r="AO32" s="56" t="s">
        <v>94</v>
      </c>
      <c r="AP32" s="57" t="s">
        <v>96</v>
      </c>
      <c r="AQ32" s="57" t="s">
        <v>98</v>
      </c>
      <c r="AR32" s="57" t="s">
        <v>100</v>
      </c>
      <c r="AS32" s="57" t="s">
        <v>102</v>
      </c>
      <c r="AT32" s="57" t="s">
        <v>104</v>
      </c>
      <c r="AV32" s="33" t="s">
        <v>171</v>
      </c>
      <c r="AW32" s="56" t="s">
        <v>94</v>
      </c>
      <c r="AX32" s="57" t="s">
        <v>96</v>
      </c>
      <c r="AY32" s="57" t="s">
        <v>98</v>
      </c>
      <c r="AZ32" s="57" t="s">
        <v>100</v>
      </c>
      <c r="BA32" s="57" t="s">
        <v>102</v>
      </c>
      <c r="BB32" s="57" t="s">
        <v>104</v>
      </c>
      <c r="BD32" s="33" t="s">
        <v>172</v>
      </c>
      <c r="BE32" s="56" t="s">
        <v>94</v>
      </c>
      <c r="BF32" s="57" t="s">
        <v>96</v>
      </c>
      <c r="BG32" s="57" t="s">
        <v>98</v>
      </c>
      <c r="BH32" s="57" t="s">
        <v>100</v>
      </c>
      <c r="BI32" s="57" t="s">
        <v>102</v>
      </c>
      <c r="BJ32" s="57" t="s">
        <v>104</v>
      </c>
      <c r="BL32" s="33" t="s">
        <v>173</v>
      </c>
      <c r="BM32" s="56" t="s">
        <v>94</v>
      </c>
      <c r="BN32" s="57" t="s">
        <v>96</v>
      </c>
      <c r="BO32" s="57" t="s">
        <v>98</v>
      </c>
      <c r="BP32" s="57" t="s">
        <v>100</v>
      </c>
      <c r="BQ32" s="57" t="s">
        <v>102</v>
      </c>
      <c r="BR32" s="57" t="s">
        <v>104</v>
      </c>
      <c r="BT32" s="33" t="s">
        <v>174</v>
      </c>
      <c r="BU32" s="56" t="s">
        <v>94</v>
      </c>
      <c r="BV32" s="57" t="s">
        <v>96</v>
      </c>
      <c r="BW32" s="57" t="s">
        <v>98</v>
      </c>
      <c r="BX32" s="57" t="s">
        <v>100</v>
      </c>
      <c r="BY32" s="57" t="s">
        <v>102</v>
      </c>
      <c r="BZ32" s="57" t="s">
        <v>104</v>
      </c>
      <c r="CA32" s="32"/>
      <c r="CB32" s="32" t="s">
        <v>175</v>
      </c>
      <c r="CC32" s="56" t="s">
        <v>94</v>
      </c>
      <c r="CD32" s="57" t="s">
        <v>96</v>
      </c>
      <c r="CE32" s="57" t="s">
        <v>98</v>
      </c>
      <c r="CF32" s="57" t="s">
        <v>100</v>
      </c>
      <c r="CG32" s="57" t="s">
        <v>102</v>
      </c>
      <c r="CH32" s="57" t="s">
        <v>104</v>
      </c>
      <c r="CJ32" s="33" t="s">
        <v>176</v>
      </c>
      <c r="CK32" s="56" t="s">
        <v>94</v>
      </c>
      <c r="CL32" s="57" t="s">
        <v>96</v>
      </c>
      <c r="CM32" s="57" t="s">
        <v>98</v>
      </c>
      <c r="CN32" s="57" t="s">
        <v>100</v>
      </c>
      <c r="CO32" s="57" t="s">
        <v>102</v>
      </c>
      <c r="CP32" s="57" t="s">
        <v>104</v>
      </c>
      <c r="CQ32" s="32"/>
      <c r="CR32" s="32" t="s">
        <v>177</v>
      </c>
      <c r="CS32" s="56" t="s">
        <v>94</v>
      </c>
      <c r="CT32" s="57" t="s">
        <v>96</v>
      </c>
      <c r="CU32" s="57" t="s">
        <v>98</v>
      </c>
      <c r="CV32" s="57" t="s">
        <v>100</v>
      </c>
      <c r="CW32" s="57" t="s">
        <v>102</v>
      </c>
      <c r="CX32" s="57" t="s">
        <v>104</v>
      </c>
      <c r="CZ32" s="32" t="s">
        <v>47</v>
      </c>
      <c r="DA32" s="56" t="s">
        <v>94</v>
      </c>
      <c r="DB32" s="57" t="s">
        <v>96</v>
      </c>
      <c r="DC32" s="57" t="s">
        <v>98</v>
      </c>
      <c r="DD32" s="57" t="s">
        <v>100</v>
      </c>
      <c r="DE32" s="57" t="s">
        <v>102</v>
      </c>
      <c r="DF32" s="57" t="s">
        <v>104</v>
      </c>
      <c r="DG32" s="32"/>
      <c r="DH32" s="32" t="s">
        <v>48</v>
      </c>
      <c r="DI32" s="56" t="s">
        <v>94</v>
      </c>
      <c r="DJ32" s="57" t="s">
        <v>96</v>
      </c>
      <c r="DK32" s="57" t="s">
        <v>98</v>
      </c>
      <c r="DL32" s="57" t="s">
        <v>100</v>
      </c>
      <c r="DM32" s="57" t="s">
        <v>102</v>
      </c>
      <c r="DN32" s="57" t="s">
        <v>104</v>
      </c>
      <c r="DO32" s="32"/>
      <c r="DP32" s="32" t="s">
        <v>49</v>
      </c>
      <c r="DQ32" s="56" t="s">
        <v>94</v>
      </c>
      <c r="DR32" s="57" t="s">
        <v>96</v>
      </c>
      <c r="DS32" s="57" t="s">
        <v>98</v>
      </c>
      <c r="DT32" s="57" t="s">
        <v>100</v>
      </c>
      <c r="DU32" s="57" t="s">
        <v>102</v>
      </c>
      <c r="DV32" s="57" t="s">
        <v>104</v>
      </c>
      <c r="DW32" s="32"/>
      <c r="DX32" s="32" t="s">
        <v>178</v>
      </c>
      <c r="DY32" s="56" t="s">
        <v>94</v>
      </c>
      <c r="DZ32" s="57" t="s">
        <v>96</v>
      </c>
      <c r="EA32" s="57" t="s">
        <v>98</v>
      </c>
      <c r="EB32" s="57" t="s">
        <v>100</v>
      </c>
      <c r="EC32" s="57" t="s">
        <v>102</v>
      </c>
      <c r="ED32" s="57" t="s">
        <v>104</v>
      </c>
      <c r="EE32" s="32"/>
      <c r="EF32" s="32" t="s">
        <v>179</v>
      </c>
      <c r="EG32" s="56" t="s">
        <v>94</v>
      </c>
      <c r="EH32" s="57" t="s">
        <v>96</v>
      </c>
      <c r="EI32" s="57" t="s">
        <v>98</v>
      </c>
      <c r="EJ32" s="57" t="s">
        <v>100</v>
      </c>
      <c r="EK32" s="57" t="s">
        <v>102</v>
      </c>
      <c r="EL32" s="57" t="s">
        <v>104</v>
      </c>
      <c r="EM32" s="32"/>
      <c r="EN32" s="32" t="s">
        <v>180</v>
      </c>
      <c r="EO32" s="56" t="s">
        <v>94</v>
      </c>
      <c r="EP32" s="57" t="s">
        <v>96</v>
      </c>
      <c r="EQ32" s="57" t="s">
        <v>98</v>
      </c>
      <c r="ER32" s="57" t="s">
        <v>100</v>
      </c>
      <c r="ES32" s="57" t="s">
        <v>102</v>
      </c>
      <c r="ET32" s="57" t="s">
        <v>104</v>
      </c>
      <c r="EU32" s="32"/>
      <c r="EV32" s="34" t="s">
        <v>181</v>
      </c>
      <c r="EW32" s="56" t="s">
        <v>94</v>
      </c>
      <c r="EX32" s="57" t="s">
        <v>96</v>
      </c>
      <c r="EY32" s="57" t="s">
        <v>98</v>
      </c>
      <c r="EZ32" s="57" t="s">
        <v>100</v>
      </c>
      <c r="FA32" s="57" t="s">
        <v>102</v>
      </c>
      <c r="FB32" s="57" t="s">
        <v>104</v>
      </c>
      <c r="FC32" s="32"/>
      <c r="FD32" s="34" t="s">
        <v>182</v>
      </c>
      <c r="FE32" s="56" t="s">
        <v>94</v>
      </c>
      <c r="FF32" s="57" t="s">
        <v>96</v>
      </c>
      <c r="FG32" s="57" t="s">
        <v>98</v>
      </c>
      <c r="FH32" s="57" t="s">
        <v>100</v>
      </c>
      <c r="FI32" s="57" t="s">
        <v>102</v>
      </c>
      <c r="FJ32" s="57" t="s">
        <v>104</v>
      </c>
      <c r="FK32" s="32"/>
      <c r="FL32" s="34" t="s">
        <v>56</v>
      </c>
      <c r="FM32" s="56" t="s">
        <v>94</v>
      </c>
      <c r="FN32" s="57" t="s">
        <v>96</v>
      </c>
      <c r="FO32" s="57" t="s">
        <v>98</v>
      </c>
      <c r="FP32" s="57" t="s">
        <v>100</v>
      </c>
      <c r="FQ32" s="57" t="s">
        <v>102</v>
      </c>
      <c r="FR32" s="57" t="s">
        <v>104</v>
      </c>
      <c r="FS32" s="32"/>
      <c r="FT32" s="34" t="s">
        <v>183</v>
      </c>
      <c r="FU32" s="56" t="s">
        <v>94</v>
      </c>
      <c r="FV32" s="57" t="s">
        <v>96</v>
      </c>
      <c r="FW32" s="57" t="s">
        <v>98</v>
      </c>
      <c r="FX32" s="57" t="s">
        <v>100</v>
      </c>
      <c r="FY32" s="57" t="s">
        <v>102</v>
      </c>
      <c r="FZ32" s="57" t="s">
        <v>104</v>
      </c>
      <c r="GA32" s="32"/>
      <c r="GB32" s="34" t="s">
        <v>58</v>
      </c>
      <c r="GC32" s="56" t="s">
        <v>94</v>
      </c>
      <c r="GD32" s="57" t="s">
        <v>96</v>
      </c>
      <c r="GE32" s="57" t="s">
        <v>98</v>
      </c>
      <c r="GF32" s="57" t="s">
        <v>100</v>
      </c>
      <c r="GG32" s="57" t="s">
        <v>102</v>
      </c>
      <c r="GH32" s="57" t="s">
        <v>104</v>
      </c>
      <c r="GI32" s="32"/>
      <c r="GJ32" s="34" t="s">
        <v>59</v>
      </c>
      <c r="GK32" s="56" t="s">
        <v>94</v>
      </c>
      <c r="GL32" s="57" t="s">
        <v>96</v>
      </c>
      <c r="GM32" s="57" t="s">
        <v>98</v>
      </c>
      <c r="GN32" s="57" t="s">
        <v>100</v>
      </c>
      <c r="GO32" s="57" t="s">
        <v>102</v>
      </c>
      <c r="GP32" s="57" t="s">
        <v>104</v>
      </c>
      <c r="GQ32" s="32"/>
      <c r="GR32" s="34" t="s">
        <v>60</v>
      </c>
      <c r="GS32" s="56" t="s">
        <v>94</v>
      </c>
      <c r="GT32" s="57" t="s">
        <v>96</v>
      </c>
      <c r="GU32" s="57" t="s">
        <v>98</v>
      </c>
      <c r="GV32" s="57" t="s">
        <v>100</v>
      </c>
      <c r="GW32" s="57" t="s">
        <v>102</v>
      </c>
      <c r="GX32" s="57" t="s">
        <v>104</v>
      </c>
      <c r="GY32" s="32"/>
      <c r="GZ32" s="34" t="s">
        <v>61</v>
      </c>
      <c r="HA32" s="56" t="s">
        <v>94</v>
      </c>
      <c r="HB32" s="57" t="s">
        <v>96</v>
      </c>
      <c r="HC32" s="57" t="s">
        <v>98</v>
      </c>
      <c r="HD32" s="57" t="s">
        <v>100</v>
      </c>
      <c r="HE32" s="57" t="s">
        <v>102</v>
      </c>
      <c r="HF32" s="57" t="s">
        <v>104</v>
      </c>
      <c r="HH32" s="34" t="s">
        <v>62</v>
      </c>
      <c r="HI32" s="56" t="s">
        <v>94</v>
      </c>
      <c r="HJ32" s="57" t="s">
        <v>96</v>
      </c>
      <c r="HK32" s="57" t="s">
        <v>98</v>
      </c>
      <c r="HL32" s="57" t="s">
        <v>100</v>
      </c>
      <c r="HM32" s="57" t="s">
        <v>102</v>
      </c>
      <c r="HN32" s="57" t="s">
        <v>104</v>
      </c>
      <c r="HP32" s="34" t="s">
        <v>63</v>
      </c>
      <c r="HQ32" s="56" t="s">
        <v>94</v>
      </c>
      <c r="HR32" s="57" t="s">
        <v>96</v>
      </c>
      <c r="HS32" s="57" t="s">
        <v>98</v>
      </c>
      <c r="HT32" s="57" t="s">
        <v>100</v>
      </c>
      <c r="HU32" s="57" t="s">
        <v>102</v>
      </c>
      <c r="HV32" s="57" t="s">
        <v>104</v>
      </c>
    </row>
    <row r="33" spans="31:230">
      <c r="AE33" s="72"/>
      <c r="AF33" s="39" t="s">
        <v>94</v>
      </c>
      <c r="AG33" s="50">
        <f t="shared" ref="AG33:AG38" si="154">IF(-$D5+$D$5&lt;$D$14,0,IF(-$D5+$D$5&gt;$D$16,1,($D$14+$D5-$D$5)/($D$14-$D$16)))</f>
        <v>0</v>
      </c>
      <c r="AH33" s="50">
        <f t="shared" ref="AH33:AH38" si="155">IF(-$D5+$D$6&lt;$D$14,0,IF(-$D5+$D$6&gt;$D$16,1,($D$14+$D5-$D$6)/($D$14-$D$16)))</f>
        <v>1</v>
      </c>
      <c r="AI33" s="50">
        <f t="shared" ref="AI33:AI38" si="156">IF(-$D5+$D$7&lt;$D$14,0,IF(-$D5+$D$7&gt;$D$16,1,($D$14+$D5-$D$7)/($D$14-$D$16)))</f>
        <v>1</v>
      </c>
      <c r="AJ33" s="50">
        <f t="shared" ref="AJ33:AJ38" si="157">IF(-$D5+$D$8&lt;$D$14,0,IF(-$D5+$D$8&gt;$D$16,1,($D$14+$D5-$D$8)/($D$14-$D$16)))</f>
        <v>1</v>
      </c>
      <c r="AK33" s="50">
        <f t="shared" ref="AK33:AK38" si="158">IF(-$D5+$D$9&lt;$D$14,0,IF(-$D5+$D$9&gt;$D$16,1,($D$14+$D5-$D$9)/($D$14-$D$16)))</f>
        <v>1</v>
      </c>
      <c r="AL33" s="50">
        <f t="shared" ref="AL33:AL38" si="159">IF(-$D5+$D$10&lt;$D$14,0,IF(-$D5+$D$10&gt;$D$16,1,($D$14+$D5-$D$10)/($D$14-$D$16)))</f>
        <v>1</v>
      </c>
      <c r="AN33" s="39" t="s">
        <v>94</v>
      </c>
      <c r="AO33" s="50">
        <f t="shared" ref="AO33:AO38" si="160">IF(-$E5+$E$5&lt;$E$14,0,IF(-$E5+$E$5&gt;$E$16,1,($E$14+$E5-$E$5)/($E$14-$E$16)))</f>
        <v>0</v>
      </c>
      <c r="AP33" s="50">
        <f t="shared" ref="AP33:AP38" si="161">IF(-$E5+$E$6&lt;$E$14,0,IF(-$E5+$E$6&gt;$E$16,1,($E$14+$E5-$E$6)/($E$14-$E$16)))</f>
        <v>1</v>
      </c>
      <c r="AQ33" s="50">
        <f t="shared" ref="AQ33:AQ38" si="162">IF(-$E5+$E$7&lt;$E$14,0,IF(-$E5+$E$7&gt;$E$16,1,($E$14+$E5-$E$7)/($E$14-$E$16)))</f>
        <v>1</v>
      </c>
      <c r="AR33" s="50">
        <f t="shared" ref="AR33:AR38" si="163">IF(-$E5+$E$8&lt;$E$14,0,IF(-$E5+$E$8&gt;$E$16,1,($E$14+$E5-$E$8)/($E$14-$E$16)))</f>
        <v>1</v>
      </c>
      <c r="AS33" s="50">
        <f t="shared" ref="AS33:AS38" si="164">IF(-$E5+$E$9&lt;$E$14,0,IF(-$E5+$E$9&gt;$E$16,1,($E$14+$E5-$E$9)/($E$14-$E$16)))</f>
        <v>0</v>
      </c>
      <c r="AT33" s="50">
        <f t="shared" ref="AT33:AT38" si="165">IF(-$E5+$E$10&lt;$E$14,0,IF(-$E5+$E$10&gt;$E$16,1,($E$14+$E5-$E$10)/($E$14-$E$16)))</f>
        <v>0</v>
      </c>
      <c r="AV33" s="39" t="s">
        <v>94</v>
      </c>
      <c r="AW33" s="50">
        <f t="shared" ref="AW33:AW38" si="166">IF($F5-$F$5&lt;$F$14,0,IF($F5-$F$5&gt;$F$16,1,($F$14-$F5+$F$5)/($F$14-$F$16)))</f>
        <v>0</v>
      </c>
      <c r="AX33" s="50">
        <f t="shared" ref="AX33:AX38" si="167">IF($F5-$F$6&lt;$F$14,0,IF($F5-$F$6&gt;$F$16,1,($F$14-$F5+$F$6)/($F$14-$F$16)))</f>
        <v>1</v>
      </c>
      <c r="AY33" s="50">
        <f t="shared" ref="AY33:AY38" si="168">IF($F5-$F$7&lt;$F$14,0,IF($F5-$F$7&gt;$F$16,1,($F$14-$F5+$F$7)/($F$14-$F$16)))</f>
        <v>1</v>
      </c>
      <c r="AZ33" s="50">
        <f t="shared" ref="AZ33:AZ38" si="169">IF($F5-$F$8&lt;$F$14,0,IF($F5-$F$8&gt;$F$16,1,($F$14-$F5+$F$8)/($F$14-$F$16)))</f>
        <v>0.14012738853503184</v>
      </c>
      <c r="BA33" s="50">
        <f t="shared" ref="BA33:BA38" si="170">IF($F5-$F$9&lt;$F$14,0,IF($F5-$F$9&gt;$F$16,1,($F$14-$F5+$F$9)/($F$14-$F$16)))</f>
        <v>1</v>
      </c>
      <c r="BB33" s="50">
        <f t="shared" ref="BB33:BB38" si="171">IF($F5-$F$10&lt;$F$14,0,IF($F5-$F$10&gt;$F$16,1,($F$14-$F5+$F$10)/($F$14-$F$16)))</f>
        <v>0.90445859872611467</v>
      </c>
      <c r="BD33" s="39" t="s">
        <v>94</v>
      </c>
      <c r="BE33" s="50">
        <f t="shared" ref="BE33:BE38" si="172">IF($G5-$G$5&lt;$G$14,0,IF($G5-$G$5&gt;$G$16,1,($G$14-$G5+$G$5)/($G$14-$G$16)))</f>
        <v>0</v>
      </c>
      <c r="BF33" s="50">
        <f t="shared" ref="BF33:BF38" si="173">IF($G5-$G$6&lt;$G$14,0,IF($G5-$G$6&gt;$G$16,1,($G$14-$G5+$G$6)/($G$14-$G$16)))</f>
        <v>1</v>
      </c>
      <c r="BG33" s="50">
        <f t="shared" ref="BG33:BG38" si="174">IF($G5-$G$7&lt;$G$14,0,IF($G5-$G$7&gt;$G$16,1,($G$14-$G5+$G$7)/($G$14-$G$16)))</f>
        <v>1</v>
      </c>
      <c r="BH33" s="50">
        <f t="shared" ref="BH33:BH38" si="175">IF($G5-$G$8&lt;$G$14,0,IF($G5-$G$8&gt;$G$16,1,($G$14-$G5+$G$8)/($G$14-$G$16)))</f>
        <v>1</v>
      </c>
      <c r="BI33" s="50">
        <f t="shared" ref="BI33:BI38" si="176">IF($G5-$G$9&lt;$G$14,0,IF($G5-$G$9&gt;$G$16,1,($G$14-$G5+$G$9)/($G$14-$G$16)))</f>
        <v>1</v>
      </c>
      <c r="BJ33" s="50">
        <f t="shared" ref="BJ33:BJ38" si="177">IF($G5-$G$10&lt;$G$14,0,IF($G5-$G$10&gt;$G$16,1,($G$14-$G5+$G$10)/($G$14-$G$16)))</f>
        <v>1</v>
      </c>
      <c r="BL33" s="39" t="s">
        <v>94</v>
      </c>
      <c r="BM33" s="50">
        <f t="shared" ref="BM33:BM38" si="178">IF($H5-$H$5&lt;$H$14,0,IF($H5-$H$5&gt;$H$16,1,($H$14-$H5+$H$5)/($H$14-$H$16)))</f>
        <v>0</v>
      </c>
      <c r="BN33" s="50">
        <f t="shared" ref="BN33:BN38" si="179">IF($H5-$H$6&lt;$H$14,0,IF($H5-$H$6&gt;$H$16,1,($H$14-$H5+$H$6)/($H$14-$H$16)))</f>
        <v>0</v>
      </c>
      <c r="BO33" s="50">
        <f t="shared" ref="BO33:BO38" si="180">IF($H5-$H$7&lt;$H$14,0,IF($H5-$H$7&gt;$H$16,1,($H$14-$H5+$H$7)/($H$14-$H$16)))</f>
        <v>0</v>
      </c>
      <c r="BP33" s="50">
        <f t="shared" ref="BP33:BP38" si="181">IF($H5-$H$8&lt;$H$14,0,IF($H5-$H$8&gt;$H$16,1,($H$14-$H5+$H$8)/($H$14-$H$16)))</f>
        <v>0</v>
      </c>
      <c r="BQ33" s="50">
        <f t="shared" ref="BQ33:BQ38" si="182">IF($H5-$H$9&lt;$H$14,0,IF($H5-$H$9&gt;$H$16,1,($H$14-$H5+$H$9)/($H$14-$H$16)))</f>
        <v>0</v>
      </c>
      <c r="BR33" s="50">
        <f t="shared" ref="BR33:BR38" si="183">IF($H5-$H$10&lt;$H$14,0,IF($H5-$H$10&gt;$H$16,1,($H$14-$H5+$H$10)/($H$14-$H$16)))</f>
        <v>0</v>
      </c>
      <c r="BT33" s="39" t="s">
        <v>94</v>
      </c>
      <c r="BU33" s="50">
        <f t="shared" ref="BU33:BU38" si="184">IF($I5-$I$5&lt;$I$14,0,IF($I5-$I$5&gt;$I$16,1,($I$14-$I5+$I$5)/($I$14-$I$16)))</f>
        <v>0</v>
      </c>
      <c r="BV33" s="50">
        <f t="shared" ref="BV33:BV38" si="185">IF($I5-$I$6&lt;$I$14,0,IF($I5-$I$6&gt;$I$16,1,($I$14-$I5+$I$6)/($I$14-$I$16)))</f>
        <v>0</v>
      </c>
      <c r="BW33" s="50">
        <f t="shared" ref="BW33:BW38" si="186">IF($I5-$I$7&lt;$I$14,0,IF($I5-$I$7&gt;$I$16,1,($I$14-$I5+$I$7)/($I$14-$I$16)))</f>
        <v>0</v>
      </c>
      <c r="BX33" s="50">
        <f t="shared" ref="BX33:BX38" si="187">IF($I5-$I$8&lt;$I$14,0,IF($I5-$I$8&gt;$I$16,1,($I$14-$I5+$I$8)/($I$14-$I$16)))</f>
        <v>0</v>
      </c>
      <c r="BY33" s="50">
        <f t="shared" ref="BY33:BY38" si="188">IF($I5-$I$9&lt;$I$14,0,IF($I5-$I$9&gt;$I$16,1,($I$14-$I5+$I$9)/($I$14-$I$16)))</f>
        <v>0</v>
      </c>
      <c r="BZ33" s="50">
        <f t="shared" ref="BZ33:BZ38" si="189">IF($I5-$I$10&lt;$I$14,0,IF($I5-$I$10&gt;$I$16,1,($I$14-$I5+$I$10)/($I$14-$I$16)))</f>
        <v>0</v>
      </c>
      <c r="CB33" s="39" t="s">
        <v>94</v>
      </c>
      <c r="CC33" s="50">
        <f t="shared" ref="CC33:CC38" si="190">IF($J5-$J$5&lt;$J$14,0,IF($J5-$J$5&gt;$J$16,1,($J$14-$J5+$J$5)/($J$14-$J$16)))</f>
        <v>0</v>
      </c>
      <c r="CD33" s="50">
        <f t="shared" ref="CD33:CD38" si="191">IF($J5-$J$6&lt;$J$14,0,IF($J5-$J$6&gt;$J$16,1,($J$14-$J5+$J$6)/($J$14-$J$16)))</f>
        <v>0</v>
      </c>
      <c r="CE33" s="50">
        <f t="shared" ref="CE33:CE38" si="192">IF($J5-$J$7&lt;$J$14,0,IF($J5-$J$7&gt;$J$16,1,($J$14-$J5+$J$7)/($J$14-$J$16)))</f>
        <v>0</v>
      </c>
      <c r="CF33" s="50">
        <f t="shared" ref="CF33:CF38" si="193">IF($J5-$J$8&lt;$J$14,0,IF($J5-$J$8&gt;$J$16,1,($J$14-$J5+$J$8)/($J$14-$J$16)))</f>
        <v>0.85408299866131199</v>
      </c>
      <c r="CG33" s="50">
        <f t="shared" ref="CG33:CG38" si="194">IF($J5-$J$9&lt;$J$14,0,IF($J5-$J$9&gt;$J$16,1,($J$14-$J5+$J$9)/($J$14-$J$16)))</f>
        <v>0</v>
      </c>
      <c r="CH33" s="50">
        <f t="shared" ref="CH33:CH38" si="195">IF($J5-$J$10&lt;$J$14,0,IF($J5-$J$10&gt;$J$16,1,($J$14-$J5+$J$10)/($J$14-$J$16)))</f>
        <v>0</v>
      </c>
      <c r="CJ33" s="39" t="s">
        <v>94</v>
      </c>
      <c r="CK33" s="50">
        <f t="shared" ref="CK33:CK38" si="196">IF($K5-$K$5&lt;$K$14,0,IF($K5-$K$5&gt;$K$16,1,($K$14-$K5+$K$5)/($K$14-$K$16)))</f>
        <v>0</v>
      </c>
      <c r="CL33" s="50">
        <f t="shared" ref="CL33:CL38" si="197">IF($K5-$K$6&lt;$K$14,0,IF($K5-$K$6&gt;$K$16,1,($K$14-$K5+$K$6)/($K$14-$K$16)))</f>
        <v>0</v>
      </c>
      <c r="CM33" s="50">
        <f t="shared" ref="CM33:CM38" si="198">IF($K5-$K$7&lt;$K$14,0,IF($K5-$K$7&gt;$K$16,1,($K$14-$K5+$K$7)/($K$14-$K$16)))</f>
        <v>0.36065573770491793</v>
      </c>
      <c r="CN33" s="50">
        <f t="shared" ref="CN33:CN38" si="199">IF($K5-$K$8&lt;$K$14,0,IF($K5-$K$8&gt;$K$16,1,($K$14-$K5+$K$8)/($K$14-$K$16)))</f>
        <v>1</v>
      </c>
      <c r="CO33" s="50">
        <f t="shared" ref="CO33:CO38" si="200">IF($K5-$K$9&lt;$K$14,0,IF($K5-$K$9&gt;$K$16,1,($K$14-$K5+$K$9)/($K$14-$K$16)))</f>
        <v>0</v>
      </c>
      <c r="CP33" s="50">
        <f t="shared" ref="CP33:CP38" si="201">IF($K5-$K$10&lt;$K$14,0,IF($K5-$K$10&gt;$K$16,1,($K$14-$K5+$K$10)/($K$14-$K$16)))</f>
        <v>0.77049180327868838</v>
      </c>
      <c r="CR33" s="39" t="s">
        <v>94</v>
      </c>
      <c r="CS33" s="50">
        <f t="shared" ref="CS33:CS38" si="202">IF(-$L5+$L$5&lt;$L$14,0,IF(-$L5+$L$5&gt;$L$16,1,($L$14+$L5-$L$5)/($L$14-$L$16)))</f>
        <v>0</v>
      </c>
      <c r="CT33" s="50">
        <f t="shared" ref="CT33:CT38" si="203">IF(-$L5+$L$6&lt;$L$14,0,IF(-$L5+$L$6&gt;$L$16,1,($L$14+$L5-$L$6)/($L$14-$L$16)))</f>
        <v>0</v>
      </c>
      <c r="CU33" s="50">
        <f t="shared" ref="CU33:CU38" si="204">IF(-$L5+$L$7&lt;$L$14,0,IF(-$L5+$L$7&gt;$L$16,1,($L$14+$L5-$L$7)/($L$14-$L$16)))</f>
        <v>0</v>
      </c>
      <c r="CV33" s="50">
        <f t="shared" ref="CV33:CV38" si="205">IF(-$L5+$L$8&lt;$L$14,0,IF(-$L5+$L$8&gt;$L$16,1,($L$14+$L5-$L$8)/($L$14-$L$16)))</f>
        <v>0</v>
      </c>
      <c r="CW33" s="50">
        <f t="shared" ref="CW33:CW38" si="206">IF(-$L5+$L$9&lt;$L$14,0,IF(-$L5+$L$9&gt;$L$16,1,($L$14+$L5-$L$9)/($L$14-$L$16)))</f>
        <v>0</v>
      </c>
      <c r="CX33" s="50">
        <f t="shared" ref="CX33:CX38" si="207">IF(-$L5+$L$10&lt;$L$14,0,IF(-$L5+$L$10&gt;$L$16,1,($L$14+$L5-$L$10)/($L$14-$L$16)))</f>
        <v>0</v>
      </c>
      <c r="CZ33" s="39" t="s">
        <v>94</v>
      </c>
      <c r="DA33" s="50">
        <f t="shared" ref="DA33:DA38" si="208">IF(-$M5+$M$5&lt;$M$14,0,IF(-$M5+$M$5&gt;$M$16,1,($M$14+$M5-$M$5)/($M$14-$M$16)))</f>
        <v>0</v>
      </c>
      <c r="DB33" s="50">
        <f t="shared" ref="DB33:DB38" si="209">IF(-$M5+$M$6&lt;$M$14,0,IF(-$M5+$M$6&gt;$M$16,1,($M$14+$M5-$M$6)/($M$14-$M$16)))</f>
        <v>0</v>
      </c>
      <c r="DC33" s="50">
        <f t="shared" ref="DC33:DC38" si="210">IF(-$M5+$M$7&lt;$M$14,0,IF(-$M5+$M$7&gt;$M$16,1,($M$14+$M5-$M$7)/($M$14-$M$16)))</f>
        <v>0</v>
      </c>
      <c r="DD33" s="50">
        <f t="shared" ref="DD33:DD38" si="211">IF(-$M5+$M$8&lt;$M$14,0,IF(-$M5+$M$8&gt;$M$16,1,($M$14+$M5-$M$8)/($M$14-$M$16)))</f>
        <v>0</v>
      </c>
      <c r="DE33" s="50">
        <f t="shared" ref="DE33:DE38" si="212">IF(-$M5+$M$9&lt;$M$14,0,IF(-$M5+$M$9&gt;$M$16,1,($M$14+$M5-$M$9)/($M$14-$M$16)))</f>
        <v>0</v>
      </c>
      <c r="DF33" s="50">
        <f t="shared" ref="DF33:DF38" si="213">IF(-$M5+$M$10&lt;$M$14,0,IF(-$M5+$M$10&gt;$M$16,1,($M$14+$M5-$M$10)/($M$14-$M$16)))</f>
        <v>0</v>
      </c>
      <c r="DH33" s="39" t="s">
        <v>94</v>
      </c>
      <c r="DI33" s="50">
        <f t="shared" ref="DI33:DI38" si="214">IF(-$N5+$N$5&lt;$N$14,0,IF(-$N5+$N$5&gt;$N$16,1,($N$14+$N5-$N$5)/($N$14-$N$16)))</f>
        <v>0</v>
      </c>
      <c r="DJ33" s="50">
        <f t="shared" ref="DJ33:DJ38" si="215">IF(-$N5+$N$6&lt;$N$14,0,IF(-$N5+$N$6&gt;$N$16,1,($N$14+$N5-$N$6)/($N$14-$N$16)))</f>
        <v>0</v>
      </c>
      <c r="DK33" s="50">
        <f t="shared" ref="DK33:DK38" si="216">IF(-$N5+$N$7&lt;$N$14,0,IF(-$N5+$N$7&gt;$N$16,1,($N$14+$N5-$N$7)/($N$14-$N$16)))</f>
        <v>0</v>
      </c>
      <c r="DL33" s="50">
        <f t="shared" ref="DL33:DL38" si="217">IF(-$N5+$N$8&lt;$N$14,0,IF(-$N5+$N$8&gt;$N$16,1,($N$14+$N5-$N$8)/($N$14-$N$16)))</f>
        <v>0</v>
      </c>
      <c r="DM33" s="50">
        <f t="shared" ref="DM33:DM38" si="218">IF(-$N5+$N$9&lt;$N$14,0,IF(-$N5+$N$9&gt;$N$16,1,($N$14+$N5-$N$9)/($N$14-$N$16)))</f>
        <v>0</v>
      </c>
      <c r="DN33" s="50">
        <f t="shared" ref="DN33:DN38" si="219">IF(-$N5+$N$10&lt;$N$14,0,IF(-$N5+$N$10&gt;$N$16,1,($N$14+$N5-$N$10)/($N$14-$N$16)))</f>
        <v>0</v>
      </c>
      <c r="DP33" s="39" t="s">
        <v>94</v>
      </c>
      <c r="DQ33" s="50">
        <f t="shared" ref="DQ33:DQ38" si="220">IF(-$O5+$O$5&lt;$O$14,0,IF(-$O5+$O$5&gt;$O$16,1,($O$14+$O5-$O$5)/($O$14-$O$16)))</f>
        <v>0</v>
      </c>
      <c r="DR33" s="50">
        <f t="shared" ref="DR33:DR38" si="221">IF(-$O5+$O$6&lt;$O$14,0,IF(-$O5+$O$6&gt;$O$16,1,($O$14+$O5-$O$6)/($O$14-$O$16)))</f>
        <v>0</v>
      </c>
      <c r="DS33" s="50">
        <f t="shared" ref="DS33:DS38" si="222">IF(-$O5+$O$7&lt;$O$14,0,IF(-$O5+$O$7&gt;$O$16,1,($O$14+$O5-$O$7)/($O$14-$O$16)))</f>
        <v>0</v>
      </c>
      <c r="DT33" s="50">
        <f t="shared" ref="DT33:DT38" si="223">IF(-$O5+$O$8&lt;$O$14,0,IF(-$O5+$O$8&gt;$O$16,1,($O$14+$O5-$O$8)/($O$14-$O$16)))</f>
        <v>0</v>
      </c>
      <c r="DU33" s="50">
        <f t="shared" ref="DU33:DU38" si="224">IF(-$O5+$O$9&lt;$O$14,0,IF(-$O5+$O$9&gt;$O$16,1,($O$14+$O5-$O$9)/($O$14-$O$16)))</f>
        <v>0</v>
      </c>
      <c r="DV33" s="50">
        <f t="shared" ref="DV33:DV38" si="225">IF(-$O5+$O$10&lt;$O$14,0,IF(-$O5+$O$10&gt;$O$16,1,($O$14+$O5-$O$10)/($O$14-$O$16)))</f>
        <v>0</v>
      </c>
      <c r="DX33" s="39" t="s">
        <v>94</v>
      </c>
      <c r="DY33" s="50">
        <f t="shared" ref="DY33:DY38" si="226">IF(-$P5+$P$5&lt;$P$14,0,IF(-$P5+$P$5&gt;$P$16,1,($P$14+$P5-$P$5)/($P$14-$P$16)))</f>
        <v>0</v>
      </c>
      <c r="DZ33" s="50">
        <f t="shared" ref="DZ33:DZ38" si="227">IF(-$P5+$P$6&lt;$P$14,0,IF(-$P5+$P$6&gt;$P$16,1,($P$14+$P5-$P$6)/($P$14-$P$16)))</f>
        <v>1</v>
      </c>
      <c r="EA33" s="50">
        <f t="shared" ref="EA33:EA38" si="228">IF(-$P5+$P$7&lt;$P$14,0,IF(-$P5+$P$7&gt;$P$16,1,($P$14+$P5-$P$7)/($P$14-$P$16)))</f>
        <v>0</v>
      </c>
      <c r="EB33" s="50">
        <f t="shared" ref="EB33:EB38" si="229">IF(-$P5+$P$8&lt;$P$14,0,IF(-$P5+$P$8&gt;$P$16,1,($P$14+$P5-$P$8)/($P$14-$P$16)))</f>
        <v>0</v>
      </c>
      <c r="EC33" s="50">
        <f t="shared" ref="EC33:EC38" si="230">IF(-$P5+$P$9&lt;$P$14,0,IF(-$P5+$P$9&gt;$P$16,1,($P$14+$P5-$P$9)/($P$14-$P$16)))</f>
        <v>0</v>
      </c>
      <c r="ED33" s="50">
        <f t="shared" ref="ED33:ED38" si="231">IF(-$P5+$P$10&lt;$P$14,0,IF(-$P5+$P$10&gt;$P$16,1,($P$14+$P5-$P$10)/($P$14-$P$16)))</f>
        <v>0</v>
      </c>
      <c r="EF33" s="39" t="s">
        <v>94</v>
      </c>
      <c r="EG33" s="50">
        <f t="shared" ref="EG33:EG38" si="232">IF(-$Q5+$Q$5&lt;$Q$14,0,IF(-$Q5+$Q$5&gt;$Q$16,1,($Q$14+$Q5-$Q$5)/($Q$14-$Q$16)))</f>
        <v>0</v>
      </c>
      <c r="EH33" s="50">
        <f t="shared" ref="EH33:EH38" si="233">IF(-$Q5+$Q$6&lt;$Q$14,0,IF(-$Q5+$Q$6&gt;$Q$16,1,($Q$14+$Q5-$Q$6)/($Q$14-$Q$16)))</f>
        <v>0</v>
      </c>
      <c r="EI33" s="50">
        <f t="shared" ref="EI33:EI38" si="234">IF(-$Q5+$Q$7&lt;$Q$14,0,IF(-$Q5+$Q$7&gt;$Q$16,1,($Q$14+$Q5-$Q$7)/($Q$14-$Q$16)))</f>
        <v>0</v>
      </c>
      <c r="EJ33" s="50">
        <f t="shared" ref="EJ33:EJ38" si="235">IF(-$Q5+$Q$8&lt;$Q$14,0,IF(-$Q5+$Q$8&gt;$Q$16,1,($Q$14+$Q5-$Q$8)/($Q$14-$Q$16)))</f>
        <v>0</v>
      </c>
      <c r="EK33" s="50">
        <f t="shared" ref="EK33:EK38" si="236">IF(-$Q5+$Q$9&lt;$Q$14,0,IF(-$Q5+$Q$9&gt;$Q$16,1,($Q$14+$Q5-$Q$9)/($Q$14-$Q$16)))</f>
        <v>1</v>
      </c>
      <c r="EL33" s="50">
        <f t="shared" ref="EL33:EL38" si="237">IF(-$Q5+$Q$10&lt;$Q$14,0,IF(-$Q5+$Q$10&gt;$Q$16,1,($Q$14+$Q5-$Q$10)/($Q$14-$Q$16)))</f>
        <v>0</v>
      </c>
      <c r="EN33" s="39" t="s">
        <v>94</v>
      </c>
      <c r="EO33" s="50">
        <f t="shared" ref="EO33:EO38" si="238">IF(-$R5+$R$5&lt;$R$14,0,IF(-$R5+$R$5&gt;$R$16,1,($R$14+$R5-$R$5)/($R$14-$R$16)))</f>
        <v>0</v>
      </c>
      <c r="EP33" s="50">
        <f t="shared" ref="EP33:EP38" si="239">IF(-$R5+$R$6&lt;$R$14,0,IF(-$R5+$R$6&gt;$R$16,1,($R$14+$R5-$R$6)/($R$14-$R$16)))</f>
        <v>1</v>
      </c>
      <c r="EQ33" s="50">
        <f t="shared" ref="EQ33:EQ38" si="240">IF(-$R5+$R$7&lt;$R$14,0,IF(-$R5+$R$7&gt;$R$16,1,($R$14+$R5-$R$7)/($R$14-$R$16)))</f>
        <v>1</v>
      </c>
      <c r="ER33" s="50">
        <f t="shared" ref="ER33:ER38" si="241">IF(-$R5+$R$8&lt;$R$14,0,IF(-$R5+$R$8&gt;$R$16,1,($R$14+$R5-$R$8)/($R$14-$R$16)))</f>
        <v>1</v>
      </c>
      <c r="ES33" s="50">
        <f t="shared" ref="ES33:ES38" si="242">IF(-$R5+$R$9&lt;$R$14,0,IF(-$R5+$R$9&gt;$R$16,1,($R$14+$R5-$R$9)/($R$14-$R$16)))</f>
        <v>1</v>
      </c>
      <c r="ET33" s="50">
        <f t="shared" ref="ET33:ET38" si="243">IF(-$R5+$R$10&lt;$R$14,0,IF(-$R5+$R$10&gt;$R$16,1,($R$14+$R5-$R$10)/($R$14-$R$16)))</f>
        <v>0</v>
      </c>
      <c r="EV33" s="39" t="s">
        <v>94</v>
      </c>
      <c r="EW33" s="50">
        <f t="shared" ref="EW33:EW38" si="244">IF(-$S5+$S$5&lt;$S$14,0,IF(-$S5+$S$5&gt;$S$16,1,($S$14+$S5-$S$5)/($S$14-$S$16)))</f>
        <v>0</v>
      </c>
      <c r="EX33" s="50">
        <f t="shared" ref="EX33:EX38" si="245">IF(-$S5+$S$6&lt;$S$14,0,IF(-$S5+$S$6&gt;$S$16,1,($S$14+$S5-$S$6)/($S$14-$S$16)))</f>
        <v>0</v>
      </c>
      <c r="EY33" s="50">
        <f t="shared" ref="EY33:EY38" si="246">IF(-$S5+$S$7&lt;$S$14,0,IF(-$S5+$S$7&gt;$S$16,1,($S$14+$S5-$S$7)/($S$14-$S$16)))</f>
        <v>0</v>
      </c>
      <c r="EZ33" s="50">
        <f t="shared" ref="EZ33:EZ38" si="247">IF(-$S5+$S$8&lt;$S$14,0,IF(-$S5+$S$8&gt;$S$16,1,($S$14+$S5-$S$8)/($S$14-$S$16)))</f>
        <v>0</v>
      </c>
      <c r="FA33" s="50">
        <f t="shared" ref="FA33:FA38" si="248">IF(-$S5+$S$9&lt;$S$14,0,IF(-$S5+$S$9&gt;$S$16,1,($S$14+$S5-$S$9)/($S$14-$S$16)))</f>
        <v>0</v>
      </c>
      <c r="FB33" s="50">
        <f t="shared" ref="FB33:FB38" si="249">IF(-$S5+$S$10&lt;$S$14,0,IF(-$S5+$S$10&gt;$S$16,1,($S$14+$S5-$S$10)/($S$14-$S$16)))</f>
        <v>0</v>
      </c>
      <c r="FD33" s="39" t="s">
        <v>94</v>
      </c>
      <c r="FE33" s="50">
        <f t="shared" ref="FE33:FE38" si="250">IF(-$T5+$T$5&lt;$T$14,0,IF(-$T5+$T$5&gt;$T$16,1,($T$14+$T5-$T$5)/($T$14-$T$16)))</f>
        <v>0</v>
      </c>
      <c r="FF33" s="50">
        <f t="shared" ref="FF33:FF38" si="251">IF(-$T5+$T$6&lt;$T$14,0,IF(-$T5+$T$6&gt;$T$16,1,($T$14+$T5-$T$6)/($T$14-$T$16)))</f>
        <v>0</v>
      </c>
      <c r="FG33" s="50">
        <f t="shared" ref="FG33:FG38" si="252">IF(-$T5+$T$7&lt;$T$14,0,IF(-$T5+$T$7&gt;$T$16,1,($T$14+$T5-$T$7)/($T$14-$T$16)))</f>
        <v>0</v>
      </c>
      <c r="FH33" s="50">
        <f t="shared" ref="FH33:FH38" si="253">IF(-$T5+$T$8&lt;$T$14,0,IF(-$T5+$T$8&gt;$T$16,1,($T$14+$T5-$T$8)/($T$14-$T$16)))</f>
        <v>0</v>
      </c>
      <c r="FI33" s="50">
        <f t="shared" ref="FI33:FI38" si="254">IF(-$T5+$T$9&lt;$T$14,0,IF(-$T5+$T$9&gt;$T$16,1,($T$14+$T5-$T$9)/($T$14-$T$16)))</f>
        <v>0</v>
      </c>
      <c r="FJ33" s="50">
        <f t="shared" ref="FJ33:FJ38" si="255">IF(-$T5+$T$10&lt;$T$14,0,IF(-$T5+$T$10&gt;$T$16,1,($T$14+$T5-$T$10)/($T$14-$T$16)))</f>
        <v>0</v>
      </c>
      <c r="FL33" s="39" t="s">
        <v>94</v>
      </c>
      <c r="FM33" s="50">
        <f t="shared" ref="FM33:FM38" si="256">IF(-$U5+$U$5&lt;$U$14,0,IF(-$U5+$U$5&gt;$U$16,1,($U$14+$U5-$U$5)/($U$14-$U$16)))</f>
        <v>0</v>
      </c>
      <c r="FN33" s="50">
        <f t="shared" ref="FN33:FN38" si="257">IF(-$U5+$U$6&lt;$U$14,0,IF(-$U5+$U$6&gt;$U$16,1,($U$14+$U5-$U$6)/($U$14-$U$16)))</f>
        <v>0</v>
      </c>
      <c r="FO33" s="50">
        <f t="shared" ref="FO33:FO38" si="258">IF(-$U5+$U$7&lt;$U$14,0,IF(-$U5+$U$7&gt;$U$16,1,($U$14+$U5-$U$7)/($U$14-$U$16)))</f>
        <v>0</v>
      </c>
      <c r="FP33" s="50">
        <f t="shared" ref="FP33:FP38" si="259">IF(-$U5+$U$8&lt;$U$14,0,IF(-$U5+$U$8&gt;$U$16,1,($U$14+$U5-$U$8)/($U$14-$U$16)))</f>
        <v>0</v>
      </c>
      <c r="FQ33" s="50">
        <f t="shared" ref="FQ33:FQ38" si="260">IF(-$U5+$U$9&lt;$U$14,0,IF(-$U5+$U$9&gt;$U$16,1,($U$14+$U5-$U$9)/($U$14-$U$16)))</f>
        <v>0</v>
      </c>
      <c r="FR33" s="50">
        <f t="shared" ref="FR33:FR38" si="261">IF(-$U5+$U$10&lt;$U$14,0,IF(-$U5+$U$10&gt;$U$16,1,($U$14+$U5-$U$10)/($U$14-$U$16)))</f>
        <v>0</v>
      </c>
      <c r="FT33" s="39" t="s">
        <v>94</v>
      </c>
      <c r="FU33" s="50">
        <f t="shared" ref="FU33:FU38" si="262">IF(-$V5+$V$5&lt;$V$14,0,IF(-$V5+$V$5&gt;$V$16,1,($V$14+$V5-$V$5)/($V$14-$V$16)))</f>
        <v>0</v>
      </c>
      <c r="FV33" s="50">
        <f t="shared" ref="FV33:FV38" si="263">IF(-$V5+$V$6&lt;$V$14,0,IF(-$V5+$V$6&gt;$V$16,1,($V$14+$V5-$V$6)/($V$14-$V$16)))</f>
        <v>0</v>
      </c>
      <c r="FW33" s="50">
        <f t="shared" ref="FW33:FW38" si="264">IF(-$V5+$V$7&lt;$V$14,0,IF(-$V5+$V$7&gt;$V$16,1,($V$14+$V5-$V$7)/($V$14-$V$16)))</f>
        <v>0</v>
      </c>
      <c r="FX33" s="50">
        <f t="shared" ref="FX33:FX38" si="265">IF(-$V5+$V$8&lt;$V$14,0,IF(-$V5+$V$8&gt;$V$16,1,($V$14+$V5-$V$8)/($V$14-$V$16)))</f>
        <v>0</v>
      </c>
      <c r="FY33" s="50">
        <f t="shared" ref="FY33:FY38" si="266">IF(-$V5+$V$9&lt;$V$14,0,IF(-$V5+$V$9&gt;$V$16,1,($V$14+$V5-$V$9)/($V$14-$V$16)))</f>
        <v>0</v>
      </c>
      <c r="FZ33" s="50">
        <f t="shared" ref="FZ33:FZ38" si="267">IF(-$V5+$V$10&lt;$V$14,0,IF(-$V5+$V$10&gt;$V$16,1,($V$14+$V5-$V$10)/($V$14-$V$16)))</f>
        <v>0</v>
      </c>
      <c r="GB33" s="53" t="s">
        <v>94</v>
      </c>
      <c r="GC33" s="50">
        <f t="shared" ref="GC33:GC38" si="268">IF(-$W5+$W$5&lt;$W$14,0,IF(-$W5+$W$5&gt;$W$16,1,($W$14+$W5-$W$5)/($W$14-$W$16)))</f>
        <v>0</v>
      </c>
      <c r="GD33" s="50">
        <f t="shared" ref="GD33:GD38" si="269">IF(-$W5+$W$6&lt;$W$14,0,IF(-$W5+$W$6&gt;$W$16,1,($W$14+$W5-$W$6)/($W$14-$W$16)))</f>
        <v>0</v>
      </c>
      <c r="GE33" s="50">
        <f t="shared" ref="GE33:GE38" si="270">IF(-$W5+$W$7&lt;$W$14,0,IF(-$W5+$W$7&gt;$W$16,1,($W$14+$W5-$W$7)/($W$14-$W$16)))</f>
        <v>0</v>
      </c>
      <c r="GF33" s="50">
        <f t="shared" ref="GF33:GF38" si="271">IF(-$W5+$W$8&lt;$W$14,0,IF(-$W5+$W$8&gt;$W$16,1,($W$14+$W5-$W$8)/($W$14-$W$16)))</f>
        <v>0</v>
      </c>
      <c r="GG33" s="50">
        <f t="shared" ref="GG33:GG38" si="272">IF(-$W5+$W$9&lt;$W$14,0,IF(-$W5+$W$9&gt;$W$16,1,($W$14+$W5-$W$9)/($W$14-$W$16)))</f>
        <v>0</v>
      </c>
      <c r="GH33" s="50">
        <f t="shared" ref="GH33:GH38" si="273">IF(-$W5+$W$10&lt;$W$14,0,IF(-$W5+$W$10&gt;$W$16,1,($W$14+$W5-$W$10)/($W$14-$W$16)))</f>
        <v>0</v>
      </c>
      <c r="GJ33" s="53" t="s">
        <v>94</v>
      </c>
      <c r="GK33" s="50">
        <f t="shared" ref="GK33:GK38" si="274">IF(-$X5+$X$5&lt;$X$14,0,IF(-$X5+$X$5&gt;$X$16,1,($X$14+$X5-$X$5)/($X$14-$X$16)))</f>
        <v>0</v>
      </c>
      <c r="GL33" s="50">
        <f t="shared" ref="GL33:GL38" si="275">IF(-$X5+$X$6&lt;$X$14,0,IF(-$X5+$X$6&gt;$X$16,1,($X$14+$X5-$X$6)/($X$14-$X$16)))</f>
        <v>0</v>
      </c>
      <c r="GM33" s="50">
        <f t="shared" ref="GM33:GM38" si="276">IF(-$X5+$X$7&lt;$X$14,0,IF(-$X5+$X$7&gt;$X$16,1,($X$14+$X5-$X$7)/($X$14-$X$16)))</f>
        <v>0</v>
      </c>
      <c r="GN33" s="50">
        <f t="shared" ref="GN33:GN38" si="277">IF(-$X5+$X$8&lt;$X$14,0,IF(-$X5+$X$8&gt;$X$16,1,($X$14+$X5-$X$8)/($X$14-$X$16)))</f>
        <v>0</v>
      </c>
      <c r="GO33" s="50">
        <f t="shared" ref="GO33:GO38" si="278">IF(-$X5+$X$9&lt;$X$14,0,IF(-$X5+$X$9&gt;$X$16,1,($X$14+$X5-$X$9)/($X$14-$X$16)))</f>
        <v>0</v>
      </c>
      <c r="GP33" s="50">
        <f t="shared" ref="GP33:GP38" si="279">IF(-$X5+$X$10&lt;$X$14,0,IF(-$X5+$X$10&gt;$X$16,1,($X$14+$X5-$X$10)/($X$14-$X$16)))</f>
        <v>0</v>
      </c>
      <c r="GR33" s="53" t="s">
        <v>94</v>
      </c>
      <c r="GS33" s="50">
        <f t="shared" ref="GS33:GS38" si="280">IF(-$Y5+$Y$5&lt;$Y$14,0,IF(-$Y5+$Y$5&gt;$Y$16,1,($Y$14+$Y5-$Y$5)/($Y$14-$Y$16)))</f>
        <v>0</v>
      </c>
      <c r="GT33" s="50">
        <f t="shared" ref="GT33:GT38" si="281">IF(-$Y5+$Y$6&lt;$Y$14,0,IF(-$Y5+$Y$6&gt;$Y$16,1,($Y$14+$Y5-$Y$6)/($Y$14-$Y$16)))</f>
        <v>0</v>
      </c>
      <c r="GU33" s="50">
        <f t="shared" ref="GU33:GU38" si="282">IF(-$Y5+$Y$7&lt;$Y$14,0,IF(-$Y5+$Y$7&gt;$Y$16,1,($Y$14+$Y5-$Y$7)/($Y$14-$Y$16)))</f>
        <v>0</v>
      </c>
      <c r="GV33" s="50">
        <f t="shared" ref="GV33:GV38" si="283">IF(-$Y5+$Y$8&lt;$Y$14,0,IF(-$Y5+$Y$8&gt;$Y$16,1,($Y$14+$Y5-$Y$8)/($Y$14-$Y$16)))</f>
        <v>0</v>
      </c>
      <c r="GW33" s="50">
        <f t="shared" ref="GW33:GW38" si="284">IF(-$Y5+$Y$9&lt;$Y$14,0,IF(-$Y5+$Y$9&gt;$Y$16,1,($Y$14+$Y5-$Y$9)/($Y$14-$Y$16)))</f>
        <v>0</v>
      </c>
      <c r="GX33" s="50">
        <f t="shared" ref="GX33:GX38" si="285">IF(-$Y5+$Y$10&lt;$Y$14,0,IF(-$Y5+$Y$10&gt;$Y$16,1,($Y$14+$Y5-$Y$10)/($Y$14-$Y$16)))</f>
        <v>0</v>
      </c>
      <c r="GZ33" s="53" t="s">
        <v>94</v>
      </c>
      <c r="HA33" s="50">
        <f t="shared" ref="HA33:HA38" si="286">IF(-$Z5+$Z$5&lt;$Z$14,0,IF(-$Z5+$Z$5&gt;$Z$16,1,($Z$14+$Z5-$Z$5)/($Z$14-$Z$16)))</f>
        <v>0</v>
      </c>
      <c r="HB33" s="50">
        <f t="shared" ref="HB33:HB38" si="287">IF(-$Z5+$Z$6&lt;$Z$14,0,IF(-$Z5+$Z$6&gt;$Z$16,1,($Z$14+$Z5-$Z$6)/($Z$14-$Z$16)))</f>
        <v>0</v>
      </c>
      <c r="HC33" s="50">
        <f t="shared" ref="HC33:HC38" si="288">IF(-$Z5+$Z$7&lt;$Z$14,0,IF(-$Z5+$Z$7&gt;$Z$16,1,($Z$14+$Z5-$Z$7)/($Z$14-$Z$16)))</f>
        <v>0</v>
      </c>
      <c r="HD33" s="50">
        <f t="shared" ref="HD33:HD38" si="289">IF(-$Z5+$Z$8&lt;$Z$14,0,IF(-$Z5+$Z$8&gt;$Z$16,1,($Z$14+$Z5-$Z$8)/($Z$14-$Z$16)))</f>
        <v>0</v>
      </c>
      <c r="HE33" s="50">
        <f t="shared" ref="HE33:HE38" si="290">IF(-$Z5+$Z$9&lt;$Z$14,0,IF(-$Z5+$Z$9&gt;$Z$16,1,($Z$14+$Z5-$Z$9)/($Z$14-$Z$16)))</f>
        <v>0</v>
      </c>
      <c r="HF33" s="50">
        <f t="shared" ref="HF33:HF38" si="291">IF(-$Z5+$Z$10&lt;$Z$14,0,IF(-$Z5+$Z$10&gt;$Z$16,1,($Z$14+$Z5-$Z$10)/($Z$14-$Z$16)))</f>
        <v>0</v>
      </c>
      <c r="HH33" s="53" t="s">
        <v>94</v>
      </c>
      <c r="HI33" s="50">
        <f t="shared" ref="HI33:HI38" si="292">IF(-$AA5+$AA$5&lt;$AA$14,0,IF(-$AA5+$AA$5&gt;$AA$16,1,($AA$14+$AA5-$AA$5)/($AA$14-$AA$16)))</f>
        <v>0</v>
      </c>
      <c r="HJ33" s="50">
        <f t="shared" ref="HJ33:HJ38" si="293">IF(-$AA5+$AA$6&lt;$AA$14,0,IF(-$AA5+$AA$6&gt;$AA$16,1,($AA$14+$AA5-$AA$6)/($AA$14-$AA$16)))</f>
        <v>0</v>
      </c>
      <c r="HK33" s="50">
        <f t="shared" ref="HK33:HK38" si="294">IF(-$AA5+$AA$7&lt;$AA$14,0,IF(-$AA5+$AA$7&gt;$AA$16,1,($AA$14+$AA5-$AA$7)/($AA$14-$AA$16)))</f>
        <v>0</v>
      </c>
      <c r="HL33" s="50">
        <f t="shared" ref="HL33:HL38" si="295">IF(-$AA5+$AA$8&lt;$AA$14,0,IF(-$AA5+$AA$8&gt;$AA$16,1,($AA$14+$AA5-$AA$8)/($AA$14-$AA$16)))</f>
        <v>0</v>
      </c>
      <c r="HM33" s="50">
        <f t="shared" ref="HM33:HM38" si="296">IF(-$AA5+$AA$9&lt;$AA$14,0,IF(-$AA5+$AA$9&gt;$AA$16,1,($AA$14+$AA5-$AA$9)/($AA$14-$AA$16)))</f>
        <v>0</v>
      </c>
      <c r="HN33" s="50">
        <f t="shared" ref="HN33:HN38" si="297">IF(-$AA5+$AA$10&lt;$AA$14,0,IF(-$AA5+$AA$10&gt;$AA$16,1,($AA$14+$AA5-$AA$10)/($AA$14-$AA$16)))</f>
        <v>0</v>
      </c>
      <c r="HP33" s="53" t="s">
        <v>94</v>
      </c>
      <c r="HQ33" s="50">
        <f t="shared" ref="HQ33:HQ38" si="298">IF(-$AB5+$AB$5&lt;$AB$14,0,IF(-$AB5+$AB$5&gt;$AB$16,1,($AB$14+$AB5-$AB$5)/($AB$14-$AB$16)))</f>
        <v>0</v>
      </c>
      <c r="HR33" s="50">
        <f t="shared" ref="HR33:HR38" si="299">IF(-$AB5+$AB$6&lt;$AB$14,0,IF(-$AB5+$AB$6&gt;$AB$16,1,($AB$14+$AB5-$AB$6)/($AB$14-$AB$16)))</f>
        <v>0</v>
      </c>
      <c r="HS33" s="50">
        <f t="shared" ref="HS33:HS38" si="300">IF(-$AB5+$AB$7&lt;$AB$14,0,IF(-$AB5+$AB$7&gt;$AB$16,1,($AB$14+$AB5-$AB$7)/($AB$14-$AB$16)))</f>
        <v>0</v>
      </c>
      <c r="HT33" s="50">
        <f t="shared" ref="HT33:HT38" si="301">IF(-$AB5+$AB$8&lt;$AB$14,0,IF(-$AB5+$AB$8&gt;$AB$16,1,($AB$14+$AB5-$AB$8)/($AB$14-$AB$16)))</f>
        <v>0</v>
      </c>
      <c r="HU33" s="50">
        <f t="shared" ref="HU33:HU38" si="302">IF(-$AB5+$AB$9&lt;$AB$14,0,IF(-$AB5+$AB$9&gt;$AB$16,1,($AB$14+$AB5-$AB$9)/($AB$14-$AB$16)))</f>
        <v>0</v>
      </c>
      <c r="HV33" s="50">
        <f t="shared" ref="HV33:HV38" si="303">IF(-$AB5+$AB$10&lt;$AB$14,0,IF(-$AB5+$AB$10&gt;$AB$16,1,($AB$14+$AB5-$AB$10)/($AB$14-$AB$16)))</f>
        <v>0</v>
      </c>
    </row>
    <row r="34" spans="31:230" ht="29.1">
      <c r="AE34" s="72"/>
      <c r="AF34" s="39" t="s">
        <v>96</v>
      </c>
      <c r="AG34" s="50">
        <f t="shared" si="154"/>
        <v>0</v>
      </c>
      <c r="AH34" s="50">
        <f t="shared" si="155"/>
        <v>0</v>
      </c>
      <c r="AI34" s="50">
        <f t="shared" si="156"/>
        <v>0</v>
      </c>
      <c r="AJ34" s="50">
        <f t="shared" si="157"/>
        <v>0</v>
      </c>
      <c r="AK34" s="50">
        <f t="shared" si="158"/>
        <v>0</v>
      </c>
      <c r="AL34" s="50">
        <f t="shared" si="159"/>
        <v>0</v>
      </c>
      <c r="AN34" s="39" t="s">
        <v>96</v>
      </c>
      <c r="AO34" s="50">
        <f t="shared" si="160"/>
        <v>0</v>
      </c>
      <c r="AP34" s="50">
        <f t="shared" si="161"/>
        <v>0</v>
      </c>
      <c r="AQ34" s="50">
        <f t="shared" si="162"/>
        <v>0</v>
      </c>
      <c r="AR34" s="50">
        <f t="shared" si="163"/>
        <v>0</v>
      </c>
      <c r="AS34" s="50">
        <f t="shared" si="164"/>
        <v>0</v>
      </c>
      <c r="AT34" s="50">
        <f t="shared" si="165"/>
        <v>0</v>
      </c>
      <c r="AV34" s="39" t="s">
        <v>96</v>
      </c>
      <c r="AW34" s="50">
        <f t="shared" si="166"/>
        <v>0</v>
      </c>
      <c r="AX34" s="50">
        <f t="shared" si="167"/>
        <v>0</v>
      </c>
      <c r="AY34" s="50">
        <f t="shared" si="168"/>
        <v>0</v>
      </c>
      <c r="AZ34" s="50">
        <f t="shared" si="169"/>
        <v>0</v>
      </c>
      <c r="BA34" s="50">
        <f t="shared" si="170"/>
        <v>0</v>
      </c>
      <c r="BB34" s="50">
        <f t="shared" si="171"/>
        <v>0</v>
      </c>
      <c r="BD34" s="39" t="s">
        <v>96</v>
      </c>
      <c r="BE34" s="50">
        <f t="shared" si="172"/>
        <v>0</v>
      </c>
      <c r="BF34" s="50">
        <f t="shared" si="173"/>
        <v>0</v>
      </c>
      <c r="BG34" s="50">
        <f t="shared" si="174"/>
        <v>0</v>
      </c>
      <c r="BH34" s="50">
        <f t="shared" si="175"/>
        <v>0</v>
      </c>
      <c r="BI34" s="50">
        <f t="shared" si="176"/>
        <v>0</v>
      </c>
      <c r="BJ34" s="50">
        <f t="shared" si="177"/>
        <v>0</v>
      </c>
      <c r="BL34" s="39" t="s">
        <v>96</v>
      </c>
      <c r="BM34" s="50">
        <f t="shared" si="178"/>
        <v>0</v>
      </c>
      <c r="BN34" s="50">
        <f t="shared" si="179"/>
        <v>0</v>
      </c>
      <c r="BO34" s="50">
        <f t="shared" si="180"/>
        <v>0</v>
      </c>
      <c r="BP34" s="50">
        <f t="shared" si="181"/>
        <v>0</v>
      </c>
      <c r="BQ34" s="50">
        <f t="shared" si="182"/>
        <v>0</v>
      </c>
      <c r="BR34" s="50">
        <f t="shared" si="183"/>
        <v>0</v>
      </c>
      <c r="BT34" s="39" t="s">
        <v>96</v>
      </c>
      <c r="BU34" s="50">
        <f t="shared" si="184"/>
        <v>0</v>
      </c>
      <c r="BV34" s="50">
        <f t="shared" si="185"/>
        <v>0</v>
      </c>
      <c r="BW34" s="50">
        <f t="shared" si="186"/>
        <v>0</v>
      </c>
      <c r="BX34" s="50">
        <f t="shared" si="187"/>
        <v>0</v>
      </c>
      <c r="BY34" s="50">
        <f t="shared" si="188"/>
        <v>0</v>
      </c>
      <c r="BZ34" s="50">
        <f t="shared" si="189"/>
        <v>0</v>
      </c>
      <c r="CB34" s="39" t="s">
        <v>96</v>
      </c>
      <c r="CC34" s="50">
        <f t="shared" si="190"/>
        <v>0</v>
      </c>
      <c r="CD34" s="50">
        <f t="shared" si="191"/>
        <v>0</v>
      </c>
      <c r="CE34" s="50">
        <f t="shared" si="192"/>
        <v>0</v>
      </c>
      <c r="CF34" s="50">
        <f t="shared" si="193"/>
        <v>0.58634538152610449</v>
      </c>
      <c r="CG34" s="50">
        <f t="shared" si="194"/>
        <v>0</v>
      </c>
      <c r="CH34" s="50">
        <f t="shared" si="195"/>
        <v>0</v>
      </c>
      <c r="CJ34" s="39" t="s">
        <v>96</v>
      </c>
      <c r="CK34" s="50">
        <f t="shared" si="196"/>
        <v>0</v>
      </c>
      <c r="CL34" s="50">
        <f t="shared" si="197"/>
        <v>0</v>
      </c>
      <c r="CM34" s="50">
        <f t="shared" si="198"/>
        <v>0</v>
      </c>
      <c r="CN34" s="50">
        <f t="shared" si="199"/>
        <v>0.67213114754098335</v>
      </c>
      <c r="CO34" s="50">
        <f t="shared" si="200"/>
        <v>0</v>
      </c>
      <c r="CP34" s="50">
        <f t="shared" si="201"/>
        <v>0</v>
      </c>
      <c r="CR34" s="39" t="s">
        <v>96</v>
      </c>
      <c r="CS34" s="50">
        <f t="shared" si="202"/>
        <v>0</v>
      </c>
      <c r="CT34" s="50">
        <f t="shared" si="203"/>
        <v>0</v>
      </c>
      <c r="CU34" s="50">
        <f t="shared" si="204"/>
        <v>0</v>
      </c>
      <c r="CV34" s="50">
        <f t="shared" si="205"/>
        <v>0</v>
      </c>
      <c r="CW34" s="50">
        <f t="shared" si="206"/>
        <v>0</v>
      </c>
      <c r="CX34" s="50">
        <f t="shared" si="207"/>
        <v>0</v>
      </c>
      <c r="CZ34" s="39" t="s">
        <v>96</v>
      </c>
      <c r="DA34" s="50">
        <f t="shared" si="208"/>
        <v>0</v>
      </c>
      <c r="DB34" s="50">
        <f t="shared" si="209"/>
        <v>0</v>
      </c>
      <c r="DC34" s="50">
        <f t="shared" si="210"/>
        <v>0</v>
      </c>
      <c r="DD34" s="50">
        <f t="shared" si="211"/>
        <v>0</v>
      </c>
      <c r="DE34" s="50">
        <f t="shared" si="212"/>
        <v>0</v>
      </c>
      <c r="DF34" s="50">
        <f t="shared" si="213"/>
        <v>0</v>
      </c>
      <c r="DH34" s="39" t="s">
        <v>96</v>
      </c>
      <c r="DI34" s="50">
        <f t="shared" si="214"/>
        <v>0</v>
      </c>
      <c r="DJ34" s="50">
        <f t="shared" si="215"/>
        <v>0</v>
      </c>
      <c r="DK34" s="50">
        <f t="shared" si="216"/>
        <v>0</v>
      </c>
      <c r="DL34" s="50">
        <f t="shared" si="217"/>
        <v>0</v>
      </c>
      <c r="DM34" s="50">
        <f t="shared" si="218"/>
        <v>0</v>
      </c>
      <c r="DN34" s="50">
        <f t="shared" si="219"/>
        <v>0</v>
      </c>
      <c r="DP34" s="39" t="s">
        <v>96</v>
      </c>
      <c r="DQ34" s="50">
        <f t="shared" si="220"/>
        <v>0</v>
      </c>
      <c r="DR34" s="50">
        <f t="shared" si="221"/>
        <v>0</v>
      </c>
      <c r="DS34" s="50">
        <f t="shared" si="222"/>
        <v>0</v>
      </c>
      <c r="DT34" s="50">
        <f t="shared" si="223"/>
        <v>0</v>
      </c>
      <c r="DU34" s="50">
        <f t="shared" si="224"/>
        <v>0</v>
      </c>
      <c r="DV34" s="50">
        <f t="shared" si="225"/>
        <v>0</v>
      </c>
      <c r="DX34" s="39" t="s">
        <v>96</v>
      </c>
      <c r="DY34" s="50">
        <f t="shared" si="226"/>
        <v>0</v>
      </c>
      <c r="DZ34" s="50">
        <f t="shared" si="227"/>
        <v>0</v>
      </c>
      <c r="EA34" s="50">
        <f t="shared" si="228"/>
        <v>0</v>
      </c>
      <c r="EB34" s="50">
        <f t="shared" si="229"/>
        <v>0</v>
      </c>
      <c r="EC34" s="50">
        <f t="shared" si="230"/>
        <v>0</v>
      </c>
      <c r="ED34" s="50">
        <f t="shared" si="231"/>
        <v>0</v>
      </c>
      <c r="EF34" s="39" t="s">
        <v>96</v>
      </c>
      <c r="EG34" s="50">
        <f t="shared" si="232"/>
        <v>0</v>
      </c>
      <c r="EH34" s="50">
        <f t="shared" si="233"/>
        <v>0</v>
      </c>
      <c r="EI34" s="50">
        <f t="shared" si="234"/>
        <v>0</v>
      </c>
      <c r="EJ34" s="50">
        <f t="shared" si="235"/>
        <v>0</v>
      </c>
      <c r="EK34" s="50">
        <f t="shared" si="236"/>
        <v>1</v>
      </c>
      <c r="EL34" s="50">
        <f t="shared" si="237"/>
        <v>0</v>
      </c>
      <c r="EN34" s="39" t="s">
        <v>96</v>
      </c>
      <c r="EO34" s="50">
        <f t="shared" si="238"/>
        <v>0</v>
      </c>
      <c r="EP34" s="50">
        <f t="shared" si="239"/>
        <v>0</v>
      </c>
      <c r="EQ34" s="50">
        <f t="shared" si="240"/>
        <v>0</v>
      </c>
      <c r="ER34" s="50">
        <f t="shared" si="241"/>
        <v>0</v>
      </c>
      <c r="ES34" s="50">
        <f t="shared" si="242"/>
        <v>0</v>
      </c>
      <c r="ET34" s="50">
        <f t="shared" si="243"/>
        <v>0</v>
      </c>
      <c r="EV34" s="39" t="s">
        <v>96</v>
      </c>
      <c r="EW34" s="50">
        <f t="shared" si="244"/>
        <v>0</v>
      </c>
      <c r="EX34" s="50">
        <f t="shared" si="245"/>
        <v>0</v>
      </c>
      <c r="EY34" s="50">
        <f t="shared" si="246"/>
        <v>0</v>
      </c>
      <c r="EZ34" s="50">
        <f t="shared" si="247"/>
        <v>0</v>
      </c>
      <c r="FA34" s="50">
        <f t="shared" si="248"/>
        <v>0</v>
      </c>
      <c r="FB34" s="50">
        <f t="shared" si="249"/>
        <v>0</v>
      </c>
      <c r="FD34" s="39" t="s">
        <v>96</v>
      </c>
      <c r="FE34" s="50">
        <f t="shared" si="250"/>
        <v>0</v>
      </c>
      <c r="FF34" s="50">
        <f t="shared" si="251"/>
        <v>0</v>
      </c>
      <c r="FG34" s="50">
        <f t="shared" si="252"/>
        <v>0</v>
      </c>
      <c r="FH34" s="50">
        <f t="shared" si="253"/>
        <v>0</v>
      </c>
      <c r="FI34" s="50">
        <f t="shared" si="254"/>
        <v>0</v>
      </c>
      <c r="FJ34" s="50">
        <f t="shared" si="255"/>
        <v>0</v>
      </c>
      <c r="FL34" s="39" t="s">
        <v>96</v>
      </c>
      <c r="FM34" s="50">
        <f t="shared" si="256"/>
        <v>0</v>
      </c>
      <c r="FN34" s="50">
        <f t="shared" si="257"/>
        <v>0</v>
      </c>
      <c r="FO34" s="50">
        <f t="shared" si="258"/>
        <v>0</v>
      </c>
      <c r="FP34" s="50">
        <f t="shared" si="259"/>
        <v>0</v>
      </c>
      <c r="FQ34" s="50">
        <f t="shared" si="260"/>
        <v>0</v>
      </c>
      <c r="FR34" s="50">
        <f t="shared" si="261"/>
        <v>0</v>
      </c>
      <c r="FT34" s="39" t="s">
        <v>96</v>
      </c>
      <c r="FU34" s="50">
        <f t="shared" si="262"/>
        <v>0</v>
      </c>
      <c r="FV34" s="50">
        <f t="shared" si="263"/>
        <v>0</v>
      </c>
      <c r="FW34" s="50">
        <f t="shared" si="264"/>
        <v>0</v>
      </c>
      <c r="FX34" s="50">
        <f t="shared" si="265"/>
        <v>0</v>
      </c>
      <c r="FY34" s="50">
        <f t="shared" si="266"/>
        <v>0</v>
      </c>
      <c r="FZ34" s="50">
        <f t="shared" si="267"/>
        <v>0</v>
      </c>
      <c r="GB34" s="54" t="s">
        <v>96</v>
      </c>
      <c r="GC34" s="50">
        <f t="shared" si="268"/>
        <v>0</v>
      </c>
      <c r="GD34" s="50">
        <f t="shared" si="269"/>
        <v>0</v>
      </c>
      <c r="GE34" s="50">
        <f t="shared" si="270"/>
        <v>0</v>
      </c>
      <c r="GF34" s="50">
        <f t="shared" si="271"/>
        <v>0</v>
      </c>
      <c r="GG34" s="50">
        <f t="shared" si="272"/>
        <v>0</v>
      </c>
      <c r="GH34" s="50">
        <f t="shared" si="273"/>
        <v>0</v>
      </c>
      <c r="GJ34" s="54" t="s">
        <v>96</v>
      </c>
      <c r="GK34" s="50">
        <f t="shared" si="274"/>
        <v>0</v>
      </c>
      <c r="GL34" s="50">
        <f t="shared" si="275"/>
        <v>0</v>
      </c>
      <c r="GM34" s="50">
        <f t="shared" si="276"/>
        <v>0</v>
      </c>
      <c r="GN34" s="50">
        <f t="shared" si="277"/>
        <v>0</v>
      </c>
      <c r="GO34" s="50">
        <f t="shared" si="278"/>
        <v>0</v>
      </c>
      <c r="GP34" s="50">
        <f t="shared" si="279"/>
        <v>0</v>
      </c>
      <c r="GR34" s="54" t="s">
        <v>96</v>
      </c>
      <c r="GS34" s="50">
        <f t="shared" si="280"/>
        <v>0</v>
      </c>
      <c r="GT34" s="50">
        <f t="shared" si="281"/>
        <v>0</v>
      </c>
      <c r="GU34" s="50">
        <f t="shared" si="282"/>
        <v>0</v>
      </c>
      <c r="GV34" s="50">
        <f t="shared" si="283"/>
        <v>0</v>
      </c>
      <c r="GW34" s="50">
        <f t="shared" si="284"/>
        <v>0</v>
      </c>
      <c r="GX34" s="50">
        <f t="shared" si="285"/>
        <v>0</v>
      </c>
      <c r="GZ34" s="54" t="s">
        <v>96</v>
      </c>
      <c r="HA34" s="50">
        <f t="shared" si="286"/>
        <v>0</v>
      </c>
      <c r="HB34" s="50">
        <f t="shared" si="287"/>
        <v>0</v>
      </c>
      <c r="HC34" s="50">
        <f t="shared" si="288"/>
        <v>0</v>
      </c>
      <c r="HD34" s="50">
        <f t="shared" si="289"/>
        <v>0</v>
      </c>
      <c r="HE34" s="50">
        <f t="shared" si="290"/>
        <v>0</v>
      </c>
      <c r="HF34" s="50">
        <f t="shared" si="291"/>
        <v>0</v>
      </c>
      <c r="HH34" s="54" t="s">
        <v>96</v>
      </c>
      <c r="HI34" s="50">
        <f t="shared" si="292"/>
        <v>0</v>
      </c>
      <c r="HJ34" s="50">
        <f t="shared" si="293"/>
        <v>0</v>
      </c>
      <c r="HK34" s="50">
        <f t="shared" si="294"/>
        <v>0</v>
      </c>
      <c r="HL34" s="50">
        <f t="shared" si="295"/>
        <v>0</v>
      </c>
      <c r="HM34" s="50">
        <f t="shared" si="296"/>
        <v>0</v>
      </c>
      <c r="HN34" s="50">
        <f t="shared" si="297"/>
        <v>0</v>
      </c>
      <c r="HP34" s="54" t="s">
        <v>96</v>
      </c>
      <c r="HQ34" s="50">
        <f t="shared" si="298"/>
        <v>0</v>
      </c>
      <c r="HR34" s="50">
        <f t="shared" si="299"/>
        <v>0</v>
      </c>
      <c r="HS34" s="50">
        <f t="shared" si="300"/>
        <v>0</v>
      </c>
      <c r="HT34" s="50">
        <f t="shared" si="301"/>
        <v>0</v>
      </c>
      <c r="HU34" s="50">
        <f t="shared" si="302"/>
        <v>0</v>
      </c>
      <c r="HV34" s="50">
        <f t="shared" si="303"/>
        <v>0</v>
      </c>
    </row>
    <row r="35" spans="31:230" ht="29.1">
      <c r="AE35" s="72"/>
      <c r="AF35" s="39" t="s">
        <v>98</v>
      </c>
      <c r="AG35" s="50">
        <f t="shared" si="154"/>
        <v>0</v>
      </c>
      <c r="AH35" s="50">
        <f t="shared" si="155"/>
        <v>0.18370370370370345</v>
      </c>
      <c r="AI35" s="50">
        <f t="shared" si="156"/>
        <v>0</v>
      </c>
      <c r="AJ35" s="50">
        <f t="shared" si="157"/>
        <v>1</v>
      </c>
      <c r="AK35" s="50">
        <f t="shared" si="158"/>
        <v>0</v>
      </c>
      <c r="AL35" s="50">
        <f t="shared" si="159"/>
        <v>0</v>
      </c>
      <c r="AN35" s="39" t="s">
        <v>98</v>
      </c>
      <c r="AO35" s="50">
        <f t="shared" si="160"/>
        <v>0</v>
      </c>
      <c r="AP35" s="50">
        <f t="shared" si="161"/>
        <v>0</v>
      </c>
      <c r="AQ35" s="50">
        <f t="shared" si="162"/>
        <v>0</v>
      </c>
      <c r="AR35" s="50">
        <f t="shared" si="163"/>
        <v>0</v>
      </c>
      <c r="AS35" s="50">
        <f t="shared" si="164"/>
        <v>0</v>
      </c>
      <c r="AT35" s="50">
        <f t="shared" si="165"/>
        <v>0</v>
      </c>
      <c r="AV35" s="39" t="s">
        <v>98</v>
      </c>
      <c r="AW35" s="50">
        <f t="shared" si="166"/>
        <v>0</v>
      </c>
      <c r="AX35" s="50">
        <f t="shared" si="167"/>
        <v>0</v>
      </c>
      <c r="AY35" s="50">
        <f t="shared" si="168"/>
        <v>0</v>
      </c>
      <c r="AZ35" s="50">
        <f t="shared" si="169"/>
        <v>0</v>
      </c>
      <c r="BA35" s="50">
        <f t="shared" si="170"/>
        <v>0</v>
      </c>
      <c r="BB35" s="50">
        <f t="shared" si="171"/>
        <v>0</v>
      </c>
      <c r="BD35" s="39" t="s">
        <v>98</v>
      </c>
      <c r="BE35" s="50">
        <f t="shared" si="172"/>
        <v>0</v>
      </c>
      <c r="BF35" s="50">
        <f t="shared" si="173"/>
        <v>0</v>
      </c>
      <c r="BG35" s="50">
        <f t="shared" si="174"/>
        <v>0</v>
      </c>
      <c r="BH35" s="50">
        <f t="shared" si="175"/>
        <v>0</v>
      </c>
      <c r="BI35" s="50">
        <f t="shared" si="176"/>
        <v>0</v>
      </c>
      <c r="BJ35" s="50">
        <f t="shared" si="177"/>
        <v>0</v>
      </c>
      <c r="BL35" s="39" t="s">
        <v>98</v>
      </c>
      <c r="BM35" s="50">
        <f t="shared" si="178"/>
        <v>0</v>
      </c>
      <c r="BN35" s="50">
        <f t="shared" si="179"/>
        <v>0</v>
      </c>
      <c r="BO35" s="50">
        <f t="shared" si="180"/>
        <v>0</v>
      </c>
      <c r="BP35" s="50">
        <f t="shared" si="181"/>
        <v>0</v>
      </c>
      <c r="BQ35" s="50">
        <f t="shared" si="182"/>
        <v>0</v>
      </c>
      <c r="BR35" s="50">
        <f t="shared" si="183"/>
        <v>0</v>
      </c>
      <c r="BT35" s="39" t="s">
        <v>98</v>
      </c>
      <c r="BU35" s="50">
        <f t="shared" si="184"/>
        <v>0</v>
      </c>
      <c r="BV35" s="50">
        <f t="shared" si="185"/>
        <v>0</v>
      </c>
      <c r="BW35" s="50">
        <f t="shared" si="186"/>
        <v>0</v>
      </c>
      <c r="BX35" s="50">
        <f t="shared" si="187"/>
        <v>0</v>
      </c>
      <c r="BY35" s="50">
        <f t="shared" si="188"/>
        <v>0</v>
      </c>
      <c r="BZ35" s="50">
        <f t="shared" si="189"/>
        <v>0</v>
      </c>
      <c r="CB35" s="39" t="s">
        <v>98</v>
      </c>
      <c r="CC35" s="50">
        <f t="shared" si="190"/>
        <v>0</v>
      </c>
      <c r="CD35" s="50">
        <f t="shared" si="191"/>
        <v>0</v>
      </c>
      <c r="CE35" s="50">
        <f t="shared" si="192"/>
        <v>0</v>
      </c>
      <c r="CF35" s="50">
        <f t="shared" si="193"/>
        <v>0</v>
      </c>
      <c r="CG35" s="50">
        <f t="shared" si="194"/>
        <v>0</v>
      </c>
      <c r="CH35" s="50">
        <f t="shared" si="195"/>
        <v>0</v>
      </c>
      <c r="CJ35" s="39" t="s">
        <v>98</v>
      </c>
      <c r="CK35" s="50">
        <f t="shared" si="196"/>
        <v>0</v>
      </c>
      <c r="CL35" s="50">
        <f t="shared" si="197"/>
        <v>0</v>
      </c>
      <c r="CM35" s="50">
        <f t="shared" si="198"/>
        <v>0</v>
      </c>
      <c r="CN35" s="50">
        <f t="shared" si="199"/>
        <v>4.5500943632178542E-17</v>
      </c>
      <c r="CO35" s="50">
        <f t="shared" si="200"/>
        <v>0</v>
      </c>
      <c r="CP35" s="50">
        <f t="shared" si="201"/>
        <v>0</v>
      </c>
      <c r="CR35" s="39" t="s">
        <v>98</v>
      </c>
      <c r="CS35" s="50">
        <f t="shared" si="202"/>
        <v>0.66452991452991472</v>
      </c>
      <c r="CT35" s="50">
        <f t="shared" si="203"/>
        <v>0</v>
      </c>
      <c r="CU35" s="50">
        <f t="shared" si="204"/>
        <v>0</v>
      </c>
      <c r="CV35" s="50">
        <f t="shared" si="205"/>
        <v>0</v>
      </c>
      <c r="CW35" s="50">
        <f t="shared" si="206"/>
        <v>0</v>
      </c>
      <c r="CX35" s="50">
        <f t="shared" si="207"/>
        <v>0</v>
      </c>
      <c r="CZ35" s="39" t="s">
        <v>98</v>
      </c>
      <c r="DA35" s="50">
        <f t="shared" si="208"/>
        <v>0</v>
      </c>
      <c r="DB35" s="50">
        <f t="shared" si="209"/>
        <v>0</v>
      </c>
      <c r="DC35" s="50">
        <f t="shared" si="210"/>
        <v>0</v>
      </c>
      <c r="DD35" s="50">
        <f t="shared" si="211"/>
        <v>0</v>
      </c>
      <c r="DE35" s="50">
        <f t="shared" si="212"/>
        <v>0</v>
      </c>
      <c r="DF35" s="50">
        <f t="shared" si="213"/>
        <v>0</v>
      </c>
      <c r="DH35" s="39" t="s">
        <v>98</v>
      </c>
      <c r="DI35" s="50">
        <f t="shared" si="214"/>
        <v>0</v>
      </c>
      <c r="DJ35" s="50">
        <f t="shared" si="215"/>
        <v>0</v>
      </c>
      <c r="DK35" s="50">
        <f t="shared" si="216"/>
        <v>0</v>
      </c>
      <c r="DL35" s="50">
        <f t="shared" si="217"/>
        <v>0</v>
      </c>
      <c r="DM35" s="50">
        <f t="shared" si="218"/>
        <v>0</v>
      </c>
      <c r="DN35" s="50">
        <f t="shared" si="219"/>
        <v>0</v>
      </c>
      <c r="DP35" s="39" t="s">
        <v>98</v>
      </c>
      <c r="DQ35" s="50">
        <f t="shared" si="220"/>
        <v>0</v>
      </c>
      <c r="DR35" s="50">
        <f t="shared" si="221"/>
        <v>0</v>
      </c>
      <c r="DS35" s="50">
        <f t="shared" si="222"/>
        <v>0</v>
      </c>
      <c r="DT35" s="50">
        <f t="shared" si="223"/>
        <v>0</v>
      </c>
      <c r="DU35" s="50">
        <f t="shared" si="224"/>
        <v>0</v>
      </c>
      <c r="DV35" s="50">
        <f t="shared" si="225"/>
        <v>0</v>
      </c>
      <c r="DX35" s="39" t="s">
        <v>98</v>
      </c>
      <c r="DY35" s="50">
        <f t="shared" si="226"/>
        <v>0</v>
      </c>
      <c r="DZ35" s="50">
        <f t="shared" si="227"/>
        <v>1</v>
      </c>
      <c r="EA35" s="50">
        <f t="shared" si="228"/>
        <v>0</v>
      </c>
      <c r="EB35" s="50">
        <f t="shared" si="229"/>
        <v>0</v>
      </c>
      <c r="EC35" s="50">
        <f t="shared" si="230"/>
        <v>0</v>
      </c>
      <c r="ED35" s="50">
        <f t="shared" si="231"/>
        <v>0</v>
      </c>
      <c r="EF35" s="39" t="s">
        <v>98</v>
      </c>
      <c r="EG35" s="50">
        <f t="shared" si="232"/>
        <v>0</v>
      </c>
      <c r="EH35" s="50">
        <f t="shared" si="233"/>
        <v>0</v>
      </c>
      <c r="EI35" s="50">
        <f t="shared" si="234"/>
        <v>0</v>
      </c>
      <c r="EJ35" s="50">
        <f t="shared" si="235"/>
        <v>0</v>
      </c>
      <c r="EK35" s="50">
        <f t="shared" si="236"/>
        <v>1</v>
      </c>
      <c r="EL35" s="50">
        <f t="shared" si="237"/>
        <v>0</v>
      </c>
      <c r="EN35" s="39" t="s">
        <v>98</v>
      </c>
      <c r="EO35" s="50">
        <f t="shared" si="238"/>
        <v>0</v>
      </c>
      <c r="EP35" s="50">
        <f t="shared" si="239"/>
        <v>0</v>
      </c>
      <c r="EQ35" s="50">
        <f t="shared" si="240"/>
        <v>0</v>
      </c>
      <c r="ER35" s="50">
        <f t="shared" si="241"/>
        <v>0</v>
      </c>
      <c r="ES35" s="50">
        <f t="shared" si="242"/>
        <v>0</v>
      </c>
      <c r="ET35" s="50">
        <f t="shared" si="243"/>
        <v>0</v>
      </c>
      <c r="EV35" s="39" t="s">
        <v>98</v>
      </c>
      <c r="EW35" s="50">
        <f t="shared" si="244"/>
        <v>0</v>
      </c>
      <c r="EX35" s="50">
        <f t="shared" si="245"/>
        <v>0</v>
      </c>
      <c r="EY35" s="50">
        <f t="shared" si="246"/>
        <v>0</v>
      </c>
      <c r="EZ35" s="50">
        <f t="shared" si="247"/>
        <v>0</v>
      </c>
      <c r="FA35" s="50">
        <f t="shared" si="248"/>
        <v>0</v>
      </c>
      <c r="FB35" s="50">
        <f t="shared" si="249"/>
        <v>0</v>
      </c>
      <c r="FD35" s="39" t="s">
        <v>98</v>
      </c>
      <c r="FE35" s="50">
        <f t="shared" si="250"/>
        <v>0</v>
      </c>
      <c r="FF35" s="50">
        <f t="shared" si="251"/>
        <v>0</v>
      </c>
      <c r="FG35" s="50">
        <f t="shared" si="252"/>
        <v>0</v>
      </c>
      <c r="FH35" s="50">
        <f t="shared" si="253"/>
        <v>0</v>
      </c>
      <c r="FI35" s="50">
        <f t="shared" si="254"/>
        <v>0</v>
      </c>
      <c r="FJ35" s="50">
        <f t="shared" si="255"/>
        <v>0</v>
      </c>
      <c r="FL35" s="39" t="s">
        <v>98</v>
      </c>
      <c r="FM35" s="50">
        <f t="shared" si="256"/>
        <v>0</v>
      </c>
      <c r="FN35" s="50">
        <f t="shared" si="257"/>
        <v>0</v>
      </c>
      <c r="FO35" s="50">
        <f t="shared" si="258"/>
        <v>0</v>
      </c>
      <c r="FP35" s="50">
        <f t="shared" si="259"/>
        <v>0</v>
      </c>
      <c r="FQ35" s="50">
        <f t="shared" si="260"/>
        <v>0</v>
      </c>
      <c r="FR35" s="50">
        <f t="shared" si="261"/>
        <v>0</v>
      </c>
      <c r="FT35" s="39" t="s">
        <v>98</v>
      </c>
      <c r="FU35" s="50">
        <f t="shared" si="262"/>
        <v>1</v>
      </c>
      <c r="FV35" s="50">
        <f t="shared" si="263"/>
        <v>1</v>
      </c>
      <c r="FW35" s="50">
        <f t="shared" si="264"/>
        <v>0</v>
      </c>
      <c r="FX35" s="50">
        <f t="shared" si="265"/>
        <v>1</v>
      </c>
      <c r="FY35" s="50">
        <f t="shared" si="266"/>
        <v>1</v>
      </c>
      <c r="FZ35" s="50">
        <f t="shared" si="267"/>
        <v>0.20000000000000018</v>
      </c>
      <c r="GB35" s="54" t="s">
        <v>98</v>
      </c>
      <c r="GC35" s="50">
        <f t="shared" si="268"/>
        <v>0</v>
      </c>
      <c r="GD35" s="50">
        <f t="shared" si="269"/>
        <v>0</v>
      </c>
      <c r="GE35" s="50">
        <f t="shared" si="270"/>
        <v>0</v>
      </c>
      <c r="GF35" s="50">
        <f t="shared" si="271"/>
        <v>0</v>
      </c>
      <c r="GG35" s="50">
        <f t="shared" si="272"/>
        <v>0</v>
      </c>
      <c r="GH35" s="50">
        <f t="shared" si="273"/>
        <v>0</v>
      </c>
      <c r="GJ35" s="54" t="s">
        <v>98</v>
      </c>
      <c r="GK35" s="50">
        <f t="shared" si="274"/>
        <v>0</v>
      </c>
      <c r="GL35" s="50">
        <f t="shared" si="275"/>
        <v>0</v>
      </c>
      <c r="GM35" s="50">
        <f t="shared" si="276"/>
        <v>0</v>
      </c>
      <c r="GN35" s="50">
        <f t="shared" si="277"/>
        <v>0</v>
      </c>
      <c r="GO35" s="50">
        <f t="shared" si="278"/>
        <v>0</v>
      </c>
      <c r="GP35" s="50">
        <f t="shared" si="279"/>
        <v>0</v>
      </c>
      <c r="GR35" s="54" t="s">
        <v>98</v>
      </c>
      <c r="GS35" s="50">
        <f t="shared" si="280"/>
        <v>0</v>
      </c>
      <c r="GT35" s="50">
        <f t="shared" si="281"/>
        <v>0</v>
      </c>
      <c r="GU35" s="50">
        <f t="shared" si="282"/>
        <v>0</v>
      </c>
      <c r="GV35" s="50">
        <f t="shared" si="283"/>
        <v>0</v>
      </c>
      <c r="GW35" s="50">
        <f t="shared" si="284"/>
        <v>0</v>
      </c>
      <c r="GX35" s="50">
        <f t="shared" si="285"/>
        <v>0</v>
      </c>
      <c r="GZ35" s="54" t="s">
        <v>98</v>
      </c>
      <c r="HA35" s="50">
        <f t="shared" si="286"/>
        <v>0</v>
      </c>
      <c r="HB35" s="50">
        <f t="shared" si="287"/>
        <v>0</v>
      </c>
      <c r="HC35" s="50">
        <f t="shared" si="288"/>
        <v>0</v>
      </c>
      <c r="HD35" s="50">
        <f t="shared" si="289"/>
        <v>0</v>
      </c>
      <c r="HE35" s="50">
        <f t="shared" si="290"/>
        <v>0</v>
      </c>
      <c r="HF35" s="50">
        <f t="shared" si="291"/>
        <v>0</v>
      </c>
      <c r="HH35" s="54" t="s">
        <v>98</v>
      </c>
      <c r="HI35" s="50">
        <f t="shared" si="292"/>
        <v>0</v>
      </c>
      <c r="HJ35" s="50">
        <f t="shared" si="293"/>
        <v>0</v>
      </c>
      <c r="HK35" s="50">
        <f t="shared" si="294"/>
        <v>0</v>
      </c>
      <c r="HL35" s="50">
        <f t="shared" si="295"/>
        <v>0</v>
      </c>
      <c r="HM35" s="50">
        <f t="shared" si="296"/>
        <v>0</v>
      </c>
      <c r="HN35" s="50">
        <f t="shared" si="297"/>
        <v>0</v>
      </c>
      <c r="HP35" s="54" t="s">
        <v>98</v>
      </c>
      <c r="HQ35" s="50">
        <f t="shared" si="298"/>
        <v>0</v>
      </c>
      <c r="HR35" s="50">
        <f t="shared" si="299"/>
        <v>0</v>
      </c>
      <c r="HS35" s="50">
        <f t="shared" si="300"/>
        <v>0</v>
      </c>
      <c r="HT35" s="50">
        <f t="shared" si="301"/>
        <v>0</v>
      </c>
      <c r="HU35" s="50">
        <f t="shared" si="302"/>
        <v>0</v>
      </c>
      <c r="HV35" s="50">
        <f t="shared" si="303"/>
        <v>0</v>
      </c>
    </row>
    <row r="36" spans="31:230" ht="29.1">
      <c r="AE36" s="72"/>
      <c r="AF36" s="39" t="s">
        <v>100</v>
      </c>
      <c r="AG36" s="50">
        <f t="shared" si="154"/>
        <v>0</v>
      </c>
      <c r="AH36" s="50">
        <f t="shared" si="155"/>
        <v>0</v>
      </c>
      <c r="AI36" s="50">
        <f t="shared" si="156"/>
        <v>0</v>
      </c>
      <c r="AJ36" s="50">
        <f t="shared" si="157"/>
        <v>0</v>
      </c>
      <c r="AK36" s="50">
        <f t="shared" si="158"/>
        <v>0</v>
      </c>
      <c r="AL36" s="50">
        <f t="shared" si="159"/>
        <v>0</v>
      </c>
      <c r="AN36" s="39" t="s">
        <v>100</v>
      </c>
      <c r="AO36" s="50">
        <f t="shared" si="160"/>
        <v>0</v>
      </c>
      <c r="AP36" s="50">
        <f t="shared" si="161"/>
        <v>0</v>
      </c>
      <c r="AQ36" s="50">
        <f t="shared" si="162"/>
        <v>0</v>
      </c>
      <c r="AR36" s="50">
        <f t="shared" si="163"/>
        <v>0</v>
      </c>
      <c r="AS36" s="50">
        <f t="shared" si="164"/>
        <v>0</v>
      </c>
      <c r="AT36" s="50">
        <f t="shared" si="165"/>
        <v>0</v>
      </c>
      <c r="AV36" s="39" t="s">
        <v>100</v>
      </c>
      <c r="AW36" s="50">
        <f t="shared" si="166"/>
        <v>0</v>
      </c>
      <c r="AX36" s="50">
        <f t="shared" si="167"/>
        <v>0</v>
      </c>
      <c r="AY36" s="50">
        <f t="shared" si="168"/>
        <v>0</v>
      </c>
      <c r="AZ36" s="50">
        <f t="shared" si="169"/>
        <v>0</v>
      </c>
      <c r="BA36" s="50">
        <f t="shared" si="170"/>
        <v>0</v>
      </c>
      <c r="BB36" s="50">
        <f t="shared" si="171"/>
        <v>0</v>
      </c>
      <c r="BD36" s="39" t="s">
        <v>100</v>
      </c>
      <c r="BE36" s="50">
        <f t="shared" si="172"/>
        <v>0</v>
      </c>
      <c r="BF36" s="50">
        <f t="shared" si="173"/>
        <v>0</v>
      </c>
      <c r="BG36" s="50">
        <f t="shared" si="174"/>
        <v>0</v>
      </c>
      <c r="BH36" s="50">
        <f t="shared" si="175"/>
        <v>0</v>
      </c>
      <c r="BI36" s="50">
        <f t="shared" si="176"/>
        <v>0</v>
      </c>
      <c r="BJ36" s="50">
        <f t="shared" si="177"/>
        <v>0</v>
      </c>
      <c r="BL36" s="39" t="s">
        <v>100</v>
      </c>
      <c r="BM36" s="50">
        <f t="shared" si="178"/>
        <v>0</v>
      </c>
      <c r="BN36" s="50">
        <f t="shared" si="179"/>
        <v>0</v>
      </c>
      <c r="BO36" s="50">
        <f t="shared" si="180"/>
        <v>0</v>
      </c>
      <c r="BP36" s="50">
        <f t="shared" si="181"/>
        <v>0</v>
      </c>
      <c r="BQ36" s="50">
        <f t="shared" si="182"/>
        <v>0</v>
      </c>
      <c r="BR36" s="50">
        <f t="shared" si="183"/>
        <v>0</v>
      </c>
      <c r="BT36" s="39" t="s">
        <v>100</v>
      </c>
      <c r="BU36" s="50">
        <f t="shared" si="184"/>
        <v>1</v>
      </c>
      <c r="BV36" s="50">
        <f t="shared" si="185"/>
        <v>1</v>
      </c>
      <c r="BW36" s="50">
        <f t="shared" si="186"/>
        <v>1</v>
      </c>
      <c r="BX36" s="50">
        <f t="shared" si="187"/>
        <v>0</v>
      </c>
      <c r="BY36" s="50">
        <f t="shared" si="188"/>
        <v>0</v>
      </c>
      <c r="BZ36" s="50">
        <f t="shared" si="189"/>
        <v>0</v>
      </c>
      <c r="CB36" s="39" t="s">
        <v>100</v>
      </c>
      <c r="CC36" s="50">
        <f t="shared" si="190"/>
        <v>0</v>
      </c>
      <c r="CD36" s="50">
        <f t="shared" si="191"/>
        <v>0</v>
      </c>
      <c r="CE36" s="50">
        <f t="shared" si="192"/>
        <v>0</v>
      </c>
      <c r="CF36" s="50">
        <f t="shared" si="193"/>
        <v>0</v>
      </c>
      <c r="CG36" s="50">
        <f t="shared" si="194"/>
        <v>0</v>
      </c>
      <c r="CH36" s="50">
        <f t="shared" si="195"/>
        <v>0</v>
      </c>
      <c r="CJ36" s="39" t="s">
        <v>100</v>
      </c>
      <c r="CK36" s="50">
        <f t="shared" si="196"/>
        <v>0</v>
      </c>
      <c r="CL36" s="50">
        <f t="shared" si="197"/>
        <v>0</v>
      </c>
      <c r="CM36" s="50">
        <f t="shared" si="198"/>
        <v>0</v>
      </c>
      <c r="CN36" s="50">
        <f t="shared" si="199"/>
        <v>0</v>
      </c>
      <c r="CO36" s="50">
        <f t="shared" si="200"/>
        <v>0</v>
      </c>
      <c r="CP36" s="50">
        <f t="shared" si="201"/>
        <v>0</v>
      </c>
      <c r="CR36" s="39" t="s">
        <v>100</v>
      </c>
      <c r="CS36" s="50">
        <f t="shared" si="202"/>
        <v>1</v>
      </c>
      <c r="CT36" s="50">
        <f t="shared" si="203"/>
        <v>0.51068376068376053</v>
      </c>
      <c r="CU36" s="50">
        <f t="shared" si="204"/>
        <v>0</v>
      </c>
      <c r="CV36" s="50">
        <f t="shared" si="205"/>
        <v>0</v>
      </c>
      <c r="CW36" s="50">
        <f t="shared" si="206"/>
        <v>1</v>
      </c>
      <c r="CX36" s="50">
        <f t="shared" si="207"/>
        <v>5.1282051282051079E-2</v>
      </c>
      <c r="CZ36" s="39" t="s">
        <v>100</v>
      </c>
      <c r="DA36" s="50">
        <f t="shared" si="208"/>
        <v>0</v>
      </c>
      <c r="DB36" s="50">
        <f t="shared" si="209"/>
        <v>0</v>
      </c>
      <c r="DC36" s="50">
        <f t="shared" si="210"/>
        <v>0</v>
      </c>
      <c r="DD36" s="50">
        <f t="shared" si="211"/>
        <v>0</v>
      </c>
      <c r="DE36" s="50">
        <f t="shared" si="212"/>
        <v>0</v>
      </c>
      <c r="DF36" s="50">
        <f t="shared" si="213"/>
        <v>0</v>
      </c>
      <c r="DH36" s="39" t="s">
        <v>100</v>
      </c>
      <c r="DI36" s="50">
        <f t="shared" si="214"/>
        <v>0</v>
      </c>
      <c r="DJ36" s="50">
        <f t="shared" si="215"/>
        <v>0</v>
      </c>
      <c r="DK36" s="50">
        <f t="shared" si="216"/>
        <v>0</v>
      </c>
      <c r="DL36" s="50">
        <f t="shared" si="217"/>
        <v>0</v>
      </c>
      <c r="DM36" s="50">
        <f t="shared" si="218"/>
        <v>0</v>
      </c>
      <c r="DN36" s="50">
        <f t="shared" si="219"/>
        <v>0</v>
      </c>
      <c r="DP36" s="39" t="s">
        <v>100</v>
      </c>
      <c r="DQ36" s="50">
        <f t="shared" si="220"/>
        <v>0</v>
      </c>
      <c r="DR36" s="50">
        <f t="shared" si="221"/>
        <v>0</v>
      </c>
      <c r="DS36" s="50">
        <f t="shared" si="222"/>
        <v>0</v>
      </c>
      <c r="DT36" s="50">
        <f t="shared" si="223"/>
        <v>0</v>
      </c>
      <c r="DU36" s="50">
        <f t="shared" si="224"/>
        <v>0</v>
      </c>
      <c r="DV36" s="50">
        <f t="shared" si="225"/>
        <v>0</v>
      </c>
      <c r="DX36" s="39" t="s">
        <v>100</v>
      </c>
      <c r="DY36" s="50">
        <f t="shared" si="226"/>
        <v>0</v>
      </c>
      <c r="DZ36" s="50">
        <f t="shared" si="227"/>
        <v>1</v>
      </c>
      <c r="EA36" s="50">
        <f t="shared" si="228"/>
        <v>0</v>
      </c>
      <c r="EB36" s="50">
        <f t="shared" si="229"/>
        <v>0</v>
      </c>
      <c r="EC36" s="50">
        <f t="shared" si="230"/>
        <v>0</v>
      </c>
      <c r="ED36" s="50">
        <f t="shared" si="231"/>
        <v>0</v>
      </c>
      <c r="EF36" s="39" t="s">
        <v>100</v>
      </c>
      <c r="EG36" s="50">
        <f t="shared" si="232"/>
        <v>0</v>
      </c>
      <c r="EH36" s="50">
        <f t="shared" si="233"/>
        <v>0</v>
      </c>
      <c r="EI36" s="50">
        <f t="shared" si="234"/>
        <v>0</v>
      </c>
      <c r="EJ36" s="50">
        <f t="shared" si="235"/>
        <v>0</v>
      </c>
      <c r="EK36" s="50">
        <f t="shared" si="236"/>
        <v>1</v>
      </c>
      <c r="EL36" s="50">
        <f t="shared" si="237"/>
        <v>0</v>
      </c>
      <c r="EN36" s="39" t="s">
        <v>100</v>
      </c>
      <c r="EO36" s="50">
        <f t="shared" si="238"/>
        <v>0</v>
      </c>
      <c r="EP36" s="50">
        <f t="shared" si="239"/>
        <v>0</v>
      </c>
      <c r="EQ36" s="50">
        <f t="shared" si="240"/>
        <v>0</v>
      </c>
      <c r="ER36" s="50">
        <f t="shared" si="241"/>
        <v>0</v>
      </c>
      <c r="ES36" s="50">
        <f t="shared" si="242"/>
        <v>0</v>
      </c>
      <c r="ET36" s="50">
        <f t="shared" si="243"/>
        <v>0</v>
      </c>
      <c r="EV36" s="39" t="s">
        <v>100</v>
      </c>
      <c r="EW36" s="50">
        <f t="shared" si="244"/>
        <v>0</v>
      </c>
      <c r="EX36" s="50">
        <f t="shared" si="245"/>
        <v>0</v>
      </c>
      <c r="EY36" s="50">
        <f t="shared" si="246"/>
        <v>0</v>
      </c>
      <c r="EZ36" s="50">
        <f t="shared" si="247"/>
        <v>0</v>
      </c>
      <c r="FA36" s="50">
        <f t="shared" si="248"/>
        <v>0</v>
      </c>
      <c r="FB36" s="50">
        <f t="shared" si="249"/>
        <v>0</v>
      </c>
      <c r="FD36" s="39" t="s">
        <v>100</v>
      </c>
      <c r="FE36" s="50">
        <f t="shared" si="250"/>
        <v>0</v>
      </c>
      <c r="FF36" s="50">
        <f t="shared" si="251"/>
        <v>0</v>
      </c>
      <c r="FG36" s="50">
        <f t="shared" si="252"/>
        <v>0</v>
      </c>
      <c r="FH36" s="50">
        <f t="shared" si="253"/>
        <v>0</v>
      </c>
      <c r="FI36" s="50">
        <f t="shared" si="254"/>
        <v>0</v>
      </c>
      <c r="FJ36" s="50">
        <f t="shared" si="255"/>
        <v>0</v>
      </c>
      <c r="FL36" s="39" t="s">
        <v>100</v>
      </c>
      <c r="FM36" s="50">
        <f t="shared" si="256"/>
        <v>0</v>
      </c>
      <c r="FN36" s="50">
        <f t="shared" si="257"/>
        <v>0</v>
      </c>
      <c r="FO36" s="50">
        <f t="shared" si="258"/>
        <v>0</v>
      </c>
      <c r="FP36" s="50">
        <f t="shared" si="259"/>
        <v>0</v>
      </c>
      <c r="FQ36" s="50">
        <f t="shared" si="260"/>
        <v>0</v>
      </c>
      <c r="FR36" s="50">
        <f t="shared" si="261"/>
        <v>0</v>
      </c>
      <c r="FT36" s="39" t="s">
        <v>100</v>
      </c>
      <c r="FU36" s="50">
        <f t="shared" si="262"/>
        <v>0</v>
      </c>
      <c r="FV36" s="50">
        <f t="shared" si="263"/>
        <v>0</v>
      </c>
      <c r="FW36" s="50">
        <f t="shared" si="264"/>
        <v>0</v>
      </c>
      <c r="FX36" s="50">
        <f t="shared" si="265"/>
        <v>0</v>
      </c>
      <c r="FY36" s="50">
        <f t="shared" si="266"/>
        <v>0</v>
      </c>
      <c r="FZ36" s="50">
        <f t="shared" si="267"/>
        <v>0</v>
      </c>
      <c r="GB36" s="54" t="s">
        <v>100</v>
      </c>
      <c r="GC36" s="50">
        <f t="shared" si="268"/>
        <v>0</v>
      </c>
      <c r="GD36" s="50">
        <f t="shared" si="269"/>
        <v>0</v>
      </c>
      <c r="GE36" s="50">
        <f t="shared" si="270"/>
        <v>0</v>
      </c>
      <c r="GF36" s="50">
        <f t="shared" si="271"/>
        <v>0</v>
      </c>
      <c r="GG36" s="50">
        <f t="shared" si="272"/>
        <v>0</v>
      </c>
      <c r="GH36" s="50">
        <f t="shared" si="273"/>
        <v>0</v>
      </c>
      <c r="GJ36" s="54" t="s">
        <v>100</v>
      </c>
      <c r="GK36" s="50">
        <f t="shared" si="274"/>
        <v>0</v>
      </c>
      <c r="GL36" s="50">
        <f t="shared" si="275"/>
        <v>0</v>
      </c>
      <c r="GM36" s="50">
        <f t="shared" si="276"/>
        <v>0</v>
      </c>
      <c r="GN36" s="50">
        <f t="shared" si="277"/>
        <v>0</v>
      </c>
      <c r="GO36" s="50">
        <f t="shared" si="278"/>
        <v>0</v>
      </c>
      <c r="GP36" s="50">
        <f t="shared" si="279"/>
        <v>0</v>
      </c>
      <c r="GR36" s="54" t="s">
        <v>100</v>
      </c>
      <c r="GS36" s="50">
        <f t="shared" si="280"/>
        <v>0</v>
      </c>
      <c r="GT36" s="50">
        <f t="shared" si="281"/>
        <v>0</v>
      </c>
      <c r="GU36" s="50">
        <f t="shared" si="282"/>
        <v>0</v>
      </c>
      <c r="GV36" s="50">
        <f t="shared" si="283"/>
        <v>0</v>
      </c>
      <c r="GW36" s="50">
        <f t="shared" si="284"/>
        <v>0</v>
      </c>
      <c r="GX36" s="50">
        <f t="shared" si="285"/>
        <v>0</v>
      </c>
      <c r="GZ36" s="54" t="s">
        <v>100</v>
      </c>
      <c r="HA36" s="50">
        <f t="shared" si="286"/>
        <v>0</v>
      </c>
      <c r="HB36" s="50">
        <f t="shared" si="287"/>
        <v>0</v>
      </c>
      <c r="HC36" s="50">
        <f t="shared" si="288"/>
        <v>0</v>
      </c>
      <c r="HD36" s="50">
        <f t="shared" si="289"/>
        <v>0</v>
      </c>
      <c r="HE36" s="50">
        <f t="shared" si="290"/>
        <v>0</v>
      </c>
      <c r="HF36" s="50">
        <f t="shared" si="291"/>
        <v>0</v>
      </c>
      <c r="HH36" s="54" t="s">
        <v>100</v>
      </c>
      <c r="HI36" s="50">
        <f t="shared" si="292"/>
        <v>0</v>
      </c>
      <c r="HJ36" s="50">
        <f t="shared" si="293"/>
        <v>0</v>
      </c>
      <c r="HK36" s="50">
        <f t="shared" si="294"/>
        <v>0</v>
      </c>
      <c r="HL36" s="50">
        <f t="shared" si="295"/>
        <v>0</v>
      </c>
      <c r="HM36" s="50">
        <f t="shared" si="296"/>
        <v>0</v>
      </c>
      <c r="HN36" s="50">
        <f t="shared" si="297"/>
        <v>0</v>
      </c>
      <c r="HP36" s="54" t="s">
        <v>100</v>
      </c>
      <c r="HQ36" s="50">
        <f t="shared" si="298"/>
        <v>0</v>
      </c>
      <c r="HR36" s="50">
        <f t="shared" si="299"/>
        <v>0</v>
      </c>
      <c r="HS36" s="50">
        <f t="shared" si="300"/>
        <v>0</v>
      </c>
      <c r="HT36" s="50">
        <f t="shared" si="301"/>
        <v>0</v>
      </c>
      <c r="HU36" s="50">
        <f t="shared" si="302"/>
        <v>0</v>
      </c>
      <c r="HV36" s="50">
        <f t="shared" si="303"/>
        <v>0</v>
      </c>
    </row>
    <row r="37" spans="31:230" ht="43.5">
      <c r="AE37" s="72"/>
      <c r="AF37" s="39" t="s">
        <v>102</v>
      </c>
      <c r="AG37" s="50">
        <f t="shared" si="154"/>
        <v>0</v>
      </c>
      <c r="AH37" s="50">
        <f t="shared" si="155"/>
        <v>0.7502222222222219</v>
      </c>
      <c r="AI37" s="50">
        <f t="shared" si="156"/>
        <v>0</v>
      </c>
      <c r="AJ37" s="50">
        <f t="shared" si="157"/>
        <v>1</v>
      </c>
      <c r="AK37" s="50">
        <f t="shared" si="158"/>
        <v>0</v>
      </c>
      <c r="AL37" s="50">
        <f t="shared" si="159"/>
        <v>0.23318518518518508</v>
      </c>
      <c r="AN37" s="39" t="s">
        <v>102</v>
      </c>
      <c r="AO37" s="50">
        <f t="shared" si="160"/>
        <v>0</v>
      </c>
      <c r="AP37" s="50">
        <f t="shared" si="161"/>
        <v>1</v>
      </c>
      <c r="AQ37" s="50">
        <f t="shared" si="162"/>
        <v>1</v>
      </c>
      <c r="AR37" s="50">
        <f t="shared" si="163"/>
        <v>1</v>
      </c>
      <c r="AS37" s="50">
        <f t="shared" si="164"/>
        <v>0</v>
      </c>
      <c r="AT37" s="50">
        <f t="shared" si="165"/>
        <v>0</v>
      </c>
      <c r="AV37" s="39" t="s">
        <v>102</v>
      </c>
      <c r="AW37" s="50">
        <f t="shared" si="166"/>
        <v>0</v>
      </c>
      <c r="AX37" s="50">
        <f t="shared" si="167"/>
        <v>0</v>
      </c>
      <c r="AY37" s="50">
        <f t="shared" si="168"/>
        <v>0</v>
      </c>
      <c r="AZ37" s="50">
        <f t="shared" si="169"/>
        <v>0</v>
      </c>
      <c r="BA37" s="50">
        <f t="shared" si="170"/>
        <v>0</v>
      </c>
      <c r="BB37" s="50">
        <f t="shared" si="171"/>
        <v>0</v>
      </c>
      <c r="BD37" s="39" t="s">
        <v>102</v>
      </c>
      <c r="BE37" s="50">
        <f t="shared" si="172"/>
        <v>0</v>
      </c>
      <c r="BF37" s="50">
        <f t="shared" si="173"/>
        <v>0</v>
      </c>
      <c r="BG37" s="50">
        <f t="shared" si="174"/>
        <v>0</v>
      </c>
      <c r="BH37" s="50">
        <f t="shared" si="175"/>
        <v>0</v>
      </c>
      <c r="BI37" s="50">
        <f t="shared" si="176"/>
        <v>0</v>
      </c>
      <c r="BJ37" s="50">
        <f t="shared" si="177"/>
        <v>0</v>
      </c>
      <c r="BL37" s="39" t="s">
        <v>102</v>
      </c>
      <c r="BM37" s="50">
        <f t="shared" si="178"/>
        <v>0.13333333333333333</v>
      </c>
      <c r="BN37" s="50">
        <f t="shared" si="179"/>
        <v>0.13333333333333333</v>
      </c>
      <c r="BO37" s="50">
        <f t="shared" si="180"/>
        <v>0.4</v>
      </c>
      <c r="BP37" s="50">
        <f t="shared" si="181"/>
        <v>0</v>
      </c>
      <c r="BQ37" s="50">
        <f t="shared" si="182"/>
        <v>0</v>
      </c>
      <c r="BR37" s="50">
        <f t="shared" si="183"/>
        <v>0</v>
      </c>
      <c r="BT37" s="39" t="s">
        <v>102</v>
      </c>
      <c r="BU37" s="50">
        <f t="shared" si="184"/>
        <v>1</v>
      </c>
      <c r="BV37" s="50">
        <f t="shared" si="185"/>
        <v>1</v>
      </c>
      <c r="BW37" s="50">
        <f t="shared" si="186"/>
        <v>1</v>
      </c>
      <c r="BX37" s="50">
        <f t="shared" si="187"/>
        <v>0</v>
      </c>
      <c r="BY37" s="50">
        <f t="shared" si="188"/>
        <v>0</v>
      </c>
      <c r="BZ37" s="50">
        <f t="shared" si="189"/>
        <v>0</v>
      </c>
      <c r="CB37" s="39" t="s">
        <v>102</v>
      </c>
      <c r="CC37" s="50">
        <f t="shared" si="190"/>
        <v>0</v>
      </c>
      <c r="CD37" s="50">
        <f t="shared" si="191"/>
        <v>0</v>
      </c>
      <c r="CE37" s="50">
        <f t="shared" si="192"/>
        <v>0</v>
      </c>
      <c r="CF37" s="50">
        <f t="shared" si="193"/>
        <v>0</v>
      </c>
      <c r="CG37" s="50">
        <f t="shared" si="194"/>
        <v>0</v>
      </c>
      <c r="CH37" s="50">
        <f t="shared" si="195"/>
        <v>0</v>
      </c>
      <c r="CJ37" s="39" t="s">
        <v>102</v>
      </c>
      <c r="CK37" s="50">
        <f t="shared" si="196"/>
        <v>0</v>
      </c>
      <c r="CL37" s="50">
        <f t="shared" si="197"/>
        <v>0</v>
      </c>
      <c r="CM37" s="50">
        <f t="shared" si="198"/>
        <v>0</v>
      </c>
      <c r="CN37" s="50">
        <f t="shared" si="199"/>
        <v>0.98360655737704916</v>
      </c>
      <c r="CO37" s="50">
        <f t="shared" si="200"/>
        <v>0</v>
      </c>
      <c r="CP37" s="50">
        <f t="shared" si="201"/>
        <v>0</v>
      </c>
      <c r="CR37" s="39" t="s">
        <v>102</v>
      </c>
      <c r="CS37" s="50">
        <f t="shared" si="202"/>
        <v>0</v>
      </c>
      <c r="CT37" s="50">
        <f t="shared" si="203"/>
        <v>0</v>
      </c>
      <c r="CU37" s="50">
        <f t="shared" si="204"/>
        <v>0</v>
      </c>
      <c r="CV37" s="50">
        <f t="shared" si="205"/>
        <v>0</v>
      </c>
      <c r="CW37" s="50">
        <f t="shared" si="206"/>
        <v>0</v>
      </c>
      <c r="CX37" s="50">
        <f t="shared" si="207"/>
        <v>0</v>
      </c>
      <c r="CZ37" s="39" t="s">
        <v>102</v>
      </c>
      <c r="DA37" s="50">
        <f t="shared" si="208"/>
        <v>0</v>
      </c>
      <c r="DB37" s="50">
        <f t="shared" si="209"/>
        <v>0</v>
      </c>
      <c r="DC37" s="50">
        <f t="shared" si="210"/>
        <v>0</v>
      </c>
      <c r="DD37" s="50">
        <f t="shared" si="211"/>
        <v>0</v>
      </c>
      <c r="DE37" s="50">
        <f t="shared" si="212"/>
        <v>0</v>
      </c>
      <c r="DF37" s="50">
        <f t="shared" si="213"/>
        <v>0</v>
      </c>
      <c r="DH37" s="39" t="s">
        <v>102</v>
      </c>
      <c r="DI37" s="50">
        <f t="shared" si="214"/>
        <v>0</v>
      </c>
      <c r="DJ37" s="50">
        <f t="shared" si="215"/>
        <v>0</v>
      </c>
      <c r="DK37" s="50">
        <f t="shared" si="216"/>
        <v>0</v>
      </c>
      <c r="DL37" s="50">
        <f t="shared" si="217"/>
        <v>0</v>
      </c>
      <c r="DM37" s="50">
        <f t="shared" si="218"/>
        <v>0</v>
      </c>
      <c r="DN37" s="50">
        <f t="shared" si="219"/>
        <v>0</v>
      </c>
      <c r="DP37" s="39" t="s">
        <v>102</v>
      </c>
      <c r="DQ37" s="50">
        <f t="shared" si="220"/>
        <v>0</v>
      </c>
      <c r="DR37" s="50">
        <f t="shared" si="221"/>
        <v>0</v>
      </c>
      <c r="DS37" s="50">
        <f t="shared" si="222"/>
        <v>0</v>
      </c>
      <c r="DT37" s="50">
        <f t="shared" si="223"/>
        <v>0</v>
      </c>
      <c r="DU37" s="50">
        <f t="shared" si="224"/>
        <v>0</v>
      </c>
      <c r="DV37" s="50">
        <f t="shared" si="225"/>
        <v>0</v>
      </c>
      <c r="DX37" s="39" t="s">
        <v>102</v>
      </c>
      <c r="DY37" s="50">
        <f t="shared" si="226"/>
        <v>0</v>
      </c>
      <c r="DZ37" s="50">
        <f t="shared" si="227"/>
        <v>1</v>
      </c>
      <c r="EA37" s="50">
        <f t="shared" si="228"/>
        <v>0</v>
      </c>
      <c r="EB37" s="50">
        <f t="shared" si="229"/>
        <v>0</v>
      </c>
      <c r="EC37" s="50">
        <f t="shared" si="230"/>
        <v>0</v>
      </c>
      <c r="ED37" s="50">
        <f t="shared" si="231"/>
        <v>0</v>
      </c>
      <c r="EF37" s="39" t="s">
        <v>102</v>
      </c>
      <c r="EG37" s="50">
        <f t="shared" si="232"/>
        <v>0</v>
      </c>
      <c r="EH37" s="50">
        <f t="shared" si="233"/>
        <v>0</v>
      </c>
      <c r="EI37" s="50">
        <f t="shared" si="234"/>
        <v>0</v>
      </c>
      <c r="EJ37" s="50">
        <f t="shared" si="235"/>
        <v>0</v>
      </c>
      <c r="EK37" s="50">
        <f t="shared" si="236"/>
        <v>0</v>
      </c>
      <c r="EL37" s="50">
        <f t="shared" si="237"/>
        <v>0</v>
      </c>
      <c r="EN37" s="39" t="s">
        <v>102</v>
      </c>
      <c r="EO37" s="50">
        <f t="shared" si="238"/>
        <v>0</v>
      </c>
      <c r="EP37" s="50">
        <f t="shared" si="239"/>
        <v>0</v>
      </c>
      <c r="EQ37" s="50">
        <f t="shared" si="240"/>
        <v>0</v>
      </c>
      <c r="ER37" s="50">
        <f t="shared" si="241"/>
        <v>0</v>
      </c>
      <c r="ES37" s="50">
        <f t="shared" si="242"/>
        <v>0</v>
      </c>
      <c r="ET37" s="50">
        <f t="shared" si="243"/>
        <v>0</v>
      </c>
      <c r="EV37" s="39" t="s">
        <v>102</v>
      </c>
      <c r="EW37" s="50">
        <f t="shared" si="244"/>
        <v>0</v>
      </c>
      <c r="EX37" s="50">
        <f t="shared" si="245"/>
        <v>0</v>
      </c>
      <c r="EY37" s="50">
        <f t="shared" si="246"/>
        <v>0</v>
      </c>
      <c r="EZ37" s="50">
        <f t="shared" si="247"/>
        <v>0</v>
      </c>
      <c r="FA37" s="50">
        <f t="shared" si="248"/>
        <v>0</v>
      </c>
      <c r="FB37" s="50">
        <f t="shared" si="249"/>
        <v>0</v>
      </c>
      <c r="FD37" s="39" t="s">
        <v>102</v>
      </c>
      <c r="FE37" s="50">
        <f t="shared" si="250"/>
        <v>0</v>
      </c>
      <c r="FF37" s="50">
        <f t="shared" si="251"/>
        <v>0</v>
      </c>
      <c r="FG37" s="50">
        <f t="shared" si="252"/>
        <v>0</v>
      </c>
      <c r="FH37" s="50">
        <f t="shared" si="253"/>
        <v>0</v>
      </c>
      <c r="FI37" s="50">
        <f t="shared" si="254"/>
        <v>0</v>
      </c>
      <c r="FJ37" s="50">
        <f t="shared" si="255"/>
        <v>0</v>
      </c>
      <c r="FL37" s="39" t="s">
        <v>102</v>
      </c>
      <c r="FM37" s="50">
        <f t="shared" si="256"/>
        <v>0</v>
      </c>
      <c r="FN37" s="50">
        <f t="shared" si="257"/>
        <v>0</v>
      </c>
      <c r="FO37" s="50">
        <f t="shared" si="258"/>
        <v>0</v>
      </c>
      <c r="FP37" s="50">
        <f t="shared" si="259"/>
        <v>0</v>
      </c>
      <c r="FQ37" s="50">
        <f t="shared" si="260"/>
        <v>0</v>
      </c>
      <c r="FR37" s="50">
        <f t="shared" si="261"/>
        <v>0</v>
      </c>
      <c r="FT37" s="39" t="s">
        <v>102</v>
      </c>
      <c r="FU37" s="50">
        <f t="shared" si="262"/>
        <v>0</v>
      </c>
      <c r="FV37" s="50">
        <f t="shared" si="263"/>
        <v>0</v>
      </c>
      <c r="FW37" s="50">
        <f t="shared" si="264"/>
        <v>0</v>
      </c>
      <c r="FX37" s="50">
        <f t="shared" si="265"/>
        <v>0</v>
      </c>
      <c r="FY37" s="50">
        <f t="shared" si="266"/>
        <v>0</v>
      </c>
      <c r="FZ37" s="50">
        <f t="shared" si="267"/>
        <v>0</v>
      </c>
      <c r="GB37" s="54" t="s">
        <v>102</v>
      </c>
      <c r="GC37" s="50">
        <f t="shared" si="268"/>
        <v>0</v>
      </c>
      <c r="GD37" s="50">
        <f t="shared" si="269"/>
        <v>0</v>
      </c>
      <c r="GE37" s="50">
        <f t="shared" si="270"/>
        <v>0</v>
      </c>
      <c r="GF37" s="50">
        <f t="shared" si="271"/>
        <v>0</v>
      </c>
      <c r="GG37" s="50">
        <f t="shared" si="272"/>
        <v>0</v>
      </c>
      <c r="GH37" s="50">
        <f t="shared" si="273"/>
        <v>0</v>
      </c>
      <c r="GJ37" s="54" t="s">
        <v>102</v>
      </c>
      <c r="GK37" s="50">
        <f t="shared" si="274"/>
        <v>0</v>
      </c>
      <c r="GL37" s="50">
        <f t="shared" si="275"/>
        <v>0</v>
      </c>
      <c r="GM37" s="50">
        <f t="shared" si="276"/>
        <v>0</v>
      </c>
      <c r="GN37" s="50">
        <f t="shared" si="277"/>
        <v>0</v>
      </c>
      <c r="GO37" s="50">
        <f t="shared" si="278"/>
        <v>0</v>
      </c>
      <c r="GP37" s="50">
        <f t="shared" si="279"/>
        <v>0</v>
      </c>
      <c r="GR37" s="54" t="s">
        <v>102</v>
      </c>
      <c r="GS37" s="50">
        <f t="shared" si="280"/>
        <v>0</v>
      </c>
      <c r="GT37" s="50">
        <f t="shared" si="281"/>
        <v>0</v>
      </c>
      <c r="GU37" s="50">
        <f t="shared" si="282"/>
        <v>0</v>
      </c>
      <c r="GV37" s="50">
        <f t="shared" si="283"/>
        <v>0</v>
      </c>
      <c r="GW37" s="50">
        <f t="shared" si="284"/>
        <v>0</v>
      </c>
      <c r="GX37" s="50">
        <f t="shared" si="285"/>
        <v>0</v>
      </c>
      <c r="GZ37" s="54" t="s">
        <v>102</v>
      </c>
      <c r="HA37" s="50">
        <f t="shared" si="286"/>
        <v>0</v>
      </c>
      <c r="HB37" s="50">
        <f t="shared" si="287"/>
        <v>0</v>
      </c>
      <c r="HC37" s="50">
        <f t="shared" si="288"/>
        <v>0</v>
      </c>
      <c r="HD37" s="50">
        <f t="shared" si="289"/>
        <v>0</v>
      </c>
      <c r="HE37" s="50">
        <f t="shared" si="290"/>
        <v>0</v>
      </c>
      <c r="HF37" s="50">
        <f t="shared" si="291"/>
        <v>0</v>
      </c>
      <c r="HH37" s="54" t="s">
        <v>102</v>
      </c>
      <c r="HI37" s="50">
        <f t="shared" si="292"/>
        <v>0</v>
      </c>
      <c r="HJ37" s="50">
        <f t="shared" si="293"/>
        <v>0.85044059679162698</v>
      </c>
      <c r="HK37" s="50">
        <f t="shared" si="294"/>
        <v>1</v>
      </c>
      <c r="HL37" s="50">
        <f t="shared" si="295"/>
        <v>0.53329733945889513</v>
      </c>
      <c r="HM37" s="50">
        <f t="shared" si="296"/>
        <v>0</v>
      </c>
      <c r="HN37" s="50">
        <f t="shared" si="297"/>
        <v>0</v>
      </c>
      <c r="HP37" s="54" t="s">
        <v>102</v>
      </c>
      <c r="HQ37" s="50">
        <f t="shared" si="298"/>
        <v>0</v>
      </c>
      <c r="HR37" s="50">
        <f t="shared" si="299"/>
        <v>0.27864027951300363</v>
      </c>
      <c r="HS37" s="50">
        <f t="shared" si="300"/>
        <v>0.44250624221396545</v>
      </c>
      <c r="HT37" s="50">
        <f t="shared" si="301"/>
        <v>1</v>
      </c>
      <c r="HU37" s="50">
        <f t="shared" si="302"/>
        <v>0</v>
      </c>
      <c r="HV37" s="50">
        <f t="shared" si="303"/>
        <v>0.14794626824995011</v>
      </c>
    </row>
    <row r="38" spans="31:230" ht="57.95">
      <c r="AE38" s="72"/>
      <c r="AF38" s="39" t="s">
        <v>104</v>
      </c>
      <c r="AG38" s="50">
        <f t="shared" si="154"/>
        <v>0</v>
      </c>
      <c r="AH38" s="50">
        <f t="shared" si="155"/>
        <v>0</v>
      </c>
      <c r="AI38" s="50">
        <f t="shared" si="156"/>
        <v>0</v>
      </c>
      <c r="AJ38" s="50">
        <f t="shared" si="157"/>
        <v>0</v>
      </c>
      <c r="AK38" s="50">
        <f t="shared" si="158"/>
        <v>0</v>
      </c>
      <c r="AL38" s="50">
        <f t="shared" si="159"/>
        <v>0</v>
      </c>
      <c r="AN38" s="39" t="s">
        <v>104</v>
      </c>
      <c r="AO38" s="50">
        <f t="shared" si="160"/>
        <v>0</v>
      </c>
      <c r="AP38" s="50">
        <f t="shared" si="161"/>
        <v>1</v>
      </c>
      <c r="AQ38" s="50">
        <f t="shared" si="162"/>
        <v>1</v>
      </c>
      <c r="AR38" s="50">
        <f t="shared" si="163"/>
        <v>1</v>
      </c>
      <c r="AS38" s="50">
        <f t="shared" si="164"/>
        <v>0</v>
      </c>
      <c r="AT38" s="50">
        <f t="shared" si="165"/>
        <v>0</v>
      </c>
      <c r="AV38" s="39" t="s">
        <v>104</v>
      </c>
      <c r="AW38" s="50">
        <f t="shared" si="166"/>
        <v>0</v>
      </c>
      <c r="AX38" s="50">
        <f t="shared" si="167"/>
        <v>0</v>
      </c>
      <c r="AY38" s="50">
        <f t="shared" si="168"/>
        <v>0</v>
      </c>
      <c r="AZ38" s="50">
        <f t="shared" si="169"/>
        <v>0</v>
      </c>
      <c r="BA38" s="50">
        <f t="shared" si="170"/>
        <v>0</v>
      </c>
      <c r="BB38" s="50">
        <f t="shared" si="171"/>
        <v>0</v>
      </c>
      <c r="BD38" s="39" t="s">
        <v>104</v>
      </c>
      <c r="BE38" s="50">
        <f t="shared" si="172"/>
        <v>0</v>
      </c>
      <c r="BF38" s="50">
        <f t="shared" si="173"/>
        <v>0</v>
      </c>
      <c r="BG38" s="50">
        <f t="shared" si="174"/>
        <v>0</v>
      </c>
      <c r="BH38" s="50">
        <f t="shared" si="175"/>
        <v>0</v>
      </c>
      <c r="BI38" s="50">
        <f t="shared" si="176"/>
        <v>0</v>
      </c>
      <c r="BJ38" s="50">
        <f t="shared" si="177"/>
        <v>0</v>
      </c>
      <c r="BL38" s="39" t="s">
        <v>104</v>
      </c>
      <c r="BM38" s="50">
        <f t="shared" si="178"/>
        <v>0</v>
      </c>
      <c r="BN38" s="50">
        <f t="shared" si="179"/>
        <v>0</v>
      </c>
      <c r="BO38" s="50">
        <f t="shared" si="180"/>
        <v>0</v>
      </c>
      <c r="BP38" s="50">
        <f t="shared" si="181"/>
        <v>0</v>
      </c>
      <c r="BQ38" s="50">
        <f t="shared" si="182"/>
        <v>0</v>
      </c>
      <c r="BR38" s="50">
        <f t="shared" si="183"/>
        <v>0</v>
      </c>
      <c r="BT38" s="39" t="s">
        <v>104</v>
      </c>
      <c r="BU38" s="50">
        <f t="shared" si="184"/>
        <v>1</v>
      </c>
      <c r="BV38" s="50">
        <f t="shared" si="185"/>
        <v>1</v>
      </c>
      <c r="BW38" s="50">
        <f t="shared" si="186"/>
        <v>1</v>
      </c>
      <c r="BX38" s="50">
        <f t="shared" si="187"/>
        <v>0</v>
      </c>
      <c r="BY38" s="50">
        <f t="shared" si="188"/>
        <v>0</v>
      </c>
      <c r="BZ38" s="50">
        <f t="shared" si="189"/>
        <v>0</v>
      </c>
      <c r="CB38" s="39" t="s">
        <v>104</v>
      </c>
      <c r="CC38" s="50">
        <f t="shared" si="190"/>
        <v>0</v>
      </c>
      <c r="CD38" s="50">
        <f t="shared" si="191"/>
        <v>0</v>
      </c>
      <c r="CE38" s="50">
        <f t="shared" si="192"/>
        <v>0</v>
      </c>
      <c r="CF38" s="50">
        <f t="shared" si="193"/>
        <v>1</v>
      </c>
      <c r="CG38" s="50">
        <f t="shared" si="194"/>
        <v>0.11512717536813914</v>
      </c>
      <c r="CH38" s="50">
        <f t="shared" si="195"/>
        <v>0</v>
      </c>
      <c r="CJ38" s="39" t="s">
        <v>104</v>
      </c>
      <c r="CK38" s="50">
        <f t="shared" si="196"/>
        <v>0</v>
      </c>
      <c r="CL38" s="50">
        <f t="shared" si="197"/>
        <v>0</v>
      </c>
      <c r="CM38" s="50">
        <f t="shared" si="198"/>
        <v>0</v>
      </c>
      <c r="CN38" s="50">
        <f t="shared" si="199"/>
        <v>0</v>
      </c>
      <c r="CO38" s="50">
        <f t="shared" si="200"/>
        <v>0</v>
      </c>
      <c r="CP38" s="50">
        <f t="shared" si="201"/>
        <v>0</v>
      </c>
      <c r="CR38" s="39" t="s">
        <v>104</v>
      </c>
      <c r="CS38" s="50">
        <f t="shared" si="202"/>
        <v>0.17307692307692343</v>
      </c>
      <c r="CT38" s="50">
        <f t="shared" si="203"/>
        <v>0</v>
      </c>
      <c r="CU38" s="50">
        <f t="shared" si="204"/>
        <v>0</v>
      </c>
      <c r="CV38" s="50">
        <f t="shared" si="205"/>
        <v>0</v>
      </c>
      <c r="CW38" s="50">
        <f t="shared" si="206"/>
        <v>0</v>
      </c>
      <c r="CX38" s="50">
        <f t="shared" si="207"/>
        <v>0</v>
      </c>
      <c r="CZ38" s="39" t="s">
        <v>104</v>
      </c>
      <c r="DA38" s="50">
        <f t="shared" si="208"/>
        <v>0</v>
      </c>
      <c r="DB38" s="50">
        <f t="shared" si="209"/>
        <v>0</v>
      </c>
      <c r="DC38" s="50">
        <f t="shared" si="210"/>
        <v>0</v>
      </c>
      <c r="DD38" s="50">
        <f t="shared" si="211"/>
        <v>0</v>
      </c>
      <c r="DE38" s="50">
        <f t="shared" si="212"/>
        <v>0</v>
      </c>
      <c r="DF38" s="50">
        <f t="shared" si="213"/>
        <v>0</v>
      </c>
      <c r="DH38" s="39" t="s">
        <v>104</v>
      </c>
      <c r="DI38" s="50">
        <f t="shared" si="214"/>
        <v>0</v>
      </c>
      <c r="DJ38" s="50">
        <f t="shared" si="215"/>
        <v>0</v>
      </c>
      <c r="DK38" s="50">
        <f t="shared" si="216"/>
        <v>0</v>
      </c>
      <c r="DL38" s="50">
        <f t="shared" si="217"/>
        <v>0</v>
      </c>
      <c r="DM38" s="50">
        <f t="shared" si="218"/>
        <v>0</v>
      </c>
      <c r="DN38" s="50">
        <f t="shared" si="219"/>
        <v>0</v>
      </c>
      <c r="DP38" s="39" t="s">
        <v>104</v>
      </c>
      <c r="DQ38" s="50">
        <f t="shared" si="220"/>
        <v>1</v>
      </c>
      <c r="DR38" s="50">
        <f t="shared" si="221"/>
        <v>1</v>
      </c>
      <c r="DS38" s="50">
        <f t="shared" si="222"/>
        <v>1</v>
      </c>
      <c r="DT38" s="50">
        <f t="shared" si="223"/>
        <v>1</v>
      </c>
      <c r="DU38" s="50">
        <f t="shared" si="224"/>
        <v>1</v>
      </c>
      <c r="DV38" s="50">
        <f t="shared" si="225"/>
        <v>0</v>
      </c>
      <c r="DX38" s="39" t="s">
        <v>104</v>
      </c>
      <c r="DY38" s="50">
        <f t="shared" si="226"/>
        <v>0</v>
      </c>
      <c r="DZ38" s="50">
        <f t="shared" si="227"/>
        <v>1</v>
      </c>
      <c r="EA38" s="50">
        <f t="shared" si="228"/>
        <v>0</v>
      </c>
      <c r="EB38" s="50">
        <f t="shared" si="229"/>
        <v>0</v>
      </c>
      <c r="EC38" s="50">
        <f t="shared" si="230"/>
        <v>0</v>
      </c>
      <c r="ED38" s="50">
        <f t="shared" si="231"/>
        <v>0</v>
      </c>
      <c r="EF38" s="39" t="s">
        <v>104</v>
      </c>
      <c r="EG38" s="50">
        <f t="shared" si="232"/>
        <v>0</v>
      </c>
      <c r="EH38" s="50">
        <f t="shared" si="233"/>
        <v>0</v>
      </c>
      <c r="EI38" s="50">
        <f t="shared" si="234"/>
        <v>0</v>
      </c>
      <c r="EJ38" s="50">
        <f t="shared" si="235"/>
        <v>0</v>
      </c>
      <c r="EK38" s="50">
        <f t="shared" si="236"/>
        <v>1</v>
      </c>
      <c r="EL38" s="50">
        <f t="shared" si="237"/>
        <v>0</v>
      </c>
      <c r="EN38" s="39" t="s">
        <v>104</v>
      </c>
      <c r="EO38" s="50">
        <f t="shared" si="238"/>
        <v>0</v>
      </c>
      <c r="EP38" s="50">
        <f t="shared" si="239"/>
        <v>1</v>
      </c>
      <c r="EQ38" s="50">
        <f t="shared" si="240"/>
        <v>1</v>
      </c>
      <c r="ER38" s="50">
        <f t="shared" si="241"/>
        <v>1</v>
      </c>
      <c r="ES38" s="50">
        <f t="shared" si="242"/>
        <v>1</v>
      </c>
      <c r="ET38" s="50">
        <f t="shared" si="243"/>
        <v>0</v>
      </c>
      <c r="EV38" s="39" t="s">
        <v>104</v>
      </c>
      <c r="EW38" s="50">
        <f t="shared" si="244"/>
        <v>0</v>
      </c>
      <c r="EX38" s="50">
        <f t="shared" si="245"/>
        <v>0</v>
      </c>
      <c r="EY38" s="50">
        <f t="shared" si="246"/>
        <v>0</v>
      </c>
      <c r="EZ38" s="50">
        <f t="shared" si="247"/>
        <v>0</v>
      </c>
      <c r="FA38" s="50">
        <f t="shared" si="248"/>
        <v>0</v>
      </c>
      <c r="FB38" s="50">
        <f t="shared" si="249"/>
        <v>0</v>
      </c>
      <c r="FD38" s="39" t="s">
        <v>104</v>
      </c>
      <c r="FE38" s="50">
        <f t="shared" si="250"/>
        <v>0</v>
      </c>
      <c r="FF38" s="50">
        <f t="shared" si="251"/>
        <v>0</v>
      </c>
      <c r="FG38" s="50">
        <f t="shared" si="252"/>
        <v>0</v>
      </c>
      <c r="FH38" s="50">
        <f t="shared" si="253"/>
        <v>0</v>
      </c>
      <c r="FI38" s="50">
        <f t="shared" si="254"/>
        <v>0</v>
      </c>
      <c r="FJ38" s="50">
        <f t="shared" si="255"/>
        <v>0</v>
      </c>
      <c r="FL38" s="39" t="s">
        <v>104</v>
      </c>
      <c r="FM38" s="50">
        <f t="shared" si="256"/>
        <v>0</v>
      </c>
      <c r="FN38" s="50">
        <f t="shared" si="257"/>
        <v>0</v>
      </c>
      <c r="FO38" s="50">
        <f t="shared" si="258"/>
        <v>0</v>
      </c>
      <c r="FP38" s="50">
        <f t="shared" si="259"/>
        <v>0</v>
      </c>
      <c r="FQ38" s="50">
        <f t="shared" si="260"/>
        <v>0</v>
      </c>
      <c r="FR38" s="50">
        <f t="shared" si="261"/>
        <v>0</v>
      </c>
      <c r="FT38" s="39" t="s">
        <v>104</v>
      </c>
      <c r="FU38" s="50">
        <f t="shared" si="262"/>
        <v>0</v>
      </c>
      <c r="FV38" s="50">
        <f t="shared" si="263"/>
        <v>0</v>
      </c>
      <c r="FW38" s="50">
        <f t="shared" si="264"/>
        <v>0</v>
      </c>
      <c r="FX38" s="50">
        <f t="shared" si="265"/>
        <v>0</v>
      </c>
      <c r="FY38" s="50">
        <f t="shared" si="266"/>
        <v>0</v>
      </c>
      <c r="FZ38" s="50">
        <f t="shared" si="267"/>
        <v>0</v>
      </c>
      <c r="GB38" s="54" t="s">
        <v>104</v>
      </c>
      <c r="GC38" s="50">
        <f t="shared" si="268"/>
        <v>0</v>
      </c>
      <c r="GD38" s="50">
        <f t="shared" si="269"/>
        <v>0</v>
      </c>
      <c r="GE38" s="50">
        <f t="shared" si="270"/>
        <v>0</v>
      </c>
      <c r="GF38" s="50">
        <f t="shared" si="271"/>
        <v>0</v>
      </c>
      <c r="GG38" s="50">
        <f t="shared" si="272"/>
        <v>0</v>
      </c>
      <c r="GH38" s="50">
        <f t="shared" si="273"/>
        <v>0</v>
      </c>
      <c r="GJ38" s="54" t="s">
        <v>104</v>
      </c>
      <c r="GK38" s="50">
        <f t="shared" si="274"/>
        <v>0</v>
      </c>
      <c r="GL38" s="50">
        <f t="shared" si="275"/>
        <v>0</v>
      </c>
      <c r="GM38" s="50">
        <f t="shared" si="276"/>
        <v>0</v>
      </c>
      <c r="GN38" s="50">
        <f t="shared" si="277"/>
        <v>0</v>
      </c>
      <c r="GO38" s="50">
        <f t="shared" si="278"/>
        <v>0</v>
      </c>
      <c r="GP38" s="50">
        <f t="shared" si="279"/>
        <v>0</v>
      </c>
      <c r="GR38" s="54" t="s">
        <v>104</v>
      </c>
      <c r="GS38" s="50">
        <f t="shared" si="280"/>
        <v>0</v>
      </c>
      <c r="GT38" s="50">
        <f t="shared" si="281"/>
        <v>0</v>
      </c>
      <c r="GU38" s="50">
        <f t="shared" si="282"/>
        <v>0</v>
      </c>
      <c r="GV38" s="50">
        <f t="shared" si="283"/>
        <v>0</v>
      </c>
      <c r="GW38" s="50">
        <f t="shared" si="284"/>
        <v>0</v>
      </c>
      <c r="GX38" s="50">
        <f t="shared" si="285"/>
        <v>0</v>
      </c>
      <c r="GZ38" s="54" t="s">
        <v>104</v>
      </c>
      <c r="HA38" s="50">
        <f t="shared" si="286"/>
        <v>0</v>
      </c>
      <c r="HB38" s="50">
        <f t="shared" si="287"/>
        <v>0</v>
      </c>
      <c r="HC38" s="50">
        <f t="shared" si="288"/>
        <v>0</v>
      </c>
      <c r="HD38" s="50">
        <f t="shared" si="289"/>
        <v>0</v>
      </c>
      <c r="HE38" s="50">
        <f t="shared" si="290"/>
        <v>0</v>
      </c>
      <c r="HF38" s="50">
        <f t="shared" si="291"/>
        <v>0</v>
      </c>
      <c r="HH38" s="54" t="s">
        <v>104</v>
      </c>
      <c r="HI38" s="50">
        <f t="shared" si="292"/>
        <v>0</v>
      </c>
      <c r="HJ38" s="50">
        <f t="shared" si="293"/>
        <v>0</v>
      </c>
      <c r="HK38" s="50">
        <f t="shared" si="294"/>
        <v>0</v>
      </c>
      <c r="HL38" s="50">
        <f t="shared" si="295"/>
        <v>0</v>
      </c>
      <c r="HM38" s="50">
        <f t="shared" si="296"/>
        <v>0</v>
      </c>
      <c r="HN38" s="50">
        <f t="shared" si="297"/>
        <v>0</v>
      </c>
      <c r="HP38" s="54" t="s">
        <v>104</v>
      </c>
      <c r="HQ38" s="50">
        <f t="shared" si="298"/>
        <v>0</v>
      </c>
      <c r="HR38" s="50">
        <f t="shared" si="299"/>
        <v>0</v>
      </c>
      <c r="HS38" s="50">
        <f t="shared" si="300"/>
        <v>0</v>
      </c>
      <c r="HT38" s="50">
        <f t="shared" si="301"/>
        <v>0</v>
      </c>
      <c r="HU38" s="50">
        <f t="shared" si="302"/>
        <v>0</v>
      </c>
      <c r="HV38" s="50">
        <f t="shared" si="303"/>
        <v>0</v>
      </c>
    </row>
    <row r="39" spans="31:230" ht="15" thickBot="1">
      <c r="AE39" s="72"/>
    </row>
    <row r="40" spans="31:230">
      <c r="AE40" s="72"/>
      <c r="AF40" s="157" t="s">
        <v>190</v>
      </c>
      <c r="AG40" s="158"/>
      <c r="AH40" s="158"/>
      <c r="AI40" s="158"/>
      <c r="AJ40" s="159"/>
    </row>
    <row r="41" spans="31:230" ht="15" thickBot="1">
      <c r="AE41" s="72"/>
      <c r="AF41" s="160"/>
      <c r="AG41" s="161"/>
      <c r="AH41" s="161"/>
      <c r="AI41" s="161"/>
      <c r="AJ41" s="162"/>
    </row>
    <row r="42" spans="31:230">
      <c r="AE42" s="72"/>
    </row>
    <row r="43" spans="31:230" ht="123.95">
      <c r="AE43" s="72"/>
      <c r="AF43" s="32" t="s">
        <v>118</v>
      </c>
      <c r="AG43" s="56" t="s">
        <v>94</v>
      </c>
      <c r="AH43" s="57" t="s">
        <v>96</v>
      </c>
      <c r="AI43" s="57" t="s">
        <v>98</v>
      </c>
      <c r="AJ43" s="57" t="s">
        <v>100</v>
      </c>
      <c r="AK43" s="57" t="s">
        <v>102</v>
      </c>
      <c r="AL43" s="57" t="s">
        <v>104</v>
      </c>
      <c r="AN43" s="33" t="s">
        <v>119</v>
      </c>
      <c r="AO43" s="56" t="s">
        <v>94</v>
      </c>
      <c r="AP43" s="57" t="s">
        <v>96</v>
      </c>
      <c r="AQ43" s="57" t="s">
        <v>98</v>
      </c>
      <c r="AR43" s="57" t="s">
        <v>100</v>
      </c>
      <c r="AS43" s="57" t="s">
        <v>102</v>
      </c>
      <c r="AT43" s="57" t="s">
        <v>104</v>
      </c>
      <c r="AV43" s="33" t="s">
        <v>171</v>
      </c>
      <c r="AW43" s="56" t="s">
        <v>94</v>
      </c>
      <c r="AX43" s="57" t="s">
        <v>96</v>
      </c>
      <c r="AY43" s="57" t="s">
        <v>98</v>
      </c>
      <c r="AZ43" s="57" t="s">
        <v>100</v>
      </c>
      <c r="BA43" s="57" t="s">
        <v>102</v>
      </c>
      <c r="BB43" s="57" t="s">
        <v>104</v>
      </c>
      <c r="BD43" s="33" t="s">
        <v>172</v>
      </c>
      <c r="BE43" s="56" t="s">
        <v>94</v>
      </c>
      <c r="BF43" s="57" t="s">
        <v>96</v>
      </c>
      <c r="BG43" s="57" t="s">
        <v>98</v>
      </c>
      <c r="BH43" s="57" t="s">
        <v>100</v>
      </c>
      <c r="BI43" s="57" t="s">
        <v>102</v>
      </c>
      <c r="BJ43" s="57" t="s">
        <v>104</v>
      </c>
      <c r="BL43" s="33" t="s">
        <v>172</v>
      </c>
      <c r="BM43" s="56" t="s">
        <v>94</v>
      </c>
      <c r="BN43" s="57" t="s">
        <v>96</v>
      </c>
      <c r="BO43" s="57" t="s">
        <v>98</v>
      </c>
      <c r="BP43" s="57" t="s">
        <v>100</v>
      </c>
      <c r="BQ43" s="57" t="s">
        <v>102</v>
      </c>
      <c r="BR43" s="57" t="s">
        <v>104</v>
      </c>
      <c r="BT43" s="33" t="s">
        <v>172</v>
      </c>
      <c r="BU43" s="56" t="s">
        <v>94</v>
      </c>
      <c r="BV43" s="57" t="s">
        <v>96</v>
      </c>
      <c r="BW43" s="57" t="s">
        <v>98</v>
      </c>
      <c r="BX43" s="57" t="s">
        <v>100</v>
      </c>
      <c r="BY43" s="57" t="s">
        <v>102</v>
      </c>
      <c r="BZ43" s="57" t="s">
        <v>104</v>
      </c>
      <c r="CA43" s="32"/>
      <c r="CB43" s="32" t="s">
        <v>118</v>
      </c>
      <c r="CC43" s="56" t="s">
        <v>94</v>
      </c>
      <c r="CD43" s="57" t="s">
        <v>96</v>
      </c>
      <c r="CE43" s="57" t="s">
        <v>98</v>
      </c>
      <c r="CF43" s="57" t="s">
        <v>100</v>
      </c>
      <c r="CG43" s="57" t="s">
        <v>102</v>
      </c>
      <c r="CH43" s="57" t="s">
        <v>104</v>
      </c>
      <c r="CJ43" s="33" t="s">
        <v>119</v>
      </c>
      <c r="CK43" s="56" t="s">
        <v>94</v>
      </c>
      <c r="CL43" s="57" t="s">
        <v>96</v>
      </c>
      <c r="CM43" s="57" t="s">
        <v>98</v>
      </c>
      <c r="CN43" s="57" t="s">
        <v>100</v>
      </c>
      <c r="CO43" s="57" t="s">
        <v>102</v>
      </c>
      <c r="CP43" s="57" t="s">
        <v>104</v>
      </c>
      <c r="CQ43" s="32"/>
      <c r="CR43" s="32" t="s">
        <v>177</v>
      </c>
      <c r="CS43" s="56" t="s">
        <v>94</v>
      </c>
      <c r="CT43" s="57" t="s">
        <v>96</v>
      </c>
      <c r="CU43" s="57" t="s">
        <v>98</v>
      </c>
      <c r="CV43" s="57" t="s">
        <v>100</v>
      </c>
      <c r="CW43" s="57" t="s">
        <v>102</v>
      </c>
      <c r="CX43" s="57" t="s">
        <v>104</v>
      </c>
      <c r="CZ43" s="32" t="s">
        <v>47</v>
      </c>
      <c r="DA43" s="56" t="s">
        <v>94</v>
      </c>
      <c r="DB43" s="57" t="s">
        <v>96</v>
      </c>
      <c r="DC43" s="57" t="s">
        <v>98</v>
      </c>
      <c r="DD43" s="57" t="s">
        <v>100</v>
      </c>
      <c r="DE43" s="57" t="s">
        <v>102</v>
      </c>
      <c r="DF43" s="57" t="s">
        <v>104</v>
      </c>
      <c r="DH43" s="32" t="s">
        <v>48</v>
      </c>
      <c r="DI43" s="56" t="s">
        <v>94</v>
      </c>
      <c r="DJ43" s="57" t="s">
        <v>96</v>
      </c>
      <c r="DK43" s="57" t="s">
        <v>98</v>
      </c>
      <c r="DL43" s="57" t="s">
        <v>100</v>
      </c>
      <c r="DM43" s="57" t="s">
        <v>102</v>
      </c>
      <c r="DN43" s="57" t="s">
        <v>104</v>
      </c>
      <c r="DP43" s="32" t="s">
        <v>49</v>
      </c>
      <c r="DQ43" s="56" t="s">
        <v>94</v>
      </c>
      <c r="DR43" s="57" t="s">
        <v>96</v>
      </c>
      <c r="DS43" s="57" t="s">
        <v>98</v>
      </c>
      <c r="DT43" s="57" t="s">
        <v>100</v>
      </c>
      <c r="DU43" s="57" t="s">
        <v>102</v>
      </c>
      <c r="DV43" s="57" t="s">
        <v>104</v>
      </c>
      <c r="DX43" s="32" t="s">
        <v>178</v>
      </c>
      <c r="DY43" s="56" t="s">
        <v>94</v>
      </c>
      <c r="DZ43" s="57" t="s">
        <v>96</v>
      </c>
      <c r="EA43" s="57" t="s">
        <v>98</v>
      </c>
      <c r="EB43" s="57" t="s">
        <v>100</v>
      </c>
      <c r="EC43" s="57" t="s">
        <v>102</v>
      </c>
      <c r="ED43" s="57" t="s">
        <v>104</v>
      </c>
      <c r="EF43" s="32" t="s">
        <v>179</v>
      </c>
      <c r="EG43" s="56" t="s">
        <v>94</v>
      </c>
      <c r="EH43" s="57" t="s">
        <v>96</v>
      </c>
      <c r="EI43" s="57" t="s">
        <v>98</v>
      </c>
      <c r="EJ43" s="57" t="s">
        <v>100</v>
      </c>
      <c r="EK43" s="57" t="s">
        <v>102</v>
      </c>
      <c r="EL43" s="57" t="s">
        <v>104</v>
      </c>
      <c r="EN43" s="32" t="s">
        <v>180</v>
      </c>
      <c r="EO43" s="56" t="s">
        <v>94</v>
      </c>
      <c r="EP43" s="57" t="s">
        <v>96</v>
      </c>
      <c r="EQ43" s="57" t="s">
        <v>98</v>
      </c>
      <c r="ER43" s="57" t="s">
        <v>100</v>
      </c>
      <c r="ES43" s="57" t="s">
        <v>102</v>
      </c>
      <c r="ET43" s="57" t="s">
        <v>104</v>
      </c>
      <c r="EV43" s="34" t="s">
        <v>181</v>
      </c>
      <c r="EW43" s="56" t="s">
        <v>94</v>
      </c>
      <c r="EX43" s="57" t="s">
        <v>96</v>
      </c>
      <c r="EY43" s="57" t="s">
        <v>98</v>
      </c>
      <c r="EZ43" s="57" t="s">
        <v>100</v>
      </c>
      <c r="FA43" s="57" t="s">
        <v>102</v>
      </c>
      <c r="FB43" s="57" t="s">
        <v>104</v>
      </c>
      <c r="FD43" s="34" t="s">
        <v>182</v>
      </c>
      <c r="FE43" s="56" t="s">
        <v>94</v>
      </c>
      <c r="FF43" s="57" t="s">
        <v>96</v>
      </c>
      <c r="FG43" s="57" t="s">
        <v>98</v>
      </c>
      <c r="FH43" s="57" t="s">
        <v>100</v>
      </c>
      <c r="FI43" s="57" t="s">
        <v>102</v>
      </c>
      <c r="FJ43" s="57" t="s">
        <v>104</v>
      </c>
      <c r="FL43" s="34" t="s">
        <v>56</v>
      </c>
      <c r="FM43" s="56" t="s">
        <v>94</v>
      </c>
      <c r="FN43" s="57" t="s">
        <v>96</v>
      </c>
      <c r="FO43" s="57" t="s">
        <v>98</v>
      </c>
      <c r="FP43" s="57" t="s">
        <v>100</v>
      </c>
      <c r="FQ43" s="57" t="s">
        <v>102</v>
      </c>
      <c r="FR43" s="57" t="s">
        <v>104</v>
      </c>
      <c r="FT43" s="34" t="s">
        <v>183</v>
      </c>
      <c r="FU43" s="56" t="s">
        <v>94</v>
      </c>
      <c r="FV43" s="57" t="s">
        <v>96</v>
      </c>
      <c r="FW43" s="57" t="s">
        <v>98</v>
      </c>
      <c r="FX43" s="57" t="s">
        <v>100</v>
      </c>
      <c r="FY43" s="57" t="s">
        <v>102</v>
      </c>
      <c r="FZ43" s="57" t="s">
        <v>104</v>
      </c>
      <c r="GB43" s="34" t="s">
        <v>58</v>
      </c>
      <c r="GC43" s="56" t="s">
        <v>94</v>
      </c>
      <c r="GD43" s="57" t="s">
        <v>96</v>
      </c>
      <c r="GE43" s="57" t="s">
        <v>98</v>
      </c>
      <c r="GF43" s="57" t="s">
        <v>100</v>
      </c>
      <c r="GG43" s="57" t="s">
        <v>102</v>
      </c>
      <c r="GH43" s="57" t="s">
        <v>104</v>
      </c>
      <c r="GJ43" s="34" t="s">
        <v>59</v>
      </c>
      <c r="GK43" s="56" t="s">
        <v>94</v>
      </c>
      <c r="GL43" s="57" t="s">
        <v>96</v>
      </c>
      <c r="GM43" s="57" t="s">
        <v>98</v>
      </c>
      <c r="GN43" s="57" t="s">
        <v>100</v>
      </c>
      <c r="GO43" s="57" t="s">
        <v>102</v>
      </c>
      <c r="GP43" s="57" t="s">
        <v>104</v>
      </c>
      <c r="GR43" s="34" t="s">
        <v>60</v>
      </c>
      <c r="GS43" s="56" t="s">
        <v>94</v>
      </c>
      <c r="GT43" s="57" t="s">
        <v>96</v>
      </c>
      <c r="GU43" s="57" t="s">
        <v>98</v>
      </c>
      <c r="GV43" s="57" t="s">
        <v>100</v>
      </c>
      <c r="GW43" s="57" t="s">
        <v>102</v>
      </c>
      <c r="GX43" s="57" t="s">
        <v>104</v>
      </c>
      <c r="GZ43" s="34" t="s">
        <v>61</v>
      </c>
      <c r="HA43" s="56" t="s">
        <v>94</v>
      </c>
      <c r="HB43" s="57" t="s">
        <v>96</v>
      </c>
      <c r="HC43" s="57" t="s">
        <v>98</v>
      </c>
      <c r="HD43" s="57" t="s">
        <v>100</v>
      </c>
      <c r="HE43" s="57" t="s">
        <v>102</v>
      </c>
      <c r="HF43" s="57" t="s">
        <v>104</v>
      </c>
      <c r="HH43" s="34" t="s">
        <v>62</v>
      </c>
      <c r="HI43" s="56" t="s">
        <v>94</v>
      </c>
      <c r="HJ43" s="57" t="s">
        <v>96</v>
      </c>
      <c r="HK43" s="57" t="s">
        <v>98</v>
      </c>
      <c r="HL43" s="57" t="s">
        <v>100</v>
      </c>
      <c r="HM43" s="57" t="s">
        <v>102</v>
      </c>
      <c r="HN43" s="57" t="s">
        <v>104</v>
      </c>
      <c r="HP43" s="34" t="s">
        <v>63</v>
      </c>
      <c r="HQ43" s="56" t="s">
        <v>94</v>
      </c>
      <c r="HR43" s="57" t="s">
        <v>96</v>
      </c>
      <c r="HS43" s="57" t="s">
        <v>98</v>
      </c>
      <c r="HT43" s="57" t="s">
        <v>100</v>
      </c>
      <c r="HU43" s="57" t="s">
        <v>102</v>
      </c>
      <c r="HV43" s="57" t="s">
        <v>104</v>
      </c>
    </row>
    <row r="44" spans="31:230">
      <c r="AE44" s="72"/>
      <c r="AF44" s="39" t="s">
        <v>94</v>
      </c>
      <c r="AG44" s="50">
        <f>IF(AG33&gt;AG21,(1-AG33)/(1-AG21),1)</f>
        <v>1</v>
      </c>
      <c r="AH44" s="50">
        <f t="shared" ref="AG44:AL49" si="304">IF(AH33&gt;AH21,(1-AH33)/(1-AH21),1)</f>
        <v>0</v>
      </c>
      <c r="AI44" s="50">
        <f t="shared" si="304"/>
        <v>0</v>
      </c>
      <c r="AJ44" s="50">
        <f t="shared" si="304"/>
        <v>0</v>
      </c>
      <c r="AK44" s="50">
        <f t="shared" si="304"/>
        <v>0</v>
      </c>
      <c r="AL44" s="50">
        <f t="shared" si="304"/>
        <v>0</v>
      </c>
      <c r="AN44" s="39" t="s">
        <v>94</v>
      </c>
      <c r="AO44" s="50">
        <f t="shared" ref="AO44:AT49" si="305">IF(AO33&gt;AG21,(1-AO33)/(1-AG21),1)</f>
        <v>1</v>
      </c>
      <c r="AP44" s="50">
        <f t="shared" si="305"/>
        <v>0</v>
      </c>
      <c r="AQ44" s="50">
        <f t="shared" si="305"/>
        <v>0</v>
      </c>
      <c r="AR44" s="50">
        <f t="shared" si="305"/>
        <v>0</v>
      </c>
      <c r="AS44" s="50">
        <f t="shared" si="305"/>
        <v>1</v>
      </c>
      <c r="AT44" s="50">
        <f t="shared" si="305"/>
        <v>1</v>
      </c>
      <c r="AV44" s="39" t="s">
        <v>94</v>
      </c>
      <c r="AW44" s="50">
        <f t="shared" ref="AW44:BB49" si="306">IF(AW33&gt;AG21,(1-AW33)/(1-AG21),1)</f>
        <v>1</v>
      </c>
      <c r="AX44" s="50">
        <f t="shared" si="306"/>
        <v>0</v>
      </c>
      <c r="AY44" s="50">
        <f t="shared" si="306"/>
        <v>0</v>
      </c>
      <c r="AZ44" s="50">
        <f t="shared" si="306"/>
        <v>1</v>
      </c>
      <c r="BA44" s="50">
        <f t="shared" si="306"/>
        <v>0</v>
      </c>
      <c r="BB44" s="50">
        <f t="shared" si="306"/>
        <v>0.47085816039997247</v>
      </c>
      <c r="BD44" s="39" t="s">
        <v>94</v>
      </c>
      <c r="BE44" s="50">
        <f t="shared" ref="BE44:BJ49" si="307">IF(BE33&gt;AG21,(1-BE33)/(1-AG21),1)</f>
        <v>1</v>
      </c>
      <c r="BF44" s="50">
        <f t="shared" si="307"/>
        <v>0</v>
      </c>
      <c r="BG44" s="50">
        <f t="shared" si="307"/>
        <v>0</v>
      </c>
      <c r="BH44" s="50">
        <f t="shared" si="307"/>
        <v>0</v>
      </c>
      <c r="BI44" s="50">
        <f t="shared" si="307"/>
        <v>0</v>
      </c>
      <c r="BJ44" s="50">
        <f t="shared" si="307"/>
        <v>0</v>
      </c>
      <c r="BL44" s="39" t="s">
        <v>94</v>
      </c>
      <c r="BM44" s="50">
        <f t="shared" ref="BM44:BR49" si="308">IF(BM33&gt;AG21,(1-BM33)/(1-AG21),1)</f>
        <v>1</v>
      </c>
      <c r="BN44" s="50">
        <f t="shared" si="308"/>
        <v>1</v>
      </c>
      <c r="BO44" s="50">
        <f t="shared" si="308"/>
        <v>1</v>
      </c>
      <c r="BP44" s="50">
        <f t="shared" si="308"/>
        <v>1</v>
      </c>
      <c r="BQ44" s="50">
        <f t="shared" si="308"/>
        <v>1</v>
      </c>
      <c r="BR44" s="50">
        <f t="shared" si="308"/>
        <v>1</v>
      </c>
      <c r="BT44" s="39" t="s">
        <v>94</v>
      </c>
      <c r="BU44" s="50">
        <f t="shared" ref="BU44:BZ49" si="309">IF(BU33&gt;AG21,(1-BU33)/(1-AG21),1)</f>
        <v>1</v>
      </c>
      <c r="BV44" s="50">
        <f t="shared" si="309"/>
        <v>1</v>
      </c>
      <c r="BW44" s="50">
        <f t="shared" si="309"/>
        <v>1</v>
      </c>
      <c r="BX44" s="50">
        <f t="shared" si="309"/>
        <v>1</v>
      </c>
      <c r="BY44" s="50">
        <f t="shared" si="309"/>
        <v>1</v>
      </c>
      <c r="BZ44" s="50">
        <f t="shared" si="309"/>
        <v>1</v>
      </c>
      <c r="CB44" s="39" t="s">
        <v>94</v>
      </c>
      <c r="CC44" s="50">
        <f t="shared" ref="CC44:CH49" si="310">IF(CC33&gt;AG21,(1-CC33)/(1-AG21),1)</f>
        <v>1</v>
      </c>
      <c r="CD44" s="50">
        <f t="shared" si="310"/>
        <v>1</v>
      </c>
      <c r="CE44" s="50">
        <f t="shared" si="310"/>
        <v>1</v>
      </c>
      <c r="CF44" s="50">
        <f t="shared" si="310"/>
        <v>0.35763927680139462</v>
      </c>
      <c r="CG44" s="50">
        <f t="shared" si="310"/>
        <v>1</v>
      </c>
      <c r="CH44" s="50">
        <f t="shared" si="310"/>
        <v>1</v>
      </c>
      <c r="CJ44" s="39" t="s">
        <v>94</v>
      </c>
      <c r="CK44" s="50">
        <f t="shared" ref="CK44:CP49" si="311">IF(CK33&gt;AG21,(1-CK33)/(1-AG21),1)</f>
        <v>1</v>
      </c>
      <c r="CL44" s="50">
        <f t="shared" si="311"/>
        <v>1</v>
      </c>
      <c r="CM44" s="50">
        <f t="shared" si="311"/>
        <v>1</v>
      </c>
      <c r="CN44" s="50">
        <f t="shared" si="311"/>
        <v>0</v>
      </c>
      <c r="CO44" s="50">
        <f t="shared" si="311"/>
        <v>1</v>
      </c>
      <c r="CP44" s="50">
        <f t="shared" si="311"/>
        <v>1</v>
      </c>
      <c r="CR44" s="39" t="s">
        <v>94</v>
      </c>
      <c r="CS44" s="50">
        <f t="shared" ref="CS44:CX49" si="312">IF(CS33&gt;AG21,(1-CS33)/(1-AG21),1)</f>
        <v>1</v>
      </c>
      <c r="CT44" s="50">
        <f t="shared" si="312"/>
        <v>1</v>
      </c>
      <c r="CU44" s="50">
        <f t="shared" si="312"/>
        <v>1</v>
      </c>
      <c r="CV44" s="50">
        <f t="shared" si="312"/>
        <v>1</v>
      </c>
      <c r="CW44" s="50">
        <f t="shared" si="312"/>
        <v>1</v>
      </c>
      <c r="CX44" s="50">
        <f t="shared" si="312"/>
        <v>1</v>
      </c>
      <c r="CZ44" s="39" t="s">
        <v>94</v>
      </c>
      <c r="DA44" s="50">
        <f t="shared" ref="DA44:DF49" si="313">IF(DA33&gt;AG21,(1-DA33)/(1-AG21),1)</f>
        <v>1</v>
      </c>
      <c r="DB44" s="50">
        <f t="shared" si="313"/>
        <v>1</v>
      </c>
      <c r="DC44" s="50">
        <f t="shared" si="313"/>
        <v>1</v>
      </c>
      <c r="DD44" s="50">
        <f t="shared" si="313"/>
        <v>1</v>
      </c>
      <c r="DE44" s="50">
        <f t="shared" si="313"/>
        <v>1</v>
      </c>
      <c r="DF44" s="50">
        <f t="shared" si="313"/>
        <v>1</v>
      </c>
      <c r="DH44" s="39" t="s">
        <v>94</v>
      </c>
      <c r="DI44" s="50">
        <f t="shared" ref="DI44:DN49" si="314">IF(DI33&gt;AG21,(1-DI33)/(1-AG21),1)</f>
        <v>1</v>
      </c>
      <c r="DJ44" s="50">
        <f t="shared" si="314"/>
        <v>1</v>
      </c>
      <c r="DK44" s="50">
        <f t="shared" si="314"/>
        <v>1</v>
      </c>
      <c r="DL44" s="50">
        <f t="shared" si="314"/>
        <v>1</v>
      </c>
      <c r="DM44" s="50">
        <f t="shared" si="314"/>
        <v>1</v>
      </c>
      <c r="DN44" s="50">
        <f t="shared" si="314"/>
        <v>1</v>
      </c>
      <c r="DP44" s="39" t="s">
        <v>94</v>
      </c>
      <c r="DQ44" s="50">
        <f t="shared" ref="DQ44:DV49" si="315">IF(DQ33&gt;AG21,(1-DQ33)/(1-AG21),1)</f>
        <v>1</v>
      </c>
      <c r="DR44" s="50">
        <f t="shared" si="315"/>
        <v>1</v>
      </c>
      <c r="DS44" s="50">
        <f t="shared" si="315"/>
        <v>1</v>
      </c>
      <c r="DT44" s="50">
        <f t="shared" si="315"/>
        <v>1</v>
      </c>
      <c r="DU44" s="50">
        <f t="shared" si="315"/>
        <v>1</v>
      </c>
      <c r="DV44" s="50">
        <f t="shared" si="315"/>
        <v>1</v>
      </c>
      <c r="DX44" s="39" t="s">
        <v>94</v>
      </c>
      <c r="DY44" s="50">
        <f t="shared" ref="DY44:ED49" si="316">IF(DY33&gt;AG21,(1-DY33)/(1-AG21),1)</f>
        <v>1</v>
      </c>
      <c r="DZ44" s="50">
        <f t="shared" si="316"/>
        <v>0</v>
      </c>
      <c r="EA44" s="50">
        <f t="shared" si="316"/>
        <v>1</v>
      </c>
      <c r="EB44" s="50">
        <f t="shared" si="316"/>
        <v>1</v>
      </c>
      <c r="EC44" s="50">
        <f t="shared" si="316"/>
        <v>1</v>
      </c>
      <c r="ED44" s="50">
        <f t="shared" si="316"/>
        <v>1</v>
      </c>
      <c r="EF44" s="39" t="s">
        <v>94</v>
      </c>
      <c r="EG44" s="50">
        <f t="shared" ref="EG44:EL49" si="317">IF(EG33&gt;AG21,(1-EG33)/(1-AG21),1)</f>
        <v>1</v>
      </c>
      <c r="EH44" s="50">
        <f t="shared" si="317"/>
        <v>1</v>
      </c>
      <c r="EI44" s="50">
        <f t="shared" si="317"/>
        <v>1</v>
      </c>
      <c r="EJ44" s="50">
        <f t="shared" si="317"/>
        <v>1</v>
      </c>
      <c r="EK44" s="50">
        <f t="shared" si="317"/>
        <v>0</v>
      </c>
      <c r="EL44" s="50">
        <f t="shared" si="317"/>
        <v>1</v>
      </c>
      <c r="EN44" s="39" t="s">
        <v>94</v>
      </c>
      <c r="EO44" s="50">
        <f t="shared" ref="EO44:ET49" si="318">IF(EO33&gt;AG21,(1-EO33)/(1-AG21),1)</f>
        <v>1</v>
      </c>
      <c r="EP44" s="50">
        <f t="shared" si="318"/>
        <v>0</v>
      </c>
      <c r="EQ44" s="50">
        <f t="shared" si="318"/>
        <v>0</v>
      </c>
      <c r="ER44" s="50">
        <f t="shared" si="318"/>
        <v>0</v>
      </c>
      <c r="ES44" s="50">
        <f t="shared" si="318"/>
        <v>0</v>
      </c>
      <c r="ET44" s="50">
        <f t="shared" si="318"/>
        <v>1</v>
      </c>
      <c r="EV44" s="53" t="s">
        <v>94</v>
      </c>
      <c r="EW44" s="50">
        <f t="shared" ref="EW44:FB49" si="319">IF(EW33&gt;AG21,(1-EW33)/(1-AG21),1)</f>
        <v>1</v>
      </c>
      <c r="EX44" s="50">
        <f t="shared" si="319"/>
        <v>1</v>
      </c>
      <c r="EY44" s="50">
        <f t="shared" si="319"/>
        <v>1</v>
      </c>
      <c r="EZ44" s="50">
        <f t="shared" si="319"/>
        <v>1</v>
      </c>
      <c r="FA44" s="50">
        <f t="shared" si="319"/>
        <v>1</v>
      </c>
      <c r="FB44" s="50">
        <f t="shared" si="319"/>
        <v>1</v>
      </c>
      <c r="FD44" s="53" t="s">
        <v>94</v>
      </c>
      <c r="FE44" s="50">
        <f t="shared" ref="FE44:FJ49" si="320">IF(FE33&gt;AG21,(1-FE33)/(1-AG21),1)</f>
        <v>1</v>
      </c>
      <c r="FF44" s="50">
        <f t="shared" si="320"/>
        <v>1</v>
      </c>
      <c r="FG44" s="50">
        <f t="shared" si="320"/>
        <v>1</v>
      </c>
      <c r="FH44" s="50">
        <f t="shared" si="320"/>
        <v>1</v>
      </c>
      <c r="FI44" s="50">
        <f t="shared" si="320"/>
        <v>1</v>
      </c>
      <c r="FJ44" s="50">
        <f t="shared" si="320"/>
        <v>1</v>
      </c>
      <c r="FL44" s="53" t="s">
        <v>94</v>
      </c>
      <c r="FM44" s="50">
        <f t="shared" ref="FM44:FR49" si="321">IF(FM33&gt;AG21,(1-FM33)/(1-AG21),1)</f>
        <v>1</v>
      </c>
      <c r="FN44" s="50">
        <f t="shared" si="321"/>
        <v>1</v>
      </c>
      <c r="FO44" s="50">
        <f t="shared" si="321"/>
        <v>1</v>
      </c>
      <c r="FP44" s="50">
        <f t="shared" si="321"/>
        <v>1</v>
      </c>
      <c r="FQ44" s="50">
        <f t="shared" si="321"/>
        <v>1</v>
      </c>
      <c r="FR44" s="50">
        <f t="shared" si="321"/>
        <v>1</v>
      </c>
      <c r="FT44" s="53" t="s">
        <v>94</v>
      </c>
      <c r="FU44" s="50">
        <f t="shared" ref="FU44:FZ49" si="322">IF(FU33&gt;AG21,(1-FU33)/(1-AG21),1)</f>
        <v>1</v>
      </c>
      <c r="FV44" s="50">
        <f t="shared" si="322"/>
        <v>1</v>
      </c>
      <c r="FW44" s="50">
        <f t="shared" si="322"/>
        <v>1</v>
      </c>
      <c r="FX44" s="50">
        <f t="shared" si="322"/>
        <v>1</v>
      </c>
      <c r="FY44" s="50">
        <f t="shared" si="322"/>
        <v>1</v>
      </c>
      <c r="FZ44" s="50">
        <f t="shared" si="322"/>
        <v>1</v>
      </c>
      <c r="GB44" s="53" t="s">
        <v>94</v>
      </c>
      <c r="GC44" s="50">
        <f t="shared" ref="GC44:GH49" si="323">IF(GC33&gt;AG21,(1-GC33)/(1-AG21),1)</f>
        <v>1</v>
      </c>
      <c r="GD44" s="50">
        <f t="shared" si="323"/>
        <v>1</v>
      </c>
      <c r="GE44" s="50">
        <f t="shared" si="323"/>
        <v>1</v>
      </c>
      <c r="GF44" s="50">
        <f t="shared" si="323"/>
        <v>1</v>
      </c>
      <c r="GG44" s="50">
        <f t="shared" si="323"/>
        <v>1</v>
      </c>
      <c r="GH44" s="50">
        <f t="shared" si="323"/>
        <v>1</v>
      </c>
      <c r="GJ44" s="53" t="s">
        <v>94</v>
      </c>
      <c r="GK44" s="50">
        <f t="shared" ref="GK44:GP49" si="324">IF(GK33&gt;AG21,(1-GK33)/(1-AG21),1)</f>
        <v>1</v>
      </c>
      <c r="GL44" s="50">
        <f t="shared" si="324"/>
        <v>1</v>
      </c>
      <c r="GM44" s="50">
        <f t="shared" si="324"/>
        <v>1</v>
      </c>
      <c r="GN44" s="50">
        <f t="shared" si="324"/>
        <v>1</v>
      </c>
      <c r="GO44" s="50">
        <f t="shared" si="324"/>
        <v>1</v>
      </c>
      <c r="GP44" s="50">
        <f t="shared" si="324"/>
        <v>1</v>
      </c>
      <c r="GR44" s="53" t="s">
        <v>94</v>
      </c>
      <c r="GS44" s="50">
        <f t="shared" ref="GS44:GX49" si="325">IF(GS33&gt;AG21,(1-GS33)/(1-AG21),1)</f>
        <v>1</v>
      </c>
      <c r="GT44" s="50">
        <f t="shared" si="325"/>
        <v>1</v>
      </c>
      <c r="GU44" s="50">
        <f t="shared" si="325"/>
        <v>1</v>
      </c>
      <c r="GV44" s="50">
        <f t="shared" si="325"/>
        <v>1</v>
      </c>
      <c r="GW44" s="50">
        <f t="shared" si="325"/>
        <v>1</v>
      </c>
      <c r="GX44" s="50">
        <f t="shared" si="325"/>
        <v>1</v>
      </c>
      <c r="GZ44" s="53" t="s">
        <v>94</v>
      </c>
      <c r="HA44" s="50">
        <f t="shared" ref="HA44:HF49" si="326">IF(HA33&gt;AG21,(1-HA33)/(1-AG21),1)</f>
        <v>1</v>
      </c>
      <c r="HB44" s="50">
        <f t="shared" si="326"/>
        <v>1</v>
      </c>
      <c r="HC44" s="50">
        <f t="shared" si="326"/>
        <v>1</v>
      </c>
      <c r="HD44" s="50">
        <f t="shared" si="326"/>
        <v>1</v>
      </c>
      <c r="HE44" s="50">
        <f t="shared" si="326"/>
        <v>1</v>
      </c>
      <c r="HF44" s="50">
        <f t="shared" si="326"/>
        <v>1</v>
      </c>
      <c r="HH44" s="53" t="s">
        <v>94</v>
      </c>
      <c r="HI44" s="50">
        <f>IF(HI33&gt;AG21,(1-HI33)/(1-AG21),1)</f>
        <v>1</v>
      </c>
      <c r="HJ44" s="50">
        <f t="shared" ref="HJ44:HN49" si="327">IF(HJ33&gt;AH21,(1-HJ33)/(1-AH21),1)</f>
        <v>1</v>
      </c>
      <c r="HK44" s="50">
        <f t="shared" si="327"/>
        <v>1</v>
      </c>
      <c r="HL44" s="50">
        <f t="shared" si="327"/>
        <v>1</v>
      </c>
      <c r="HM44" s="50">
        <f t="shared" si="327"/>
        <v>1</v>
      </c>
      <c r="HN44" s="50">
        <f t="shared" si="327"/>
        <v>1</v>
      </c>
      <c r="HP44" s="53" t="s">
        <v>94</v>
      </c>
      <c r="HQ44" s="50">
        <f>IF(HQ33&gt;AG21,(1-HQ33)/(1-AG21),1)</f>
        <v>1</v>
      </c>
      <c r="HR44" s="50">
        <f t="shared" ref="HR44:HV49" si="328">IF(HR33&gt;AH21,(1-HR33)/(1-AH21),1)</f>
        <v>1</v>
      </c>
      <c r="HS44" s="50">
        <f t="shared" si="328"/>
        <v>1</v>
      </c>
      <c r="HT44" s="50">
        <f t="shared" si="328"/>
        <v>1</v>
      </c>
      <c r="HU44" s="50">
        <f t="shared" si="328"/>
        <v>1</v>
      </c>
      <c r="HV44" s="50">
        <f t="shared" si="328"/>
        <v>1</v>
      </c>
    </row>
    <row r="45" spans="31:230" ht="29.1">
      <c r="AE45" s="72"/>
      <c r="AF45" s="39" t="s">
        <v>96</v>
      </c>
      <c r="AG45" s="50">
        <f t="shared" si="304"/>
        <v>1</v>
      </c>
      <c r="AH45" s="50">
        <f t="shared" si="304"/>
        <v>1</v>
      </c>
      <c r="AI45" s="50">
        <f t="shared" si="304"/>
        <v>1</v>
      </c>
      <c r="AJ45" s="50">
        <f t="shared" si="304"/>
        <v>1</v>
      </c>
      <c r="AK45" s="50">
        <f t="shared" si="304"/>
        <v>1</v>
      </c>
      <c r="AL45" s="50">
        <f t="shared" si="304"/>
        <v>1</v>
      </c>
      <c r="AN45" s="39" t="s">
        <v>96</v>
      </c>
      <c r="AO45" s="50">
        <f t="shared" si="305"/>
        <v>1</v>
      </c>
      <c r="AP45" s="50">
        <f t="shared" si="305"/>
        <v>1</v>
      </c>
      <c r="AQ45" s="50">
        <f t="shared" si="305"/>
        <v>1</v>
      </c>
      <c r="AR45" s="50">
        <f t="shared" si="305"/>
        <v>1</v>
      </c>
      <c r="AS45" s="50">
        <f t="shared" si="305"/>
        <v>1</v>
      </c>
      <c r="AT45" s="50">
        <f t="shared" si="305"/>
        <v>1</v>
      </c>
      <c r="AV45" s="39" t="s">
        <v>96</v>
      </c>
      <c r="AW45" s="50">
        <f t="shared" si="306"/>
        <v>1</v>
      </c>
      <c r="AX45" s="50">
        <f t="shared" si="306"/>
        <v>1</v>
      </c>
      <c r="AY45" s="50">
        <f t="shared" si="306"/>
        <v>1</v>
      </c>
      <c r="AZ45" s="50">
        <f t="shared" si="306"/>
        <v>1</v>
      </c>
      <c r="BA45" s="50">
        <f t="shared" si="306"/>
        <v>1</v>
      </c>
      <c r="BB45" s="50">
        <f t="shared" si="306"/>
        <v>1</v>
      </c>
      <c r="BD45" s="39" t="s">
        <v>96</v>
      </c>
      <c r="BE45" s="50">
        <f t="shared" si="307"/>
        <v>1</v>
      </c>
      <c r="BF45" s="50">
        <f t="shared" si="307"/>
        <v>1</v>
      </c>
      <c r="BG45" s="50">
        <f t="shared" si="307"/>
        <v>1</v>
      </c>
      <c r="BH45" s="50">
        <f t="shared" si="307"/>
        <v>1</v>
      </c>
      <c r="BI45" s="50">
        <f t="shared" si="307"/>
        <v>1</v>
      </c>
      <c r="BJ45" s="50">
        <f t="shared" si="307"/>
        <v>1</v>
      </c>
      <c r="BL45" s="39" t="s">
        <v>96</v>
      </c>
      <c r="BM45" s="50">
        <f t="shared" si="308"/>
        <v>1</v>
      </c>
      <c r="BN45" s="50">
        <f t="shared" si="308"/>
        <v>1</v>
      </c>
      <c r="BO45" s="50">
        <f t="shared" si="308"/>
        <v>1</v>
      </c>
      <c r="BP45" s="50">
        <f t="shared" si="308"/>
        <v>1</v>
      </c>
      <c r="BQ45" s="50">
        <f t="shared" si="308"/>
        <v>1</v>
      </c>
      <c r="BR45" s="50">
        <f t="shared" si="308"/>
        <v>1</v>
      </c>
      <c r="BT45" s="39" t="s">
        <v>96</v>
      </c>
      <c r="BU45" s="50">
        <f t="shared" si="309"/>
        <v>1</v>
      </c>
      <c r="BV45" s="50">
        <f t="shared" si="309"/>
        <v>1</v>
      </c>
      <c r="BW45" s="50">
        <f t="shared" si="309"/>
        <v>1</v>
      </c>
      <c r="BX45" s="50">
        <f t="shared" si="309"/>
        <v>1</v>
      </c>
      <c r="BY45" s="50">
        <f t="shared" si="309"/>
        <v>1</v>
      </c>
      <c r="BZ45" s="50">
        <f t="shared" si="309"/>
        <v>1</v>
      </c>
      <c r="CB45" s="39" t="s">
        <v>96</v>
      </c>
      <c r="CC45" s="50">
        <f t="shared" si="310"/>
        <v>1</v>
      </c>
      <c r="CD45" s="50">
        <f t="shared" si="310"/>
        <v>1</v>
      </c>
      <c r="CE45" s="50">
        <f t="shared" si="310"/>
        <v>1</v>
      </c>
      <c r="CF45" s="50">
        <f t="shared" si="310"/>
        <v>1</v>
      </c>
      <c r="CG45" s="50">
        <f t="shared" si="310"/>
        <v>1</v>
      </c>
      <c r="CH45" s="50">
        <f t="shared" si="310"/>
        <v>1</v>
      </c>
      <c r="CJ45" s="39" t="s">
        <v>96</v>
      </c>
      <c r="CK45" s="50">
        <f t="shared" si="311"/>
        <v>1</v>
      </c>
      <c r="CL45" s="50">
        <f t="shared" si="311"/>
        <v>1</v>
      </c>
      <c r="CM45" s="50">
        <f t="shared" si="311"/>
        <v>1</v>
      </c>
      <c r="CN45" s="50">
        <f t="shared" si="311"/>
        <v>1</v>
      </c>
      <c r="CO45" s="50">
        <f t="shared" si="311"/>
        <v>1</v>
      </c>
      <c r="CP45" s="50">
        <f t="shared" si="311"/>
        <v>1</v>
      </c>
      <c r="CR45" s="39" t="s">
        <v>96</v>
      </c>
      <c r="CS45" s="50">
        <f t="shared" si="312"/>
        <v>1</v>
      </c>
      <c r="CT45" s="50">
        <f t="shared" si="312"/>
        <v>1</v>
      </c>
      <c r="CU45" s="50">
        <f t="shared" si="312"/>
        <v>1</v>
      </c>
      <c r="CV45" s="50">
        <f t="shared" si="312"/>
        <v>1</v>
      </c>
      <c r="CW45" s="50">
        <f t="shared" si="312"/>
        <v>1</v>
      </c>
      <c r="CX45" s="50">
        <f t="shared" si="312"/>
        <v>1</v>
      </c>
      <c r="CZ45" s="39" t="s">
        <v>96</v>
      </c>
      <c r="DA45" s="50">
        <f t="shared" si="313"/>
        <v>1</v>
      </c>
      <c r="DB45" s="50">
        <f t="shared" si="313"/>
        <v>1</v>
      </c>
      <c r="DC45" s="50">
        <f t="shared" si="313"/>
        <v>1</v>
      </c>
      <c r="DD45" s="50">
        <f t="shared" si="313"/>
        <v>1</v>
      </c>
      <c r="DE45" s="50">
        <f t="shared" si="313"/>
        <v>1</v>
      </c>
      <c r="DF45" s="50">
        <f t="shared" si="313"/>
        <v>1</v>
      </c>
      <c r="DH45" s="39" t="s">
        <v>96</v>
      </c>
      <c r="DI45" s="50">
        <f t="shared" si="314"/>
        <v>1</v>
      </c>
      <c r="DJ45" s="50">
        <f t="shared" si="314"/>
        <v>1</v>
      </c>
      <c r="DK45" s="50">
        <f t="shared" si="314"/>
        <v>1</v>
      </c>
      <c r="DL45" s="50">
        <f t="shared" si="314"/>
        <v>1</v>
      </c>
      <c r="DM45" s="50">
        <f t="shared" si="314"/>
        <v>1</v>
      </c>
      <c r="DN45" s="50">
        <f t="shared" si="314"/>
        <v>1</v>
      </c>
      <c r="DP45" s="39" t="s">
        <v>96</v>
      </c>
      <c r="DQ45" s="50">
        <f t="shared" si="315"/>
        <v>1</v>
      </c>
      <c r="DR45" s="50">
        <f t="shared" si="315"/>
        <v>1</v>
      </c>
      <c r="DS45" s="50">
        <f t="shared" si="315"/>
        <v>1</v>
      </c>
      <c r="DT45" s="50">
        <f t="shared" si="315"/>
        <v>1</v>
      </c>
      <c r="DU45" s="50">
        <f t="shared" si="315"/>
        <v>1</v>
      </c>
      <c r="DV45" s="50">
        <f t="shared" si="315"/>
        <v>1</v>
      </c>
      <c r="DX45" s="39" t="s">
        <v>96</v>
      </c>
      <c r="DY45" s="50">
        <f t="shared" si="316"/>
        <v>1</v>
      </c>
      <c r="DZ45" s="50">
        <f t="shared" si="316"/>
        <v>1</v>
      </c>
      <c r="EA45" s="50">
        <f t="shared" si="316"/>
        <v>1</v>
      </c>
      <c r="EB45" s="50">
        <f t="shared" si="316"/>
        <v>1</v>
      </c>
      <c r="EC45" s="50">
        <f t="shared" si="316"/>
        <v>1</v>
      </c>
      <c r="ED45" s="50">
        <f t="shared" si="316"/>
        <v>1</v>
      </c>
      <c r="EF45" s="39" t="s">
        <v>96</v>
      </c>
      <c r="EG45" s="50">
        <f t="shared" si="317"/>
        <v>1</v>
      </c>
      <c r="EH45" s="50">
        <f t="shared" si="317"/>
        <v>1</v>
      </c>
      <c r="EI45" s="50">
        <f t="shared" si="317"/>
        <v>1</v>
      </c>
      <c r="EJ45" s="50">
        <f t="shared" si="317"/>
        <v>1</v>
      </c>
      <c r="EK45" s="50">
        <f t="shared" si="317"/>
        <v>0</v>
      </c>
      <c r="EL45" s="50">
        <f t="shared" si="317"/>
        <v>1</v>
      </c>
      <c r="EN45" s="39" t="s">
        <v>96</v>
      </c>
      <c r="EO45" s="50">
        <f t="shared" si="318"/>
        <v>1</v>
      </c>
      <c r="EP45" s="50">
        <f t="shared" si="318"/>
        <v>1</v>
      </c>
      <c r="EQ45" s="50">
        <f t="shared" si="318"/>
        <v>1</v>
      </c>
      <c r="ER45" s="50">
        <f t="shared" si="318"/>
        <v>1</v>
      </c>
      <c r="ES45" s="50">
        <f t="shared" si="318"/>
        <v>1</v>
      </c>
      <c r="ET45" s="50">
        <f t="shared" si="318"/>
        <v>1</v>
      </c>
      <c r="EV45" s="54" t="s">
        <v>96</v>
      </c>
      <c r="EW45" s="50">
        <f t="shared" si="319"/>
        <v>1</v>
      </c>
      <c r="EX45" s="50">
        <f t="shared" si="319"/>
        <v>1</v>
      </c>
      <c r="EY45" s="50">
        <f t="shared" si="319"/>
        <v>1</v>
      </c>
      <c r="EZ45" s="50">
        <f t="shared" si="319"/>
        <v>1</v>
      </c>
      <c r="FA45" s="50">
        <f t="shared" si="319"/>
        <v>1</v>
      </c>
      <c r="FB45" s="50">
        <f t="shared" si="319"/>
        <v>1</v>
      </c>
      <c r="FD45" s="54" t="s">
        <v>96</v>
      </c>
      <c r="FE45" s="50">
        <f t="shared" si="320"/>
        <v>1</v>
      </c>
      <c r="FF45" s="50">
        <f t="shared" si="320"/>
        <v>1</v>
      </c>
      <c r="FG45" s="50">
        <f t="shared" si="320"/>
        <v>1</v>
      </c>
      <c r="FH45" s="50">
        <f t="shared" si="320"/>
        <v>1</v>
      </c>
      <c r="FI45" s="50">
        <f t="shared" si="320"/>
        <v>1</v>
      </c>
      <c r="FJ45" s="50">
        <f t="shared" si="320"/>
        <v>1</v>
      </c>
      <c r="FL45" s="54" t="s">
        <v>96</v>
      </c>
      <c r="FM45" s="50">
        <f t="shared" si="321"/>
        <v>1</v>
      </c>
      <c r="FN45" s="50">
        <f t="shared" si="321"/>
        <v>1</v>
      </c>
      <c r="FO45" s="50">
        <f t="shared" si="321"/>
        <v>1</v>
      </c>
      <c r="FP45" s="50">
        <f t="shared" si="321"/>
        <v>1</v>
      </c>
      <c r="FQ45" s="50">
        <f t="shared" si="321"/>
        <v>1</v>
      </c>
      <c r="FR45" s="50">
        <f t="shared" si="321"/>
        <v>1</v>
      </c>
      <c r="FT45" s="54" t="s">
        <v>96</v>
      </c>
      <c r="FU45" s="50">
        <f t="shared" si="322"/>
        <v>1</v>
      </c>
      <c r="FV45" s="50">
        <f t="shared" si="322"/>
        <v>1</v>
      </c>
      <c r="FW45" s="50">
        <f t="shared" si="322"/>
        <v>1</v>
      </c>
      <c r="FX45" s="50">
        <f t="shared" si="322"/>
        <v>1</v>
      </c>
      <c r="FY45" s="50">
        <f t="shared" si="322"/>
        <v>1</v>
      </c>
      <c r="FZ45" s="50">
        <f t="shared" si="322"/>
        <v>1</v>
      </c>
      <c r="GB45" s="54" t="s">
        <v>96</v>
      </c>
      <c r="GC45" s="50">
        <f t="shared" si="323"/>
        <v>1</v>
      </c>
      <c r="GD45" s="50">
        <f t="shared" si="323"/>
        <v>1</v>
      </c>
      <c r="GE45" s="50">
        <f t="shared" si="323"/>
        <v>1</v>
      </c>
      <c r="GF45" s="50">
        <f t="shared" si="323"/>
        <v>1</v>
      </c>
      <c r="GG45" s="50">
        <f t="shared" si="323"/>
        <v>1</v>
      </c>
      <c r="GH45" s="50">
        <f t="shared" si="323"/>
        <v>1</v>
      </c>
      <c r="GJ45" s="54" t="s">
        <v>96</v>
      </c>
      <c r="GK45" s="50">
        <f t="shared" si="324"/>
        <v>1</v>
      </c>
      <c r="GL45" s="50">
        <f t="shared" si="324"/>
        <v>1</v>
      </c>
      <c r="GM45" s="50">
        <f t="shared" si="324"/>
        <v>1</v>
      </c>
      <c r="GN45" s="50">
        <f t="shared" si="324"/>
        <v>1</v>
      </c>
      <c r="GO45" s="50">
        <f t="shared" si="324"/>
        <v>1</v>
      </c>
      <c r="GP45" s="50">
        <f t="shared" si="324"/>
        <v>1</v>
      </c>
      <c r="GR45" s="54" t="s">
        <v>96</v>
      </c>
      <c r="GS45" s="50">
        <f t="shared" si="325"/>
        <v>1</v>
      </c>
      <c r="GT45" s="50">
        <f t="shared" si="325"/>
        <v>1</v>
      </c>
      <c r="GU45" s="50">
        <f t="shared" si="325"/>
        <v>1</v>
      </c>
      <c r="GV45" s="50">
        <f t="shared" si="325"/>
        <v>1</v>
      </c>
      <c r="GW45" s="50">
        <f t="shared" si="325"/>
        <v>1</v>
      </c>
      <c r="GX45" s="50">
        <f t="shared" si="325"/>
        <v>1</v>
      </c>
      <c r="GZ45" s="54" t="s">
        <v>96</v>
      </c>
      <c r="HA45" s="50">
        <f t="shared" si="326"/>
        <v>1</v>
      </c>
      <c r="HB45" s="50">
        <f t="shared" si="326"/>
        <v>1</v>
      </c>
      <c r="HC45" s="50">
        <f t="shared" si="326"/>
        <v>1</v>
      </c>
      <c r="HD45" s="50">
        <f t="shared" si="326"/>
        <v>1</v>
      </c>
      <c r="HE45" s="50">
        <f t="shared" si="326"/>
        <v>1</v>
      </c>
      <c r="HF45" s="50">
        <f t="shared" si="326"/>
        <v>1</v>
      </c>
      <c r="HH45" s="54" t="s">
        <v>96</v>
      </c>
      <c r="HI45" s="50">
        <f t="shared" ref="HI45:HI49" si="329">IF(HI34&gt;AG22,(1-HI34)/(1-AG22),1)</f>
        <v>1</v>
      </c>
      <c r="HJ45" s="50">
        <f t="shared" si="327"/>
        <v>1</v>
      </c>
      <c r="HK45" s="50">
        <f t="shared" si="327"/>
        <v>1</v>
      </c>
      <c r="HL45" s="50">
        <f t="shared" si="327"/>
        <v>1</v>
      </c>
      <c r="HM45" s="50">
        <f t="shared" si="327"/>
        <v>1</v>
      </c>
      <c r="HN45" s="50">
        <f t="shared" si="327"/>
        <v>1</v>
      </c>
      <c r="HP45" s="54" t="s">
        <v>96</v>
      </c>
      <c r="HQ45" s="50">
        <f t="shared" ref="HQ45:HQ49" si="330">IF(HQ34&gt;AG22,(1-HQ34)/(1-AG22),1)</f>
        <v>1</v>
      </c>
      <c r="HR45" s="50">
        <f t="shared" si="328"/>
        <v>1</v>
      </c>
      <c r="HS45" s="50">
        <f t="shared" si="328"/>
        <v>1</v>
      </c>
      <c r="HT45" s="50">
        <f t="shared" si="328"/>
        <v>1</v>
      </c>
      <c r="HU45" s="50">
        <f t="shared" si="328"/>
        <v>1</v>
      </c>
      <c r="HV45" s="50">
        <f t="shared" si="328"/>
        <v>1</v>
      </c>
    </row>
    <row r="46" spans="31:230" ht="29.1">
      <c r="AE46" s="72"/>
      <c r="AF46" s="39" t="s">
        <v>98</v>
      </c>
      <c r="AG46" s="50">
        <f t="shared" si="304"/>
        <v>1</v>
      </c>
      <c r="AH46" s="50">
        <f t="shared" si="304"/>
        <v>1</v>
      </c>
      <c r="AI46" s="50">
        <f t="shared" si="304"/>
        <v>1</v>
      </c>
      <c r="AJ46" s="50">
        <f t="shared" si="304"/>
        <v>0</v>
      </c>
      <c r="AK46" s="50">
        <f t="shared" si="304"/>
        <v>1</v>
      </c>
      <c r="AL46" s="50">
        <f t="shared" si="304"/>
        <v>1</v>
      </c>
      <c r="AN46" s="39" t="s">
        <v>98</v>
      </c>
      <c r="AO46" s="50">
        <f t="shared" si="305"/>
        <v>1</v>
      </c>
      <c r="AP46" s="50">
        <f t="shared" si="305"/>
        <v>1</v>
      </c>
      <c r="AQ46" s="50">
        <f t="shared" si="305"/>
        <v>1</v>
      </c>
      <c r="AR46" s="50">
        <f t="shared" si="305"/>
        <v>1</v>
      </c>
      <c r="AS46" s="50">
        <f t="shared" si="305"/>
        <v>1</v>
      </c>
      <c r="AT46" s="50">
        <f t="shared" si="305"/>
        <v>1</v>
      </c>
      <c r="AV46" s="39" t="s">
        <v>98</v>
      </c>
      <c r="AW46" s="50">
        <f t="shared" si="306"/>
        <v>1</v>
      </c>
      <c r="AX46" s="50">
        <f t="shared" si="306"/>
        <v>1</v>
      </c>
      <c r="AY46" s="50">
        <f t="shared" si="306"/>
        <v>1</v>
      </c>
      <c r="AZ46" s="50">
        <f t="shared" si="306"/>
        <v>1</v>
      </c>
      <c r="BA46" s="50">
        <f t="shared" si="306"/>
        <v>1</v>
      </c>
      <c r="BB46" s="50">
        <f t="shared" si="306"/>
        <v>1</v>
      </c>
      <c r="BD46" s="39" t="s">
        <v>98</v>
      </c>
      <c r="BE46" s="50">
        <f t="shared" si="307"/>
        <v>1</v>
      </c>
      <c r="BF46" s="50">
        <f t="shared" si="307"/>
        <v>1</v>
      </c>
      <c r="BG46" s="50">
        <f t="shared" si="307"/>
        <v>1</v>
      </c>
      <c r="BH46" s="50">
        <f t="shared" si="307"/>
        <v>1</v>
      </c>
      <c r="BI46" s="50">
        <f t="shared" si="307"/>
        <v>1</v>
      </c>
      <c r="BJ46" s="50">
        <f t="shared" si="307"/>
        <v>1</v>
      </c>
      <c r="BL46" s="39" t="s">
        <v>98</v>
      </c>
      <c r="BM46" s="50">
        <f t="shared" si="308"/>
        <v>1</v>
      </c>
      <c r="BN46" s="50">
        <f t="shared" si="308"/>
        <v>1</v>
      </c>
      <c r="BO46" s="50">
        <f t="shared" si="308"/>
        <v>1</v>
      </c>
      <c r="BP46" s="50">
        <f t="shared" si="308"/>
        <v>1</v>
      </c>
      <c r="BQ46" s="50">
        <f t="shared" si="308"/>
        <v>1</v>
      </c>
      <c r="BR46" s="50">
        <f t="shared" si="308"/>
        <v>1</v>
      </c>
      <c r="BT46" s="39" t="s">
        <v>98</v>
      </c>
      <c r="BU46" s="50">
        <f t="shared" si="309"/>
        <v>1</v>
      </c>
      <c r="BV46" s="50">
        <f t="shared" si="309"/>
        <v>1</v>
      </c>
      <c r="BW46" s="50">
        <f t="shared" si="309"/>
        <v>1</v>
      </c>
      <c r="BX46" s="50">
        <f t="shared" si="309"/>
        <v>1</v>
      </c>
      <c r="BY46" s="50">
        <f t="shared" si="309"/>
        <v>1</v>
      </c>
      <c r="BZ46" s="50">
        <f t="shared" si="309"/>
        <v>1</v>
      </c>
      <c r="CB46" s="39" t="s">
        <v>98</v>
      </c>
      <c r="CC46" s="50">
        <f t="shared" si="310"/>
        <v>1</v>
      </c>
      <c r="CD46" s="50">
        <f t="shared" si="310"/>
        <v>1</v>
      </c>
      <c r="CE46" s="50">
        <f t="shared" si="310"/>
        <v>1</v>
      </c>
      <c r="CF46" s="50">
        <f t="shared" si="310"/>
        <v>1</v>
      </c>
      <c r="CG46" s="50">
        <f t="shared" si="310"/>
        <v>1</v>
      </c>
      <c r="CH46" s="50">
        <f t="shared" si="310"/>
        <v>1</v>
      </c>
      <c r="CJ46" s="39" t="s">
        <v>98</v>
      </c>
      <c r="CK46" s="50">
        <f t="shared" si="311"/>
        <v>1</v>
      </c>
      <c r="CL46" s="50">
        <f t="shared" si="311"/>
        <v>1</v>
      </c>
      <c r="CM46" s="50">
        <f t="shared" si="311"/>
        <v>1</v>
      </c>
      <c r="CN46" s="50">
        <f t="shared" si="311"/>
        <v>1</v>
      </c>
      <c r="CO46" s="50">
        <f t="shared" si="311"/>
        <v>1</v>
      </c>
      <c r="CP46" s="50">
        <f t="shared" si="311"/>
        <v>1</v>
      </c>
      <c r="CR46" s="39" t="s">
        <v>98</v>
      </c>
      <c r="CS46" s="50">
        <f t="shared" si="312"/>
        <v>1</v>
      </c>
      <c r="CT46" s="50">
        <f t="shared" si="312"/>
        <v>1</v>
      </c>
      <c r="CU46" s="50">
        <f t="shared" si="312"/>
        <v>1</v>
      </c>
      <c r="CV46" s="50">
        <f t="shared" si="312"/>
        <v>1</v>
      </c>
      <c r="CW46" s="50">
        <f t="shared" si="312"/>
        <v>1</v>
      </c>
      <c r="CX46" s="50">
        <f t="shared" si="312"/>
        <v>1</v>
      </c>
      <c r="CZ46" s="39" t="s">
        <v>98</v>
      </c>
      <c r="DA46" s="50">
        <f t="shared" si="313"/>
        <v>1</v>
      </c>
      <c r="DB46" s="50">
        <f t="shared" si="313"/>
        <v>1</v>
      </c>
      <c r="DC46" s="50">
        <f t="shared" si="313"/>
        <v>1</v>
      </c>
      <c r="DD46" s="50">
        <f t="shared" si="313"/>
        <v>1</v>
      </c>
      <c r="DE46" s="50">
        <f t="shared" si="313"/>
        <v>1</v>
      </c>
      <c r="DF46" s="50">
        <f t="shared" si="313"/>
        <v>1</v>
      </c>
      <c r="DH46" s="39" t="s">
        <v>98</v>
      </c>
      <c r="DI46" s="50">
        <f t="shared" si="314"/>
        <v>1</v>
      </c>
      <c r="DJ46" s="50">
        <f t="shared" si="314"/>
        <v>1</v>
      </c>
      <c r="DK46" s="50">
        <f t="shared" si="314"/>
        <v>1</v>
      </c>
      <c r="DL46" s="50">
        <f t="shared" si="314"/>
        <v>1</v>
      </c>
      <c r="DM46" s="50">
        <f t="shared" si="314"/>
        <v>1</v>
      </c>
      <c r="DN46" s="50">
        <f t="shared" si="314"/>
        <v>1</v>
      </c>
      <c r="DP46" s="39" t="s">
        <v>98</v>
      </c>
      <c r="DQ46" s="50">
        <f t="shared" si="315"/>
        <v>1</v>
      </c>
      <c r="DR46" s="50">
        <f t="shared" si="315"/>
        <v>1</v>
      </c>
      <c r="DS46" s="50">
        <f t="shared" si="315"/>
        <v>1</v>
      </c>
      <c r="DT46" s="50">
        <f t="shared" si="315"/>
        <v>1</v>
      </c>
      <c r="DU46" s="50">
        <f t="shared" si="315"/>
        <v>1</v>
      </c>
      <c r="DV46" s="50">
        <f t="shared" si="315"/>
        <v>1</v>
      </c>
      <c r="DX46" s="39" t="s">
        <v>98</v>
      </c>
      <c r="DY46" s="50">
        <f t="shared" si="316"/>
        <v>1</v>
      </c>
      <c r="DZ46" s="50">
        <f t="shared" si="316"/>
        <v>0</v>
      </c>
      <c r="EA46" s="50">
        <f t="shared" si="316"/>
        <v>1</v>
      </c>
      <c r="EB46" s="50">
        <f t="shared" si="316"/>
        <v>1</v>
      </c>
      <c r="EC46" s="50">
        <f t="shared" si="316"/>
        <v>1</v>
      </c>
      <c r="ED46" s="50">
        <f t="shared" si="316"/>
        <v>1</v>
      </c>
      <c r="EF46" s="39" t="s">
        <v>98</v>
      </c>
      <c r="EG46" s="50">
        <f t="shared" si="317"/>
        <v>1</v>
      </c>
      <c r="EH46" s="50">
        <f t="shared" si="317"/>
        <v>1</v>
      </c>
      <c r="EI46" s="50">
        <f t="shared" si="317"/>
        <v>1</v>
      </c>
      <c r="EJ46" s="50">
        <f t="shared" si="317"/>
        <v>1</v>
      </c>
      <c r="EK46" s="50">
        <f t="shared" si="317"/>
        <v>0</v>
      </c>
      <c r="EL46" s="50">
        <f t="shared" si="317"/>
        <v>1</v>
      </c>
      <c r="EN46" s="39" t="s">
        <v>98</v>
      </c>
      <c r="EO46" s="50">
        <f t="shared" si="318"/>
        <v>1</v>
      </c>
      <c r="EP46" s="50">
        <f t="shared" si="318"/>
        <v>1</v>
      </c>
      <c r="EQ46" s="50">
        <f t="shared" si="318"/>
        <v>1</v>
      </c>
      <c r="ER46" s="50">
        <f t="shared" si="318"/>
        <v>1</v>
      </c>
      <c r="ES46" s="50">
        <f t="shared" si="318"/>
        <v>1</v>
      </c>
      <c r="ET46" s="50">
        <f t="shared" si="318"/>
        <v>1</v>
      </c>
      <c r="EV46" s="54" t="s">
        <v>98</v>
      </c>
      <c r="EW46" s="50">
        <f t="shared" si="319"/>
        <v>1</v>
      </c>
      <c r="EX46" s="50">
        <f t="shared" si="319"/>
        <v>1</v>
      </c>
      <c r="EY46" s="50">
        <f t="shared" si="319"/>
        <v>1</v>
      </c>
      <c r="EZ46" s="50">
        <f t="shared" si="319"/>
        <v>1</v>
      </c>
      <c r="FA46" s="50">
        <f t="shared" si="319"/>
        <v>1</v>
      </c>
      <c r="FB46" s="50">
        <f t="shared" si="319"/>
        <v>1</v>
      </c>
      <c r="FD46" s="54" t="s">
        <v>98</v>
      </c>
      <c r="FE46" s="50">
        <f t="shared" si="320"/>
        <v>1</v>
      </c>
      <c r="FF46" s="50">
        <f t="shared" si="320"/>
        <v>1</v>
      </c>
      <c r="FG46" s="50">
        <f t="shared" si="320"/>
        <v>1</v>
      </c>
      <c r="FH46" s="50">
        <f t="shared" si="320"/>
        <v>1</v>
      </c>
      <c r="FI46" s="50">
        <f t="shared" si="320"/>
        <v>1</v>
      </c>
      <c r="FJ46" s="50">
        <f t="shared" si="320"/>
        <v>1</v>
      </c>
      <c r="FL46" s="54" t="s">
        <v>98</v>
      </c>
      <c r="FM46" s="50">
        <f t="shared" si="321"/>
        <v>1</v>
      </c>
      <c r="FN46" s="50">
        <f t="shared" si="321"/>
        <v>1</v>
      </c>
      <c r="FO46" s="50">
        <f t="shared" si="321"/>
        <v>1</v>
      </c>
      <c r="FP46" s="50">
        <f t="shared" si="321"/>
        <v>1</v>
      </c>
      <c r="FQ46" s="50">
        <f t="shared" si="321"/>
        <v>1</v>
      </c>
      <c r="FR46" s="50">
        <f t="shared" si="321"/>
        <v>1</v>
      </c>
      <c r="FT46" s="54" t="s">
        <v>98</v>
      </c>
      <c r="FU46" s="50">
        <f t="shared" si="322"/>
        <v>0</v>
      </c>
      <c r="FV46" s="50">
        <f t="shared" si="322"/>
        <v>0</v>
      </c>
      <c r="FW46" s="50">
        <f t="shared" si="322"/>
        <v>1</v>
      </c>
      <c r="FX46" s="50">
        <f t="shared" si="322"/>
        <v>0</v>
      </c>
      <c r="FY46" s="50">
        <f t="shared" si="322"/>
        <v>0</v>
      </c>
      <c r="FZ46" s="50">
        <f t="shared" si="322"/>
        <v>1</v>
      </c>
      <c r="GB46" s="54" t="s">
        <v>98</v>
      </c>
      <c r="GC46" s="50">
        <f t="shared" si="323"/>
        <v>1</v>
      </c>
      <c r="GD46" s="50">
        <f t="shared" si="323"/>
        <v>1</v>
      </c>
      <c r="GE46" s="50">
        <f t="shared" si="323"/>
        <v>1</v>
      </c>
      <c r="GF46" s="50">
        <f t="shared" si="323"/>
        <v>1</v>
      </c>
      <c r="GG46" s="50">
        <f t="shared" si="323"/>
        <v>1</v>
      </c>
      <c r="GH46" s="50">
        <f t="shared" si="323"/>
        <v>1</v>
      </c>
      <c r="GJ46" s="54" t="s">
        <v>98</v>
      </c>
      <c r="GK46" s="50">
        <f t="shared" si="324"/>
        <v>1</v>
      </c>
      <c r="GL46" s="50">
        <f t="shared" si="324"/>
        <v>1</v>
      </c>
      <c r="GM46" s="50">
        <f t="shared" si="324"/>
        <v>1</v>
      </c>
      <c r="GN46" s="50">
        <f t="shared" si="324"/>
        <v>1</v>
      </c>
      <c r="GO46" s="50">
        <f t="shared" si="324"/>
        <v>1</v>
      </c>
      <c r="GP46" s="50">
        <f t="shared" si="324"/>
        <v>1</v>
      </c>
      <c r="GR46" s="54" t="s">
        <v>98</v>
      </c>
      <c r="GS46" s="50">
        <f t="shared" si="325"/>
        <v>1</v>
      </c>
      <c r="GT46" s="50">
        <f t="shared" si="325"/>
        <v>1</v>
      </c>
      <c r="GU46" s="50">
        <f t="shared" si="325"/>
        <v>1</v>
      </c>
      <c r="GV46" s="50">
        <f t="shared" si="325"/>
        <v>1</v>
      </c>
      <c r="GW46" s="50">
        <f t="shared" si="325"/>
        <v>1</v>
      </c>
      <c r="GX46" s="50">
        <f t="shared" si="325"/>
        <v>1</v>
      </c>
      <c r="GZ46" s="54" t="s">
        <v>98</v>
      </c>
      <c r="HA46" s="50">
        <f t="shared" si="326"/>
        <v>1</v>
      </c>
      <c r="HB46" s="50">
        <f t="shared" si="326"/>
        <v>1</v>
      </c>
      <c r="HC46" s="50">
        <f t="shared" si="326"/>
        <v>1</v>
      </c>
      <c r="HD46" s="50">
        <f t="shared" si="326"/>
        <v>1</v>
      </c>
      <c r="HE46" s="50">
        <f t="shared" si="326"/>
        <v>1</v>
      </c>
      <c r="HF46" s="50">
        <f t="shared" si="326"/>
        <v>1</v>
      </c>
      <c r="HH46" s="54" t="s">
        <v>98</v>
      </c>
      <c r="HI46" s="50">
        <f t="shared" si="329"/>
        <v>1</v>
      </c>
      <c r="HJ46" s="50">
        <f t="shared" si="327"/>
        <v>1</v>
      </c>
      <c r="HK46" s="50">
        <f t="shared" si="327"/>
        <v>1</v>
      </c>
      <c r="HL46" s="50">
        <f t="shared" si="327"/>
        <v>1</v>
      </c>
      <c r="HM46" s="50">
        <f t="shared" si="327"/>
        <v>1</v>
      </c>
      <c r="HN46" s="50">
        <f t="shared" si="327"/>
        <v>1</v>
      </c>
      <c r="HP46" s="54" t="s">
        <v>98</v>
      </c>
      <c r="HQ46" s="50">
        <f t="shared" si="330"/>
        <v>1</v>
      </c>
      <c r="HR46" s="50">
        <f t="shared" si="328"/>
        <v>1</v>
      </c>
      <c r="HS46" s="50">
        <f t="shared" si="328"/>
        <v>1</v>
      </c>
      <c r="HT46" s="50">
        <f t="shared" si="328"/>
        <v>1</v>
      </c>
      <c r="HU46" s="50">
        <f t="shared" si="328"/>
        <v>1</v>
      </c>
      <c r="HV46" s="50">
        <f t="shared" si="328"/>
        <v>1</v>
      </c>
    </row>
    <row r="47" spans="31:230" ht="29.1">
      <c r="AE47" s="72"/>
      <c r="AF47" s="39" t="s">
        <v>100</v>
      </c>
      <c r="AG47" s="50">
        <f t="shared" si="304"/>
        <v>1</v>
      </c>
      <c r="AH47" s="50">
        <f t="shared" si="304"/>
        <v>1</v>
      </c>
      <c r="AI47" s="50">
        <f t="shared" si="304"/>
        <v>1</v>
      </c>
      <c r="AJ47" s="50">
        <f t="shared" si="304"/>
        <v>1</v>
      </c>
      <c r="AK47" s="50">
        <f t="shared" si="304"/>
        <v>1</v>
      </c>
      <c r="AL47" s="50">
        <f t="shared" si="304"/>
        <v>1</v>
      </c>
      <c r="AN47" s="39" t="s">
        <v>100</v>
      </c>
      <c r="AO47" s="50">
        <f t="shared" si="305"/>
        <v>1</v>
      </c>
      <c r="AP47" s="50">
        <f t="shared" si="305"/>
        <v>1</v>
      </c>
      <c r="AQ47" s="50">
        <f t="shared" si="305"/>
        <v>1</v>
      </c>
      <c r="AR47" s="50">
        <f t="shared" si="305"/>
        <v>1</v>
      </c>
      <c r="AS47" s="50">
        <f t="shared" si="305"/>
        <v>1</v>
      </c>
      <c r="AT47" s="50">
        <f t="shared" si="305"/>
        <v>1</v>
      </c>
      <c r="AV47" s="39" t="s">
        <v>100</v>
      </c>
      <c r="AW47" s="50">
        <f t="shared" si="306"/>
        <v>1</v>
      </c>
      <c r="AX47" s="50">
        <f t="shared" si="306"/>
        <v>1</v>
      </c>
      <c r="AY47" s="50">
        <f t="shared" si="306"/>
        <v>1</v>
      </c>
      <c r="AZ47" s="50">
        <f t="shared" si="306"/>
        <v>1</v>
      </c>
      <c r="BA47" s="50">
        <f t="shared" si="306"/>
        <v>1</v>
      </c>
      <c r="BB47" s="50">
        <f t="shared" si="306"/>
        <v>1</v>
      </c>
      <c r="BD47" s="39" t="s">
        <v>100</v>
      </c>
      <c r="BE47" s="50">
        <f t="shared" si="307"/>
        <v>1</v>
      </c>
      <c r="BF47" s="50">
        <f t="shared" si="307"/>
        <v>1</v>
      </c>
      <c r="BG47" s="50">
        <f t="shared" si="307"/>
        <v>1</v>
      </c>
      <c r="BH47" s="50">
        <f t="shared" si="307"/>
        <v>1</v>
      </c>
      <c r="BI47" s="50">
        <f t="shared" si="307"/>
        <v>1</v>
      </c>
      <c r="BJ47" s="50">
        <f t="shared" si="307"/>
        <v>1</v>
      </c>
      <c r="BL47" s="39" t="s">
        <v>100</v>
      </c>
      <c r="BM47" s="50">
        <f t="shared" si="308"/>
        <v>1</v>
      </c>
      <c r="BN47" s="50">
        <f t="shared" si="308"/>
        <v>1</v>
      </c>
      <c r="BO47" s="50">
        <f t="shared" si="308"/>
        <v>1</v>
      </c>
      <c r="BP47" s="50">
        <f t="shared" si="308"/>
        <v>1</v>
      </c>
      <c r="BQ47" s="50">
        <f t="shared" si="308"/>
        <v>1</v>
      </c>
      <c r="BR47" s="50">
        <f t="shared" si="308"/>
        <v>1</v>
      </c>
      <c r="BT47" s="39" t="s">
        <v>100</v>
      </c>
      <c r="BU47" s="50">
        <f t="shared" si="309"/>
        <v>0</v>
      </c>
      <c r="BV47" s="50">
        <f t="shared" si="309"/>
        <v>0</v>
      </c>
      <c r="BW47" s="50">
        <f t="shared" si="309"/>
        <v>0</v>
      </c>
      <c r="BX47" s="50">
        <f t="shared" si="309"/>
        <v>1</v>
      </c>
      <c r="BY47" s="50">
        <f t="shared" si="309"/>
        <v>1</v>
      </c>
      <c r="BZ47" s="50">
        <f t="shared" si="309"/>
        <v>1</v>
      </c>
      <c r="CB47" s="39" t="s">
        <v>100</v>
      </c>
      <c r="CC47" s="50">
        <f t="shared" si="310"/>
        <v>1</v>
      </c>
      <c r="CD47" s="50">
        <f t="shared" si="310"/>
        <v>1</v>
      </c>
      <c r="CE47" s="50">
        <f t="shared" si="310"/>
        <v>1</v>
      </c>
      <c r="CF47" s="50">
        <f t="shared" si="310"/>
        <v>1</v>
      </c>
      <c r="CG47" s="50">
        <f t="shared" si="310"/>
        <v>1</v>
      </c>
      <c r="CH47" s="50">
        <f t="shared" si="310"/>
        <v>1</v>
      </c>
      <c r="CJ47" s="39" t="s">
        <v>100</v>
      </c>
      <c r="CK47" s="50">
        <f t="shared" si="311"/>
        <v>1</v>
      </c>
      <c r="CL47" s="50">
        <f t="shared" si="311"/>
        <v>1</v>
      </c>
      <c r="CM47" s="50">
        <f t="shared" si="311"/>
        <v>1</v>
      </c>
      <c r="CN47" s="50">
        <f t="shared" si="311"/>
        <v>1</v>
      </c>
      <c r="CO47" s="50">
        <f t="shared" si="311"/>
        <v>1</v>
      </c>
      <c r="CP47" s="50">
        <f t="shared" si="311"/>
        <v>1</v>
      </c>
      <c r="CR47" s="39" t="s">
        <v>100</v>
      </c>
      <c r="CS47" s="50">
        <f t="shared" si="312"/>
        <v>0</v>
      </c>
      <c r="CT47" s="50">
        <f t="shared" si="312"/>
        <v>1</v>
      </c>
      <c r="CU47" s="50">
        <f t="shared" si="312"/>
        <v>1</v>
      </c>
      <c r="CV47" s="50">
        <f t="shared" si="312"/>
        <v>1</v>
      </c>
      <c r="CW47" s="50">
        <f t="shared" si="312"/>
        <v>0</v>
      </c>
      <c r="CX47" s="50">
        <f t="shared" si="312"/>
        <v>1</v>
      </c>
      <c r="CZ47" s="39" t="s">
        <v>100</v>
      </c>
      <c r="DA47" s="50">
        <f t="shared" si="313"/>
        <v>1</v>
      </c>
      <c r="DB47" s="50">
        <f t="shared" si="313"/>
        <v>1</v>
      </c>
      <c r="DC47" s="50">
        <f t="shared" si="313"/>
        <v>1</v>
      </c>
      <c r="DD47" s="50">
        <f t="shared" si="313"/>
        <v>1</v>
      </c>
      <c r="DE47" s="50">
        <f t="shared" si="313"/>
        <v>1</v>
      </c>
      <c r="DF47" s="50">
        <f t="shared" si="313"/>
        <v>1</v>
      </c>
      <c r="DH47" s="39" t="s">
        <v>100</v>
      </c>
      <c r="DI47" s="50">
        <f t="shared" si="314"/>
        <v>1</v>
      </c>
      <c r="DJ47" s="50">
        <f t="shared" si="314"/>
        <v>1</v>
      </c>
      <c r="DK47" s="50">
        <f t="shared" si="314"/>
        <v>1</v>
      </c>
      <c r="DL47" s="50">
        <f t="shared" si="314"/>
        <v>1</v>
      </c>
      <c r="DM47" s="50">
        <f t="shared" si="314"/>
        <v>1</v>
      </c>
      <c r="DN47" s="50">
        <f t="shared" si="314"/>
        <v>1</v>
      </c>
      <c r="DP47" s="39" t="s">
        <v>100</v>
      </c>
      <c r="DQ47" s="50">
        <f t="shared" si="315"/>
        <v>1</v>
      </c>
      <c r="DR47" s="50">
        <f t="shared" si="315"/>
        <v>1</v>
      </c>
      <c r="DS47" s="50">
        <f t="shared" si="315"/>
        <v>1</v>
      </c>
      <c r="DT47" s="50">
        <f t="shared" si="315"/>
        <v>1</v>
      </c>
      <c r="DU47" s="50">
        <f t="shared" si="315"/>
        <v>1</v>
      </c>
      <c r="DV47" s="50">
        <f t="shared" si="315"/>
        <v>1</v>
      </c>
      <c r="DX47" s="39" t="s">
        <v>100</v>
      </c>
      <c r="DY47" s="50">
        <f t="shared" si="316"/>
        <v>1</v>
      </c>
      <c r="DZ47" s="50">
        <f t="shared" si="316"/>
        <v>0</v>
      </c>
      <c r="EA47" s="50">
        <f t="shared" si="316"/>
        <v>1</v>
      </c>
      <c r="EB47" s="50">
        <f t="shared" si="316"/>
        <v>1</v>
      </c>
      <c r="EC47" s="50">
        <f t="shared" si="316"/>
        <v>1</v>
      </c>
      <c r="ED47" s="50">
        <f t="shared" si="316"/>
        <v>1</v>
      </c>
      <c r="EF47" s="39" t="s">
        <v>100</v>
      </c>
      <c r="EG47" s="50">
        <f t="shared" si="317"/>
        <v>1</v>
      </c>
      <c r="EH47" s="50">
        <f t="shared" si="317"/>
        <v>1</v>
      </c>
      <c r="EI47" s="50">
        <f t="shared" si="317"/>
        <v>1</v>
      </c>
      <c r="EJ47" s="50">
        <f t="shared" si="317"/>
        <v>1</v>
      </c>
      <c r="EK47" s="50">
        <f t="shared" si="317"/>
        <v>0</v>
      </c>
      <c r="EL47" s="50">
        <f t="shared" si="317"/>
        <v>1</v>
      </c>
      <c r="EN47" s="39" t="s">
        <v>100</v>
      </c>
      <c r="EO47" s="50">
        <f t="shared" si="318"/>
        <v>1</v>
      </c>
      <c r="EP47" s="50">
        <f t="shared" si="318"/>
        <v>1</v>
      </c>
      <c r="EQ47" s="50">
        <f t="shared" si="318"/>
        <v>1</v>
      </c>
      <c r="ER47" s="50">
        <f t="shared" si="318"/>
        <v>1</v>
      </c>
      <c r="ES47" s="50">
        <f t="shared" si="318"/>
        <v>1</v>
      </c>
      <c r="ET47" s="50">
        <f t="shared" si="318"/>
        <v>1</v>
      </c>
      <c r="EV47" s="54" t="s">
        <v>100</v>
      </c>
      <c r="EW47" s="50">
        <f t="shared" si="319"/>
        <v>1</v>
      </c>
      <c r="EX47" s="50">
        <f t="shared" si="319"/>
        <v>1</v>
      </c>
      <c r="EY47" s="50">
        <f t="shared" si="319"/>
        <v>1</v>
      </c>
      <c r="EZ47" s="50">
        <f t="shared" si="319"/>
        <v>1</v>
      </c>
      <c r="FA47" s="50">
        <f t="shared" si="319"/>
        <v>1</v>
      </c>
      <c r="FB47" s="50">
        <f t="shared" si="319"/>
        <v>1</v>
      </c>
      <c r="FD47" s="54" t="s">
        <v>100</v>
      </c>
      <c r="FE47" s="50">
        <f t="shared" si="320"/>
        <v>1</v>
      </c>
      <c r="FF47" s="50">
        <f t="shared" si="320"/>
        <v>1</v>
      </c>
      <c r="FG47" s="50">
        <f t="shared" si="320"/>
        <v>1</v>
      </c>
      <c r="FH47" s="50">
        <f t="shared" si="320"/>
        <v>1</v>
      </c>
      <c r="FI47" s="50">
        <f t="shared" si="320"/>
        <v>1</v>
      </c>
      <c r="FJ47" s="50">
        <f t="shared" si="320"/>
        <v>1</v>
      </c>
      <c r="FL47" s="54" t="s">
        <v>100</v>
      </c>
      <c r="FM47" s="50">
        <f t="shared" si="321"/>
        <v>1</v>
      </c>
      <c r="FN47" s="50">
        <f t="shared" si="321"/>
        <v>1</v>
      </c>
      <c r="FO47" s="50">
        <f t="shared" si="321"/>
        <v>1</v>
      </c>
      <c r="FP47" s="50">
        <f t="shared" si="321"/>
        <v>1</v>
      </c>
      <c r="FQ47" s="50">
        <f t="shared" si="321"/>
        <v>1</v>
      </c>
      <c r="FR47" s="50">
        <f t="shared" si="321"/>
        <v>1</v>
      </c>
      <c r="FT47" s="54" t="s">
        <v>100</v>
      </c>
      <c r="FU47" s="50">
        <f t="shared" si="322"/>
        <v>1</v>
      </c>
      <c r="FV47" s="50">
        <f t="shared" si="322"/>
        <v>1</v>
      </c>
      <c r="FW47" s="50">
        <f t="shared" si="322"/>
        <v>1</v>
      </c>
      <c r="FX47" s="50">
        <f t="shared" si="322"/>
        <v>1</v>
      </c>
      <c r="FY47" s="50">
        <f t="shared" si="322"/>
        <v>1</v>
      </c>
      <c r="FZ47" s="50">
        <f t="shared" si="322"/>
        <v>1</v>
      </c>
      <c r="GB47" s="54" t="s">
        <v>100</v>
      </c>
      <c r="GC47" s="50">
        <f t="shared" si="323"/>
        <v>1</v>
      </c>
      <c r="GD47" s="50">
        <f t="shared" si="323"/>
        <v>1</v>
      </c>
      <c r="GE47" s="50">
        <f t="shared" si="323"/>
        <v>1</v>
      </c>
      <c r="GF47" s="50">
        <f t="shared" si="323"/>
        <v>1</v>
      </c>
      <c r="GG47" s="50">
        <f t="shared" si="323"/>
        <v>1</v>
      </c>
      <c r="GH47" s="50">
        <f t="shared" si="323"/>
        <v>1</v>
      </c>
      <c r="GJ47" s="54" t="s">
        <v>100</v>
      </c>
      <c r="GK47" s="50">
        <f t="shared" si="324"/>
        <v>1</v>
      </c>
      <c r="GL47" s="50">
        <f t="shared" si="324"/>
        <v>1</v>
      </c>
      <c r="GM47" s="50">
        <f t="shared" si="324"/>
        <v>1</v>
      </c>
      <c r="GN47" s="50">
        <f t="shared" si="324"/>
        <v>1</v>
      </c>
      <c r="GO47" s="50">
        <f t="shared" si="324"/>
        <v>1</v>
      </c>
      <c r="GP47" s="50">
        <f t="shared" si="324"/>
        <v>1</v>
      </c>
      <c r="GR47" s="54" t="s">
        <v>100</v>
      </c>
      <c r="GS47" s="50">
        <f t="shared" si="325"/>
        <v>1</v>
      </c>
      <c r="GT47" s="50">
        <f t="shared" si="325"/>
        <v>1</v>
      </c>
      <c r="GU47" s="50">
        <f t="shared" si="325"/>
        <v>1</v>
      </c>
      <c r="GV47" s="50">
        <f t="shared" si="325"/>
        <v>1</v>
      </c>
      <c r="GW47" s="50">
        <f t="shared" si="325"/>
        <v>1</v>
      </c>
      <c r="GX47" s="50">
        <f t="shared" si="325"/>
        <v>1</v>
      </c>
      <c r="GZ47" s="54" t="s">
        <v>100</v>
      </c>
      <c r="HA47" s="50">
        <f t="shared" si="326"/>
        <v>1</v>
      </c>
      <c r="HB47" s="50">
        <f t="shared" si="326"/>
        <v>1</v>
      </c>
      <c r="HC47" s="50">
        <f t="shared" si="326"/>
        <v>1</v>
      </c>
      <c r="HD47" s="50">
        <f t="shared" si="326"/>
        <v>1</v>
      </c>
      <c r="HE47" s="50">
        <f t="shared" si="326"/>
        <v>1</v>
      </c>
      <c r="HF47" s="50">
        <f t="shared" si="326"/>
        <v>1</v>
      </c>
      <c r="HH47" s="54" t="s">
        <v>100</v>
      </c>
      <c r="HI47" s="50">
        <f t="shared" si="329"/>
        <v>1</v>
      </c>
      <c r="HJ47" s="50">
        <f t="shared" si="327"/>
        <v>1</v>
      </c>
      <c r="HK47" s="50">
        <f t="shared" si="327"/>
        <v>1</v>
      </c>
      <c r="HL47" s="50">
        <f t="shared" si="327"/>
        <v>1</v>
      </c>
      <c r="HM47" s="50">
        <f t="shared" si="327"/>
        <v>1</v>
      </c>
      <c r="HN47" s="50">
        <f t="shared" si="327"/>
        <v>1</v>
      </c>
      <c r="HP47" s="54" t="s">
        <v>100</v>
      </c>
      <c r="HQ47" s="50">
        <f t="shared" si="330"/>
        <v>1</v>
      </c>
      <c r="HR47" s="50">
        <f t="shared" si="328"/>
        <v>1</v>
      </c>
      <c r="HS47" s="50">
        <f t="shared" si="328"/>
        <v>1</v>
      </c>
      <c r="HT47" s="50">
        <f t="shared" si="328"/>
        <v>1</v>
      </c>
      <c r="HU47" s="50">
        <f t="shared" si="328"/>
        <v>1</v>
      </c>
      <c r="HV47" s="50">
        <f t="shared" si="328"/>
        <v>1</v>
      </c>
    </row>
    <row r="48" spans="31:230" ht="43.5">
      <c r="AE48" s="72"/>
      <c r="AF48" s="39" t="s">
        <v>102</v>
      </c>
      <c r="AG48" s="50">
        <f t="shared" si="304"/>
        <v>1</v>
      </c>
      <c r="AH48" s="50">
        <f t="shared" si="304"/>
        <v>1</v>
      </c>
      <c r="AI48" s="50">
        <f t="shared" si="304"/>
        <v>1</v>
      </c>
      <c r="AJ48" s="50">
        <f t="shared" si="304"/>
        <v>0</v>
      </c>
      <c r="AK48" s="50">
        <f t="shared" si="304"/>
        <v>1</v>
      </c>
      <c r="AL48" s="50">
        <f t="shared" si="304"/>
        <v>1</v>
      </c>
      <c r="AN48" s="39" t="s">
        <v>102</v>
      </c>
      <c r="AO48" s="50">
        <f t="shared" si="305"/>
        <v>1</v>
      </c>
      <c r="AP48" s="50">
        <f t="shared" si="305"/>
        <v>0</v>
      </c>
      <c r="AQ48" s="50">
        <f t="shared" si="305"/>
        <v>0</v>
      </c>
      <c r="AR48" s="50">
        <f t="shared" si="305"/>
        <v>0</v>
      </c>
      <c r="AS48" s="50">
        <f t="shared" si="305"/>
        <v>1</v>
      </c>
      <c r="AT48" s="50">
        <f t="shared" si="305"/>
        <v>1</v>
      </c>
      <c r="AV48" s="39" t="s">
        <v>102</v>
      </c>
      <c r="AW48" s="50">
        <f t="shared" si="306"/>
        <v>1</v>
      </c>
      <c r="AX48" s="50">
        <f t="shared" si="306"/>
        <v>1</v>
      </c>
      <c r="AY48" s="50">
        <f t="shared" si="306"/>
        <v>1</v>
      </c>
      <c r="AZ48" s="50">
        <f t="shared" si="306"/>
        <v>1</v>
      </c>
      <c r="BA48" s="50">
        <f t="shared" si="306"/>
        <v>1</v>
      </c>
      <c r="BB48" s="50">
        <f t="shared" si="306"/>
        <v>1</v>
      </c>
      <c r="BD48" s="39" t="s">
        <v>102</v>
      </c>
      <c r="BE48" s="50">
        <f t="shared" si="307"/>
        <v>1</v>
      </c>
      <c r="BF48" s="50">
        <f t="shared" si="307"/>
        <v>1</v>
      </c>
      <c r="BG48" s="50">
        <f t="shared" si="307"/>
        <v>1</v>
      </c>
      <c r="BH48" s="50">
        <f t="shared" si="307"/>
        <v>1</v>
      </c>
      <c r="BI48" s="50">
        <f t="shared" si="307"/>
        <v>1</v>
      </c>
      <c r="BJ48" s="50">
        <f t="shared" si="307"/>
        <v>1</v>
      </c>
      <c r="BL48" s="39" t="s">
        <v>102</v>
      </c>
      <c r="BM48" s="50">
        <f t="shared" si="308"/>
        <v>1</v>
      </c>
      <c r="BN48" s="50">
        <f t="shared" si="308"/>
        <v>1</v>
      </c>
      <c r="BO48" s="50">
        <f t="shared" si="308"/>
        <v>1</v>
      </c>
      <c r="BP48" s="50">
        <f t="shared" si="308"/>
        <v>1</v>
      </c>
      <c r="BQ48" s="50">
        <f t="shared" si="308"/>
        <v>1</v>
      </c>
      <c r="BR48" s="50">
        <f t="shared" si="308"/>
        <v>1</v>
      </c>
      <c r="BT48" s="39" t="s">
        <v>102</v>
      </c>
      <c r="BU48" s="50">
        <f t="shared" si="309"/>
        <v>0</v>
      </c>
      <c r="BV48" s="50">
        <f t="shared" si="309"/>
        <v>0</v>
      </c>
      <c r="BW48" s="50">
        <f t="shared" si="309"/>
        <v>0</v>
      </c>
      <c r="BX48" s="50">
        <f t="shared" si="309"/>
        <v>1</v>
      </c>
      <c r="BY48" s="50">
        <f t="shared" si="309"/>
        <v>1</v>
      </c>
      <c r="BZ48" s="50">
        <f t="shared" si="309"/>
        <v>1</v>
      </c>
      <c r="CB48" s="39" t="s">
        <v>102</v>
      </c>
      <c r="CC48" s="50">
        <f t="shared" si="310"/>
        <v>1</v>
      </c>
      <c r="CD48" s="50">
        <f t="shared" si="310"/>
        <v>1</v>
      </c>
      <c r="CE48" s="50">
        <f t="shared" si="310"/>
        <v>1</v>
      </c>
      <c r="CF48" s="50">
        <f t="shared" si="310"/>
        <v>1</v>
      </c>
      <c r="CG48" s="50">
        <f t="shared" si="310"/>
        <v>1</v>
      </c>
      <c r="CH48" s="50">
        <f t="shared" si="310"/>
        <v>1</v>
      </c>
      <c r="CJ48" s="39" t="s">
        <v>102</v>
      </c>
      <c r="CK48" s="50">
        <f t="shared" si="311"/>
        <v>1</v>
      </c>
      <c r="CL48" s="50">
        <f t="shared" si="311"/>
        <v>1</v>
      </c>
      <c r="CM48" s="50">
        <f t="shared" si="311"/>
        <v>1</v>
      </c>
      <c r="CN48" s="50">
        <f t="shared" si="311"/>
        <v>5.9760323625137238E-2</v>
      </c>
      <c r="CO48" s="50">
        <f t="shared" si="311"/>
        <v>1</v>
      </c>
      <c r="CP48" s="50">
        <f t="shared" si="311"/>
        <v>1</v>
      </c>
      <c r="CR48" s="39" t="s">
        <v>102</v>
      </c>
      <c r="CS48" s="50">
        <f t="shared" si="312"/>
        <v>1</v>
      </c>
      <c r="CT48" s="50">
        <f t="shared" si="312"/>
        <v>1</v>
      </c>
      <c r="CU48" s="50">
        <f t="shared" si="312"/>
        <v>1</v>
      </c>
      <c r="CV48" s="50">
        <f t="shared" si="312"/>
        <v>1</v>
      </c>
      <c r="CW48" s="50">
        <f t="shared" si="312"/>
        <v>1</v>
      </c>
      <c r="CX48" s="50">
        <f t="shared" si="312"/>
        <v>1</v>
      </c>
      <c r="CZ48" s="39" t="s">
        <v>102</v>
      </c>
      <c r="DA48" s="50">
        <f t="shared" si="313"/>
        <v>1</v>
      </c>
      <c r="DB48" s="50">
        <f t="shared" si="313"/>
        <v>1</v>
      </c>
      <c r="DC48" s="50">
        <f t="shared" si="313"/>
        <v>1</v>
      </c>
      <c r="DD48" s="50">
        <f t="shared" si="313"/>
        <v>1</v>
      </c>
      <c r="DE48" s="50">
        <f t="shared" si="313"/>
        <v>1</v>
      </c>
      <c r="DF48" s="50">
        <f t="shared" si="313"/>
        <v>1</v>
      </c>
      <c r="DH48" s="39" t="s">
        <v>102</v>
      </c>
      <c r="DI48" s="50">
        <f t="shared" si="314"/>
        <v>1</v>
      </c>
      <c r="DJ48" s="50">
        <f t="shared" si="314"/>
        <v>1</v>
      </c>
      <c r="DK48" s="50">
        <f t="shared" si="314"/>
        <v>1</v>
      </c>
      <c r="DL48" s="50">
        <f t="shared" si="314"/>
        <v>1</v>
      </c>
      <c r="DM48" s="50">
        <f t="shared" si="314"/>
        <v>1</v>
      </c>
      <c r="DN48" s="50">
        <f t="shared" si="314"/>
        <v>1</v>
      </c>
      <c r="DP48" s="39" t="s">
        <v>102</v>
      </c>
      <c r="DQ48" s="50">
        <f t="shared" si="315"/>
        <v>1</v>
      </c>
      <c r="DR48" s="50">
        <f t="shared" si="315"/>
        <v>1</v>
      </c>
      <c r="DS48" s="50">
        <f t="shared" si="315"/>
        <v>1</v>
      </c>
      <c r="DT48" s="50">
        <f t="shared" si="315"/>
        <v>1</v>
      </c>
      <c r="DU48" s="50">
        <f t="shared" si="315"/>
        <v>1</v>
      </c>
      <c r="DV48" s="50">
        <f t="shared" si="315"/>
        <v>1</v>
      </c>
      <c r="DX48" s="39" t="s">
        <v>102</v>
      </c>
      <c r="DY48" s="50">
        <f t="shared" si="316"/>
        <v>1</v>
      </c>
      <c r="DZ48" s="50">
        <f t="shared" si="316"/>
        <v>0</v>
      </c>
      <c r="EA48" s="50">
        <f t="shared" si="316"/>
        <v>1</v>
      </c>
      <c r="EB48" s="50">
        <f t="shared" si="316"/>
        <v>1</v>
      </c>
      <c r="EC48" s="50">
        <f t="shared" si="316"/>
        <v>1</v>
      </c>
      <c r="ED48" s="50">
        <f t="shared" si="316"/>
        <v>1</v>
      </c>
      <c r="EF48" s="39" t="s">
        <v>102</v>
      </c>
      <c r="EG48" s="50">
        <f t="shared" si="317"/>
        <v>1</v>
      </c>
      <c r="EH48" s="50">
        <f t="shared" si="317"/>
        <v>1</v>
      </c>
      <c r="EI48" s="50">
        <f t="shared" si="317"/>
        <v>1</v>
      </c>
      <c r="EJ48" s="50">
        <f t="shared" si="317"/>
        <v>1</v>
      </c>
      <c r="EK48" s="50">
        <f t="shared" si="317"/>
        <v>1</v>
      </c>
      <c r="EL48" s="50">
        <f t="shared" si="317"/>
        <v>1</v>
      </c>
      <c r="EN48" s="39" t="s">
        <v>102</v>
      </c>
      <c r="EO48" s="50">
        <f t="shared" si="318"/>
        <v>1</v>
      </c>
      <c r="EP48" s="50">
        <f t="shared" si="318"/>
        <v>1</v>
      </c>
      <c r="EQ48" s="50">
        <f t="shared" si="318"/>
        <v>1</v>
      </c>
      <c r="ER48" s="50">
        <f t="shared" si="318"/>
        <v>1</v>
      </c>
      <c r="ES48" s="50">
        <f t="shared" si="318"/>
        <v>1</v>
      </c>
      <c r="ET48" s="50">
        <f t="shared" si="318"/>
        <v>1</v>
      </c>
      <c r="EV48" s="54" t="s">
        <v>102</v>
      </c>
      <c r="EW48" s="50">
        <f t="shared" si="319"/>
        <v>1</v>
      </c>
      <c r="EX48" s="50">
        <f t="shared" si="319"/>
        <v>1</v>
      </c>
      <c r="EY48" s="50">
        <f t="shared" si="319"/>
        <v>1</v>
      </c>
      <c r="EZ48" s="50">
        <f t="shared" si="319"/>
        <v>1</v>
      </c>
      <c r="FA48" s="50">
        <f t="shared" si="319"/>
        <v>1</v>
      </c>
      <c r="FB48" s="50">
        <f t="shared" si="319"/>
        <v>1</v>
      </c>
      <c r="FD48" s="54" t="s">
        <v>102</v>
      </c>
      <c r="FE48" s="50">
        <f t="shared" si="320"/>
        <v>1</v>
      </c>
      <c r="FF48" s="50">
        <f t="shared" si="320"/>
        <v>1</v>
      </c>
      <c r="FG48" s="50">
        <f t="shared" si="320"/>
        <v>1</v>
      </c>
      <c r="FH48" s="50">
        <f t="shared" si="320"/>
        <v>1</v>
      </c>
      <c r="FI48" s="50">
        <f t="shared" si="320"/>
        <v>1</v>
      </c>
      <c r="FJ48" s="50">
        <f t="shared" si="320"/>
        <v>1</v>
      </c>
      <c r="FL48" s="54" t="s">
        <v>102</v>
      </c>
      <c r="FM48" s="50">
        <f t="shared" si="321"/>
        <v>1</v>
      </c>
      <c r="FN48" s="50">
        <f t="shared" si="321"/>
        <v>1</v>
      </c>
      <c r="FO48" s="50">
        <f t="shared" si="321"/>
        <v>1</v>
      </c>
      <c r="FP48" s="50">
        <f t="shared" si="321"/>
        <v>1</v>
      </c>
      <c r="FQ48" s="50">
        <f t="shared" si="321"/>
        <v>1</v>
      </c>
      <c r="FR48" s="50">
        <f t="shared" si="321"/>
        <v>1</v>
      </c>
      <c r="FT48" s="54" t="s">
        <v>102</v>
      </c>
      <c r="FU48" s="50">
        <f t="shared" si="322"/>
        <v>1</v>
      </c>
      <c r="FV48" s="50">
        <f t="shared" si="322"/>
        <v>1</v>
      </c>
      <c r="FW48" s="50">
        <f t="shared" si="322"/>
        <v>1</v>
      </c>
      <c r="FX48" s="50">
        <f t="shared" si="322"/>
        <v>1</v>
      </c>
      <c r="FY48" s="50">
        <f t="shared" si="322"/>
        <v>1</v>
      </c>
      <c r="FZ48" s="50">
        <f t="shared" si="322"/>
        <v>1</v>
      </c>
      <c r="GB48" s="54" t="s">
        <v>102</v>
      </c>
      <c r="GC48" s="50">
        <f t="shared" si="323"/>
        <v>1</v>
      </c>
      <c r="GD48" s="50">
        <f t="shared" si="323"/>
        <v>1</v>
      </c>
      <c r="GE48" s="50">
        <f t="shared" si="323"/>
        <v>1</v>
      </c>
      <c r="GF48" s="50">
        <f t="shared" si="323"/>
        <v>1</v>
      </c>
      <c r="GG48" s="50">
        <f t="shared" si="323"/>
        <v>1</v>
      </c>
      <c r="GH48" s="50">
        <f t="shared" si="323"/>
        <v>1</v>
      </c>
      <c r="GJ48" s="54" t="s">
        <v>102</v>
      </c>
      <c r="GK48" s="50">
        <f t="shared" si="324"/>
        <v>1</v>
      </c>
      <c r="GL48" s="50">
        <f t="shared" si="324"/>
        <v>1</v>
      </c>
      <c r="GM48" s="50">
        <f t="shared" si="324"/>
        <v>1</v>
      </c>
      <c r="GN48" s="50">
        <f t="shared" si="324"/>
        <v>1</v>
      </c>
      <c r="GO48" s="50">
        <f t="shared" si="324"/>
        <v>1</v>
      </c>
      <c r="GP48" s="50">
        <f t="shared" si="324"/>
        <v>1</v>
      </c>
      <c r="GR48" s="54" t="s">
        <v>102</v>
      </c>
      <c r="GS48" s="50">
        <f t="shared" si="325"/>
        <v>1</v>
      </c>
      <c r="GT48" s="50">
        <f t="shared" si="325"/>
        <v>1</v>
      </c>
      <c r="GU48" s="50">
        <f t="shared" si="325"/>
        <v>1</v>
      </c>
      <c r="GV48" s="50">
        <f t="shared" si="325"/>
        <v>1</v>
      </c>
      <c r="GW48" s="50">
        <f t="shared" si="325"/>
        <v>1</v>
      </c>
      <c r="GX48" s="50">
        <f t="shared" si="325"/>
        <v>1</v>
      </c>
      <c r="GZ48" s="54" t="s">
        <v>102</v>
      </c>
      <c r="HA48" s="50">
        <f t="shared" si="326"/>
        <v>1</v>
      </c>
      <c r="HB48" s="50">
        <f t="shared" si="326"/>
        <v>1</v>
      </c>
      <c r="HC48" s="50">
        <f t="shared" si="326"/>
        <v>1</v>
      </c>
      <c r="HD48" s="50">
        <f t="shared" si="326"/>
        <v>1</v>
      </c>
      <c r="HE48" s="50">
        <f t="shared" si="326"/>
        <v>1</v>
      </c>
      <c r="HF48" s="50">
        <f t="shared" si="326"/>
        <v>1</v>
      </c>
      <c r="HH48" s="54" t="s">
        <v>102</v>
      </c>
      <c r="HI48" s="50">
        <f t="shared" si="329"/>
        <v>1</v>
      </c>
      <c r="HJ48" s="50">
        <f t="shared" si="327"/>
        <v>0.64600265783721322</v>
      </c>
      <c r="HK48" s="50">
        <f t="shared" si="327"/>
        <v>0</v>
      </c>
      <c r="HL48" s="50">
        <f t="shared" si="327"/>
        <v>1</v>
      </c>
      <c r="HM48" s="50">
        <f t="shared" si="327"/>
        <v>1</v>
      </c>
      <c r="HN48" s="50">
        <f t="shared" si="327"/>
        <v>1</v>
      </c>
      <c r="HP48" s="54" t="s">
        <v>102</v>
      </c>
      <c r="HQ48" s="50">
        <f t="shared" si="330"/>
        <v>1</v>
      </c>
      <c r="HR48" s="50">
        <f t="shared" si="328"/>
        <v>1</v>
      </c>
      <c r="HS48" s="50">
        <f t="shared" si="328"/>
        <v>1</v>
      </c>
      <c r="HT48" s="50">
        <f t="shared" si="328"/>
        <v>0</v>
      </c>
      <c r="HU48" s="50">
        <f t="shared" si="328"/>
        <v>1</v>
      </c>
      <c r="HV48" s="50">
        <f t="shared" si="328"/>
        <v>1</v>
      </c>
    </row>
    <row r="49" spans="31:230" ht="57.95">
      <c r="AE49" s="72"/>
      <c r="AF49" s="39" t="s">
        <v>104</v>
      </c>
      <c r="AG49" s="50">
        <f t="shared" si="304"/>
        <v>1</v>
      </c>
      <c r="AH49" s="50">
        <f t="shared" si="304"/>
        <v>1</v>
      </c>
      <c r="AI49" s="50">
        <f t="shared" si="304"/>
        <v>1</v>
      </c>
      <c r="AJ49" s="50">
        <f t="shared" si="304"/>
        <v>1</v>
      </c>
      <c r="AK49" s="50">
        <f t="shared" si="304"/>
        <v>1</v>
      </c>
      <c r="AL49" s="50">
        <f t="shared" si="304"/>
        <v>1</v>
      </c>
      <c r="AN49" s="39" t="s">
        <v>104</v>
      </c>
      <c r="AO49" s="50">
        <f t="shared" si="305"/>
        <v>1</v>
      </c>
      <c r="AP49" s="50">
        <f t="shared" si="305"/>
        <v>0</v>
      </c>
      <c r="AQ49" s="50">
        <f t="shared" si="305"/>
        <v>0</v>
      </c>
      <c r="AR49" s="50">
        <f t="shared" si="305"/>
        <v>0</v>
      </c>
      <c r="AS49" s="50">
        <f t="shared" si="305"/>
        <v>1</v>
      </c>
      <c r="AT49" s="50">
        <f t="shared" si="305"/>
        <v>1</v>
      </c>
      <c r="AV49" s="39" t="s">
        <v>104</v>
      </c>
      <c r="AW49" s="50">
        <f t="shared" si="306"/>
        <v>1</v>
      </c>
      <c r="AX49" s="50">
        <f t="shared" si="306"/>
        <v>1</v>
      </c>
      <c r="AY49" s="50">
        <f t="shared" si="306"/>
        <v>1</v>
      </c>
      <c r="AZ49" s="50">
        <f t="shared" si="306"/>
        <v>1</v>
      </c>
      <c r="BA49" s="50">
        <f t="shared" si="306"/>
        <v>1</v>
      </c>
      <c r="BB49" s="50">
        <f t="shared" si="306"/>
        <v>1</v>
      </c>
      <c r="BD49" s="39" t="s">
        <v>104</v>
      </c>
      <c r="BE49" s="50">
        <f t="shared" si="307"/>
        <v>1</v>
      </c>
      <c r="BF49" s="50">
        <f t="shared" si="307"/>
        <v>1</v>
      </c>
      <c r="BG49" s="50">
        <f t="shared" si="307"/>
        <v>1</v>
      </c>
      <c r="BH49" s="50">
        <f t="shared" si="307"/>
        <v>1</v>
      </c>
      <c r="BI49" s="50">
        <f t="shared" si="307"/>
        <v>1</v>
      </c>
      <c r="BJ49" s="50">
        <f t="shared" si="307"/>
        <v>1</v>
      </c>
      <c r="BL49" s="39" t="s">
        <v>104</v>
      </c>
      <c r="BM49" s="50">
        <f t="shared" si="308"/>
        <v>1</v>
      </c>
      <c r="BN49" s="50">
        <f t="shared" si="308"/>
        <v>1</v>
      </c>
      <c r="BO49" s="50">
        <f t="shared" si="308"/>
        <v>1</v>
      </c>
      <c r="BP49" s="50">
        <f t="shared" si="308"/>
        <v>1</v>
      </c>
      <c r="BQ49" s="50">
        <f t="shared" si="308"/>
        <v>1</v>
      </c>
      <c r="BR49" s="50">
        <f t="shared" si="308"/>
        <v>1</v>
      </c>
      <c r="BT49" s="39" t="s">
        <v>104</v>
      </c>
      <c r="BU49" s="50">
        <f t="shared" si="309"/>
        <v>0</v>
      </c>
      <c r="BV49" s="50">
        <f t="shared" si="309"/>
        <v>0</v>
      </c>
      <c r="BW49" s="50">
        <f t="shared" si="309"/>
        <v>0</v>
      </c>
      <c r="BX49" s="50">
        <f t="shared" si="309"/>
        <v>1</v>
      </c>
      <c r="BY49" s="50">
        <f t="shared" si="309"/>
        <v>1</v>
      </c>
      <c r="BZ49" s="50">
        <f t="shared" si="309"/>
        <v>1</v>
      </c>
      <c r="CB49" s="39" t="s">
        <v>104</v>
      </c>
      <c r="CC49" s="50">
        <f t="shared" si="310"/>
        <v>1</v>
      </c>
      <c r="CD49" s="50">
        <f t="shared" si="310"/>
        <v>1</v>
      </c>
      <c r="CE49" s="50">
        <f t="shared" si="310"/>
        <v>1</v>
      </c>
      <c r="CF49" s="50">
        <f t="shared" si="310"/>
        <v>0</v>
      </c>
      <c r="CG49" s="50">
        <f t="shared" si="310"/>
        <v>1</v>
      </c>
      <c r="CH49" s="50">
        <f t="shared" si="310"/>
        <v>1</v>
      </c>
      <c r="CJ49" s="39" t="s">
        <v>104</v>
      </c>
      <c r="CK49" s="50">
        <f t="shared" si="311"/>
        <v>1</v>
      </c>
      <c r="CL49" s="50">
        <f t="shared" si="311"/>
        <v>1</v>
      </c>
      <c r="CM49" s="50">
        <f t="shared" si="311"/>
        <v>1</v>
      </c>
      <c r="CN49" s="50">
        <f t="shared" si="311"/>
        <v>1</v>
      </c>
      <c r="CO49" s="50">
        <f t="shared" si="311"/>
        <v>1</v>
      </c>
      <c r="CP49" s="50">
        <f t="shared" si="311"/>
        <v>1</v>
      </c>
      <c r="CR49" s="39" t="s">
        <v>104</v>
      </c>
      <c r="CS49" s="50">
        <f t="shared" si="312"/>
        <v>1</v>
      </c>
      <c r="CT49" s="50">
        <f t="shared" si="312"/>
        <v>1</v>
      </c>
      <c r="CU49" s="50">
        <f t="shared" si="312"/>
        <v>1</v>
      </c>
      <c r="CV49" s="50">
        <f t="shared" si="312"/>
        <v>1</v>
      </c>
      <c r="CW49" s="50">
        <f t="shared" si="312"/>
        <v>1</v>
      </c>
      <c r="CX49" s="50">
        <f t="shared" si="312"/>
        <v>1</v>
      </c>
      <c r="CZ49" s="39" t="s">
        <v>104</v>
      </c>
      <c r="DA49" s="50">
        <f t="shared" si="313"/>
        <v>1</v>
      </c>
      <c r="DB49" s="50">
        <f t="shared" si="313"/>
        <v>1</v>
      </c>
      <c r="DC49" s="50">
        <f t="shared" si="313"/>
        <v>1</v>
      </c>
      <c r="DD49" s="50">
        <f t="shared" si="313"/>
        <v>1</v>
      </c>
      <c r="DE49" s="50">
        <f t="shared" si="313"/>
        <v>1</v>
      </c>
      <c r="DF49" s="50">
        <f t="shared" si="313"/>
        <v>1</v>
      </c>
      <c r="DH49" s="39" t="s">
        <v>104</v>
      </c>
      <c r="DI49" s="50">
        <f t="shared" si="314"/>
        <v>1</v>
      </c>
      <c r="DJ49" s="50">
        <f t="shared" si="314"/>
        <v>1</v>
      </c>
      <c r="DK49" s="50">
        <f t="shared" si="314"/>
        <v>1</v>
      </c>
      <c r="DL49" s="50">
        <f t="shared" si="314"/>
        <v>1</v>
      </c>
      <c r="DM49" s="50">
        <f t="shared" si="314"/>
        <v>1</v>
      </c>
      <c r="DN49" s="50">
        <f t="shared" si="314"/>
        <v>1</v>
      </c>
      <c r="DP49" s="39" t="s">
        <v>104</v>
      </c>
      <c r="DQ49" s="50">
        <f t="shared" si="315"/>
        <v>0</v>
      </c>
      <c r="DR49" s="50">
        <f t="shared" si="315"/>
        <v>0</v>
      </c>
      <c r="DS49" s="50">
        <f t="shared" si="315"/>
        <v>0</v>
      </c>
      <c r="DT49" s="50">
        <f t="shared" si="315"/>
        <v>0</v>
      </c>
      <c r="DU49" s="50">
        <f t="shared" si="315"/>
        <v>0</v>
      </c>
      <c r="DV49" s="50">
        <f t="shared" si="315"/>
        <v>1</v>
      </c>
      <c r="DX49" s="39" t="s">
        <v>104</v>
      </c>
      <c r="DY49" s="50">
        <f t="shared" si="316"/>
        <v>1</v>
      </c>
      <c r="DZ49" s="50">
        <f t="shared" si="316"/>
        <v>0</v>
      </c>
      <c r="EA49" s="50">
        <f t="shared" si="316"/>
        <v>1</v>
      </c>
      <c r="EB49" s="50">
        <f t="shared" si="316"/>
        <v>1</v>
      </c>
      <c r="EC49" s="50">
        <f t="shared" si="316"/>
        <v>1</v>
      </c>
      <c r="ED49" s="50">
        <f t="shared" si="316"/>
        <v>1</v>
      </c>
      <c r="EF49" s="39" t="s">
        <v>104</v>
      </c>
      <c r="EG49" s="50">
        <f t="shared" si="317"/>
        <v>1</v>
      </c>
      <c r="EH49" s="50">
        <f t="shared" si="317"/>
        <v>1</v>
      </c>
      <c r="EI49" s="50">
        <f t="shared" si="317"/>
        <v>1</v>
      </c>
      <c r="EJ49" s="50">
        <f t="shared" si="317"/>
        <v>1</v>
      </c>
      <c r="EK49" s="50">
        <f t="shared" si="317"/>
        <v>0</v>
      </c>
      <c r="EL49" s="50">
        <f t="shared" si="317"/>
        <v>1</v>
      </c>
      <c r="EN49" s="39" t="s">
        <v>104</v>
      </c>
      <c r="EO49" s="50">
        <f t="shared" si="318"/>
        <v>1</v>
      </c>
      <c r="EP49" s="50">
        <f t="shared" si="318"/>
        <v>0</v>
      </c>
      <c r="EQ49" s="50">
        <f t="shared" si="318"/>
        <v>0</v>
      </c>
      <c r="ER49" s="50">
        <f t="shared" si="318"/>
        <v>0</v>
      </c>
      <c r="ES49" s="50">
        <f t="shared" si="318"/>
        <v>0</v>
      </c>
      <c r="ET49" s="50">
        <f t="shared" si="318"/>
        <v>1</v>
      </c>
      <c r="EV49" s="54" t="s">
        <v>104</v>
      </c>
      <c r="EW49" s="50">
        <f t="shared" si="319"/>
        <v>1</v>
      </c>
      <c r="EX49" s="50">
        <f t="shared" si="319"/>
        <v>1</v>
      </c>
      <c r="EY49" s="50">
        <f t="shared" si="319"/>
        <v>1</v>
      </c>
      <c r="EZ49" s="50">
        <f t="shared" si="319"/>
        <v>1</v>
      </c>
      <c r="FA49" s="50">
        <f t="shared" si="319"/>
        <v>1</v>
      </c>
      <c r="FB49" s="50">
        <f t="shared" si="319"/>
        <v>1</v>
      </c>
      <c r="FD49" s="54" t="s">
        <v>104</v>
      </c>
      <c r="FE49" s="50">
        <f t="shared" si="320"/>
        <v>1</v>
      </c>
      <c r="FF49" s="50">
        <f t="shared" si="320"/>
        <v>1</v>
      </c>
      <c r="FG49" s="50">
        <f t="shared" si="320"/>
        <v>1</v>
      </c>
      <c r="FH49" s="50">
        <f t="shared" si="320"/>
        <v>1</v>
      </c>
      <c r="FI49" s="50">
        <f t="shared" si="320"/>
        <v>1</v>
      </c>
      <c r="FJ49" s="50">
        <f t="shared" si="320"/>
        <v>1</v>
      </c>
      <c r="FL49" s="54" t="s">
        <v>104</v>
      </c>
      <c r="FM49" s="50">
        <f t="shared" si="321"/>
        <v>1</v>
      </c>
      <c r="FN49" s="50">
        <f t="shared" si="321"/>
        <v>1</v>
      </c>
      <c r="FO49" s="50">
        <f t="shared" si="321"/>
        <v>1</v>
      </c>
      <c r="FP49" s="50">
        <f t="shared" si="321"/>
        <v>1</v>
      </c>
      <c r="FQ49" s="50">
        <f t="shared" si="321"/>
        <v>1</v>
      </c>
      <c r="FR49" s="50">
        <f t="shared" si="321"/>
        <v>1</v>
      </c>
      <c r="FT49" s="54" t="s">
        <v>104</v>
      </c>
      <c r="FU49" s="50">
        <f t="shared" si="322"/>
        <v>1</v>
      </c>
      <c r="FV49" s="50">
        <f t="shared" si="322"/>
        <v>1</v>
      </c>
      <c r="FW49" s="50">
        <f t="shared" si="322"/>
        <v>1</v>
      </c>
      <c r="FX49" s="50">
        <f t="shared" si="322"/>
        <v>1</v>
      </c>
      <c r="FY49" s="50">
        <f t="shared" si="322"/>
        <v>1</v>
      </c>
      <c r="FZ49" s="50">
        <f t="shared" si="322"/>
        <v>1</v>
      </c>
      <c r="GB49" s="54" t="s">
        <v>104</v>
      </c>
      <c r="GC49" s="50">
        <f t="shared" si="323"/>
        <v>1</v>
      </c>
      <c r="GD49" s="50">
        <f t="shared" si="323"/>
        <v>1</v>
      </c>
      <c r="GE49" s="50">
        <f t="shared" si="323"/>
        <v>1</v>
      </c>
      <c r="GF49" s="50">
        <f t="shared" si="323"/>
        <v>1</v>
      </c>
      <c r="GG49" s="50">
        <f t="shared" si="323"/>
        <v>1</v>
      </c>
      <c r="GH49" s="50">
        <f t="shared" si="323"/>
        <v>1</v>
      </c>
      <c r="GJ49" s="54" t="s">
        <v>104</v>
      </c>
      <c r="GK49" s="50">
        <f t="shared" si="324"/>
        <v>1</v>
      </c>
      <c r="GL49" s="50">
        <f t="shared" si="324"/>
        <v>1</v>
      </c>
      <c r="GM49" s="50">
        <f t="shared" si="324"/>
        <v>1</v>
      </c>
      <c r="GN49" s="50">
        <f t="shared" si="324"/>
        <v>1</v>
      </c>
      <c r="GO49" s="50">
        <f t="shared" si="324"/>
        <v>1</v>
      </c>
      <c r="GP49" s="50">
        <f t="shared" si="324"/>
        <v>1</v>
      </c>
      <c r="GR49" s="54" t="s">
        <v>104</v>
      </c>
      <c r="GS49" s="50">
        <f t="shared" si="325"/>
        <v>1</v>
      </c>
      <c r="GT49" s="50">
        <f t="shared" si="325"/>
        <v>1</v>
      </c>
      <c r="GU49" s="50">
        <f t="shared" si="325"/>
        <v>1</v>
      </c>
      <c r="GV49" s="50">
        <f t="shared" si="325"/>
        <v>1</v>
      </c>
      <c r="GW49" s="50">
        <f t="shared" si="325"/>
        <v>1</v>
      </c>
      <c r="GX49" s="50">
        <f t="shared" si="325"/>
        <v>1</v>
      </c>
      <c r="GZ49" s="54" t="s">
        <v>104</v>
      </c>
      <c r="HA49" s="50">
        <f t="shared" si="326"/>
        <v>1</v>
      </c>
      <c r="HB49" s="50">
        <f t="shared" si="326"/>
        <v>1</v>
      </c>
      <c r="HC49" s="50">
        <f t="shared" si="326"/>
        <v>1</v>
      </c>
      <c r="HD49" s="50">
        <f t="shared" si="326"/>
        <v>1</v>
      </c>
      <c r="HE49" s="50">
        <f t="shared" si="326"/>
        <v>1</v>
      </c>
      <c r="HF49" s="50">
        <f t="shared" si="326"/>
        <v>1</v>
      </c>
      <c r="HH49" s="54" t="s">
        <v>104</v>
      </c>
      <c r="HI49" s="50">
        <f t="shared" si="329"/>
        <v>1</v>
      </c>
      <c r="HJ49" s="50">
        <f t="shared" si="327"/>
        <v>1</v>
      </c>
      <c r="HK49" s="50">
        <f t="shared" si="327"/>
        <v>1</v>
      </c>
      <c r="HL49" s="50">
        <f t="shared" si="327"/>
        <v>1</v>
      </c>
      <c r="HM49" s="50">
        <f t="shared" si="327"/>
        <v>1</v>
      </c>
      <c r="HN49" s="50">
        <f t="shared" si="327"/>
        <v>1</v>
      </c>
      <c r="HP49" s="54" t="s">
        <v>104</v>
      </c>
      <c r="HQ49" s="50">
        <f t="shared" si="330"/>
        <v>1</v>
      </c>
      <c r="HR49" s="50">
        <f t="shared" si="328"/>
        <v>1</v>
      </c>
      <c r="HS49" s="50">
        <f t="shared" si="328"/>
        <v>1</v>
      </c>
      <c r="HT49" s="50">
        <f t="shared" si="328"/>
        <v>1</v>
      </c>
      <c r="HU49" s="50">
        <f t="shared" si="328"/>
        <v>1</v>
      </c>
      <c r="HV49" s="50">
        <f t="shared" si="328"/>
        <v>1</v>
      </c>
    </row>
    <row r="50" spans="31:230" ht="15" thickBot="1">
      <c r="AE50" s="72"/>
    </row>
    <row r="51" spans="31:230">
      <c r="AE51" s="72"/>
      <c r="AF51" s="157" t="s">
        <v>192</v>
      </c>
      <c r="AG51" s="158"/>
      <c r="AH51" s="158"/>
      <c r="AI51" s="158"/>
      <c r="AJ51" s="159"/>
    </row>
    <row r="52" spans="31:230" ht="15" thickBot="1">
      <c r="AE52" s="72"/>
      <c r="AF52" s="160"/>
      <c r="AG52" s="161"/>
      <c r="AH52" s="161"/>
      <c r="AI52" s="161"/>
      <c r="AJ52" s="162"/>
    </row>
    <row r="53" spans="31:230">
      <c r="AE53" s="72"/>
      <c r="FJ53"/>
    </row>
    <row r="54" spans="31:230" ht="60">
      <c r="AE54" s="72"/>
      <c r="AF54" s="32"/>
      <c r="AG54" s="56" t="s">
        <v>94</v>
      </c>
      <c r="AH54" s="57" t="s">
        <v>96</v>
      </c>
      <c r="AI54" s="57" t="s">
        <v>98</v>
      </c>
      <c r="AJ54" s="57" t="s">
        <v>100</v>
      </c>
      <c r="AK54" s="57" t="s">
        <v>102</v>
      </c>
      <c r="AL54" s="57" t="s">
        <v>104</v>
      </c>
      <c r="FJ54"/>
      <c r="FM54" s="55"/>
    </row>
    <row r="55" spans="31:230">
      <c r="AE55" s="72"/>
      <c r="AF55" s="39" t="s">
        <v>94</v>
      </c>
      <c r="AH55" s="50">
        <f>AH44*AP44*AX44*BF44*BN44*BV44*CD44*CL44*CT44*DB44*DJ44*DR44*DZ44*EH44*EP44*EX44*FF44*FN44*FV44*GD44*GL44*GT44*HB44*HJ44*HR44</f>
        <v>0</v>
      </c>
      <c r="AI55" s="50">
        <f>AI44*AQ44*AY44*BG44*BO44*BW44*CE44*CM44*CU44*DC44*DK44*DS44*EA44*EI44*EQ44*EY44*FG44*FO44*FW44*GE44*GM44*GU44*HC44*HK44*HS44</f>
        <v>0</v>
      </c>
      <c r="AJ55" s="50">
        <f>AJ44*AR44*AZ44*BH44*BP44*BX44*CF44*CN44*CV44*DD44*DL44*DT44*EB44*EJ44*ER44*EZ44*FH44*FP44*FX44*GF44*GN44*GV44*HD44*HL44*HT44</f>
        <v>0</v>
      </c>
      <c r="AK55" s="50">
        <f>AK44*AS44*BA44*BI44*BQ44*BY44*CG44*CO44*CW44*DE44*DM44*DU44*EC44*EK44*ES44*FA44*FI44*FQ44*FY44*GG44*GO44*GW44*HE44*HM44*HU44</f>
        <v>0</v>
      </c>
      <c r="AL55" s="50">
        <f>AL44*AT44*BB44*BJ44*BR44*BZ44*CH44*CP44*CX44*DF44*DN44*DV44*ED44*EL44*ET44*FB44*FJ44*FR44*FZ44*GH44*GP44*GX44*HF44*HN44*HV44</f>
        <v>0</v>
      </c>
      <c r="AM55" s="85">
        <f t="shared" ref="AM55:AM60" si="331">SUM(AG55:AL55)</f>
        <v>0</v>
      </c>
      <c r="FJ55"/>
      <c r="FM55" s="55"/>
    </row>
    <row r="56" spans="31:230">
      <c r="AE56" s="72"/>
      <c r="AF56" s="39" t="s">
        <v>96</v>
      </c>
      <c r="AG56" s="50">
        <f>AG45*AO45*AW45*BE45*BM45*BU45*CC45*CK45*CS45*DA45*DI45*DQ45*DY45*EG45*EO45*EW45*FE45*FM45*FU45*GC45*GK45*GS45*HA45*HI45*HQ45</f>
        <v>1</v>
      </c>
      <c r="AI56" s="50">
        <f>AI45*AQ45*AY45*BG45*BO45*BW45*CE45*CM45*CU45*DC45*DK45*DS45*EA45*EI45*EQ45*EY45*FG45*FO45*FW45*GE45*GM45*GU45*HC45*HK45*HS45</f>
        <v>1</v>
      </c>
      <c r="AJ56" s="50">
        <f>AJ45*AR45*AZ45*BH45*BP45*BX45*CF45*CN45*CV45*DD45*DL45*DT45*EB45*EJ45*ER45*EZ45*FH45*FP45*FX45*GF45*GN45*GV45*HD45*HL45*HT45</f>
        <v>1</v>
      </c>
      <c r="AK56" s="50">
        <f>AK45*AS45*BA45*BI45*BQ45*BY45*CG45*CO45*CW45*DE45*DM45*DU45*EC45*EK45*ES45*FA45*FI45*FQ45*FY45*GG45*GO45*GW45*HE45*HM45*HU45</f>
        <v>0</v>
      </c>
      <c r="AL56" s="50">
        <f>AL45*AT45*BB45*BJ45*BR45*BZ45*CH45*CP45*CX45*DF45*DN45*DV45*ED45*EL45*ET45*FB45*FJ45*FR45*FZ45*GH45*GP45*GX45*HF45*HN45*HV45</f>
        <v>1</v>
      </c>
      <c r="AM56" s="85">
        <f t="shared" si="331"/>
        <v>4</v>
      </c>
      <c r="FJ56"/>
      <c r="FM56" s="55"/>
    </row>
    <row r="57" spans="31:230">
      <c r="AE57" s="72"/>
      <c r="AF57" s="39" t="s">
        <v>98</v>
      </c>
      <c r="AG57" s="50">
        <f t="shared" ref="AG57:AG60" si="332">AG46*AO46*AW46*BE46*BM46*BU46*CC46*CK46*CS46*DA46*DI46*DQ46*DY46*EG46*EO46*EW46*FE46*FM46*FU46*GC46*GK46*GS46*HA46*HI46*HQ46</f>
        <v>0</v>
      </c>
      <c r="AH57" s="50">
        <f>AH46*AP46*AX46*BF46*BN46*BV46*CD46*CL46*CT46*DB46*DJ46*DR46*DZ46*EH46*EP46*EX46*FF46*FN46*FV46*GD46*GL46*GT46*HB46*HJ46*HR46</f>
        <v>0</v>
      </c>
      <c r="AJ57" s="50">
        <f>AJ46*AR46*AZ46*BH46*BP46*BX46*CF46*CN46*CV46*DD46*DL46*DT46*EB46*EJ46*ER46*EZ46*FH46*FP46*FX46*GF46*GN46*GV46*HD46*HL46*HT46</f>
        <v>0</v>
      </c>
      <c r="AK57" s="50">
        <f>AK46*AS46*BA46*BI46*BQ46*BY46*CG46*CO46*CW46*DE46*DM46*DU46*EC46*EK46*ES46*FA46*FI46*FQ46*FY46*GG46*GO46*GW46*HE46*HM46*HU46</f>
        <v>0</v>
      </c>
      <c r="AL57" s="50">
        <f>AL46*AT46*BB46*BJ46*BR46*BZ46*CH46*CP46*CX46*DF46*DN46*DV46*ED46*EL46*ET46*FB46*FJ46*FR46*FZ46*GH46*GP46*GX46*HF46*HN46*HV46</f>
        <v>1</v>
      </c>
      <c r="AM57" s="85">
        <f t="shared" si="331"/>
        <v>1</v>
      </c>
      <c r="FJ57"/>
      <c r="FM57" s="55"/>
    </row>
    <row r="58" spans="31:230">
      <c r="AE58" s="72"/>
      <c r="AF58" s="39" t="s">
        <v>100</v>
      </c>
      <c r="AG58" s="50">
        <f t="shared" si="332"/>
        <v>0</v>
      </c>
      <c r="AH58" s="50">
        <f>AH47*AP47*AX47*BF47*BN47*BV47*CD47*CL47*CT47*DB47*DJ47*DR47*DZ47*EH47*EP47*EX47*FF47*FN47*FV47*GD47*GL47*GT47*HB47*HJ47*HR47</f>
        <v>0</v>
      </c>
      <c r="AI58" s="50">
        <f>AI47*AQ47*AY47*BG47*BO47*BW47*CE47*CM47*CU47*DC47*DK47*DS47*EA47*EI47*EQ47*EY47*FG47*FO47*FW47*GE47*GM47*GU47*HC47*HK47*HS47</f>
        <v>0</v>
      </c>
      <c r="AK58" s="50">
        <f>AK47*AS47*BA47*BI47*BQ47*BY47*CG47*CO47*CW47*DE47*DM47*DU47*EC47*EK47*ES47*FA47*FI47*FQ47*FY47*GG47*GO47*GW47*HE47*HM47*HU47</f>
        <v>0</v>
      </c>
      <c r="AL58" s="50">
        <f>AL47*AT47*BB47*BJ47*BR47*BZ47*CH47*CP47*CX47*DF47*DN47*DV47*ED47*EL47*ET47*FB47*FJ47*FR47*FZ47*GH47*GP47*GX47*HF47*HN47*HV47</f>
        <v>1</v>
      </c>
      <c r="AM58" s="85">
        <f t="shared" si="331"/>
        <v>1</v>
      </c>
      <c r="FJ58"/>
      <c r="FM58" s="55"/>
    </row>
    <row r="59" spans="31:230">
      <c r="AE59" s="72"/>
      <c r="AF59" s="39" t="s">
        <v>102</v>
      </c>
      <c r="AG59" s="50">
        <f t="shared" si="332"/>
        <v>0</v>
      </c>
      <c r="AH59" s="50">
        <f>AH48*AP48*AX48*BF48*BN48*BV48*CD48*CL48*CT48*DB48*DJ48*DR48*DZ48*EH48*EP48*EX48*FF48*FN48*FV48*GD48*GL48*GT48*HB48*HJ48*HR48</f>
        <v>0</v>
      </c>
      <c r="AI59" s="50">
        <f>AI48*AQ48*AY48*BG48*BO48*BW48*CE48*CM48*CU48*DC48*DK48*DS48*EA48*EI48*EQ48*EY48*FG48*FO48*FW48*GE48*GM48*GU48*HC48*HK48*HS48</f>
        <v>0</v>
      </c>
      <c r="AJ59" s="50">
        <f>AJ48*AR48*AZ48*BH48*BP48*BX48*CF48*CN48*CV48*DD48*DL48*DT48*EB48*EJ48*ER48*EZ48*FH48*FP48*FX48*GF48*GN48*GV48*HD48*HL48*HT48</f>
        <v>0</v>
      </c>
      <c r="AL59" s="50">
        <f>AL48*AT48*BB48*BJ48*BR48*BZ48*CH48*CP48*CX48*DF48*DN48*DV48*ED48*EL48*ET48*FB48*FJ48*FR48*FZ48*GH48*GP48*GX48*HF48*HN48*HV48</f>
        <v>1</v>
      </c>
      <c r="AM59" s="85">
        <f t="shared" si="331"/>
        <v>1</v>
      </c>
    </row>
    <row r="60" spans="31:230">
      <c r="AE60" s="72"/>
      <c r="AF60" s="39" t="s">
        <v>104</v>
      </c>
      <c r="AG60" s="50">
        <f t="shared" si="332"/>
        <v>0</v>
      </c>
      <c r="AH60" s="50">
        <f>AH49*AP49*AX49*BF49*BN49*BV49*CD49*CL49*CT49*DB49*DJ49*DR49*DZ49*EH49*EP49*EX49*FF49*FN49*FV49*GD49*GL49*GT49*HB49*HJ49*HR49</f>
        <v>0</v>
      </c>
      <c r="AI60" s="50">
        <f>AI49*AQ49*AY49*BG49*BO49*BW49*CE49*CM49*CU49*DC49*DK49*DS49*EA49*EI49*EQ49*EY49*FG49*FO49*FW49*GE49*GM49*GU49*HC49*HK49*HS49</f>
        <v>0</v>
      </c>
      <c r="AJ60" s="50">
        <f>AJ49*AR49*AZ49*BH49*BP49*BX49*CF49*CN49*CV49*DD49*DL49*DT49*EB49*EJ49*ER49*EZ49*FH49*FP49*FX49*GF49*GN49*GV49*HD49*HL49*HT49</f>
        <v>0</v>
      </c>
      <c r="AK60" s="50">
        <f>AK49*AS49*BA49*BI49*BQ49*BY49*CG49*CO49*CW49*DE49*DM49*DU49*EC49*EK49*ES49*FA49*FI49*FQ49*FY49*GG49*GO49*GW49*HE49*HM49*HU49</f>
        <v>0</v>
      </c>
      <c r="AM60" s="85">
        <f t="shared" si="331"/>
        <v>0</v>
      </c>
    </row>
    <row r="61" spans="31:230">
      <c r="AE61" s="72"/>
      <c r="AG61" s="85">
        <f t="shared" ref="AG61:AL61" si="333">SUM(AG55:AG60)</f>
        <v>1</v>
      </c>
      <c r="AH61" s="85">
        <f t="shared" si="333"/>
        <v>0</v>
      </c>
      <c r="AI61" s="85">
        <f t="shared" si="333"/>
        <v>1</v>
      </c>
      <c r="AJ61" s="85">
        <f t="shared" si="333"/>
        <v>1</v>
      </c>
      <c r="AK61" s="85">
        <f t="shared" si="333"/>
        <v>0</v>
      </c>
      <c r="AL61" s="85">
        <f t="shared" si="333"/>
        <v>4</v>
      </c>
    </row>
    <row r="62" spans="31:230">
      <c r="AE62" s="72"/>
      <c r="AF62" s="50" t="s">
        <v>193</v>
      </c>
      <c r="AG62" s="50">
        <f>MAX(AG55:AL60)</f>
        <v>1</v>
      </c>
    </row>
    <row r="63" spans="31:230">
      <c r="AE63" s="72"/>
      <c r="AF63" s="50" t="s">
        <v>194</v>
      </c>
      <c r="AG63" s="50">
        <f>-0.15*AG62+0.3</f>
        <v>0.15</v>
      </c>
    </row>
    <row r="64" spans="31:230" ht="15" thickBot="1">
      <c r="AE64" s="72"/>
    </row>
    <row r="65" spans="31:39">
      <c r="AE65" s="72"/>
      <c r="AF65" s="157" t="s">
        <v>195</v>
      </c>
      <c r="AG65" s="158"/>
      <c r="AH65" s="158"/>
      <c r="AI65" s="158"/>
      <c r="AJ65" s="159"/>
    </row>
    <row r="66" spans="31:39" ht="15" thickBot="1">
      <c r="AE66" s="72"/>
      <c r="AF66" s="160"/>
      <c r="AG66" s="161"/>
      <c r="AH66" s="161"/>
      <c r="AI66" s="161"/>
      <c r="AJ66" s="162"/>
    </row>
    <row r="67" spans="31:39">
      <c r="AE67" s="72"/>
    </row>
    <row r="68" spans="31:39" ht="60">
      <c r="AE68" s="72"/>
      <c r="AF68" s="32"/>
      <c r="AG68" s="56" t="s">
        <v>94</v>
      </c>
      <c r="AH68" s="57" t="s">
        <v>96</v>
      </c>
      <c r="AI68" s="57" t="s">
        <v>98</v>
      </c>
      <c r="AJ68" s="57" t="s">
        <v>100</v>
      </c>
      <c r="AK68" s="57" t="s">
        <v>102</v>
      </c>
      <c r="AL68" s="57" t="s">
        <v>104</v>
      </c>
    </row>
    <row r="69" spans="31:39">
      <c r="AE69" s="72"/>
      <c r="AF69" s="39" t="s">
        <v>94</v>
      </c>
      <c r="AH69" s="50">
        <f>IF(AH55&gt;=($AG$62-$AG$63),1,0)</f>
        <v>0</v>
      </c>
      <c r="AI69" s="50">
        <f>IF(AI55&gt;=($AG$62-$AG$63),1,0)</f>
        <v>0</v>
      </c>
      <c r="AJ69" s="50">
        <f>IF(AJ55&gt;=($AG$62-$AG$63),1,0)</f>
        <v>0</v>
      </c>
      <c r="AK69" s="50">
        <f>IF(AK55&gt;=($AG$62-$AG$63),1,0)</f>
        <v>0</v>
      </c>
      <c r="AL69" s="50">
        <f>IF(AL55&gt;=($AG$62-$AG$63),1,0)</f>
        <v>0</v>
      </c>
      <c r="AM69" s="85">
        <f t="shared" ref="AM69:AM74" si="334">SUM(AG69:AL69)</f>
        <v>0</v>
      </c>
    </row>
    <row r="70" spans="31:39">
      <c r="AE70" s="72"/>
      <c r="AF70" s="39" t="s">
        <v>96</v>
      </c>
      <c r="AG70" s="50">
        <f>IF(AG56&gt;=($AG$62-$AG$63),1,0)</f>
        <v>1</v>
      </c>
      <c r="AI70" s="50">
        <f>IF(AI56&gt;=($AG$62-$AG$63),1,0)</f>
        <v>1</v>
      </c>
      <c r="AJ70" s="50">
        <f>IF(AJ56&gt;=($AG$62-$AG$63),1,0)</f>
        <v>1</v>
      </c>
      <c r="AK70" s="50">
        <f>IF(AK56&gt;=($AG$62-$AG$63),1,0)</f>
        <v>0</v>
      </c>
      <c r="AL70" s="50">
        <f>IF(AL56&gt;=($AG$62-$AG$63),1,0)</f>
        <v>1</v>
      </c>
      <c r="AM70" s="85">
        <f t="shared" si="334"/>
        <v>4</v>
      </c>
    </row>
    <row r="71" spans="31:39">
      <c r="AE71" s="72"/>
      <c r="AF71" s="39" t="s">
        <v>98</v>
      </c>
      <c r="AG71" s="50">
        <f>IF(AG57&gt;=($AG$62-$AG$63),1,0)</f>
        <v>0</v>
      </c>
      <c r="AH71" s="50">
        <f>IF(AH57&gt;=($AG$62-$AG$63),1,0)</f>
        <v>0</v>
      </c>
      <c r="AJ71" s="50">
        <f>IF(AJ57&gt;=($AG$62-$AG$63),1,0)</f>
        <v>0</v>
      </c>
      <c r="AK71" s="50">
        <f>IF(AK57&gt;=($AG$62-$AG$63),1,0)</f>
        <v>0</v>
      </c>
      <c r="AL71" s="50">
        <f>IF(AL57&gt;=($AG$62-$AG$63),1,0)</f>
        <v>1</v>
      </c>
      <c r="AM71" s="85">
        <f t="shared" si="334"/>
        <v>1</v>
      </c>
    </row>
    <row r="72" spans="31:39">
      <c r="AE72" s="72"/>
      <c r="AF72" s="39" t="s">
        <v>100</v>
      </c>
      <c r="AG72" s="50">
        <f>IF(AG58&gt;=($AG$62-$AG$63),1,0)</f>
        <v>0</v>
      </c>
      <c r="AH72" s="50">
        <f>IF(AH58&gt;=($AG$62-$AG$63),1,0)</f>
        <v>0</v>
      </c>
      <c r="AI72" s="50">
        <f>IF(AI58&gt;=($AG$62-$AG$63),1,0)</f>
        <v>0</v>
      </c>
      <c r="AK72" s="50">
        <f>IF(AK58&gt;=($AG$62-$AG$63),1,0)</f>
        <v>0</v>
      </c>
      <c r="AL72" s="50">
        <f>IF(AL58&gt;=($AG$62-$AG$63),1,0)</f>
        <v>1</v>
      </c>
      <c r="AM72" s="85">
        <f t="shared" si="334"/>
        <v>1</v>
      </c>
    </row>
    <row r="73" spans="31:39">
      <c r="AE73" s="72"/>
      <c r="AF73" s="39" t="s">
        <v>102</v>
      </c>
      <c r="AG73" s="50">
        <f>IF(AG59&gt;=($AG$62-$AG$63),1,0)</f>
        <v>0</v>
      </c>
      <c r="AH73" s="50">
        <f>IF(AH59&gt;=($AG$62-$AG$63),1,0)</f>
        <v>0</v>
      </c>
      <c r="AI73" s="50">
        <f>IF(AI59&gt;=($AG$62-$AG$63),1,0)</f>
        <v>0</v>
      </c>
      <c r="AJ73" s="50">
        <f>IF(AJ59&gt;=($AG$62-$AG$63),1,0)</f>
        <v>0</v>
      </c>
      <c r="AL73" s="50">
        <f>IF(AL59&gt;=($AG$62-$AG$63),1,0)</f>
        <v>1</v>
      </c>
      <c r="AM73" s="85">
        <f t="shared" si="334"/>
        <v>1</v>
      </c>
    </row>
    <row r="74" spans="31:39">
      <c r="AE74" s="72"/>
      <c r="AF74" s="39" t="s">
        <v>104</v>
      </c>
      <c r="AG74" s="50">
        <f>IF(AG60&gt;=($AG$62-$AG$63),1,0)</f>
        <v>0</v>
      </c>
      <c r="AH74" s="50">
        <f>IF(AH60&gt;=($AG$62-$AG$63),1,0)</f>
        <v>0</v>
      </c>
      <c r="AI74" s="50">
        <f>IF(AI60&gt;=($AG$62-$AG$63),1,0)</f>
        <v>0</v>
      </c>
      <c r="AJ74" s="50">
        <f>IF(AJ60&gt;=($AG$62-$AG$63),1,0)</f>
        <v>0</v>
      </c>
      <c r="AK74" s="50">
        <f>IF(AK60&gt;=($AG$62-$AG$63),1,0)</f>
        <v>0</v>
      </c>
      <c r="AM74" s="85">
        <f t="shared" si="334"/>
        <v>0</v>
      </c>
    </row>
    <row r="75" spans="31:39">
      <c r="AE75" s="72"/>
      <c r="AG75" s="85">
        <f t="shared" ref="AG75:AL75" si="335">SUM(AG69:AG74)</f>
        <v>1</v>
      </c>
      <c r="AH75" s="85">
        <f t="shared" si="335"/>
        <v>0</v>
      </c>
      <c r="AI75" s="85">
        <f t="shared" si="335"/>
        <v>1</v>
      </c>
      <c r="AJ75" s="85">
        <f t="shared" si="335"/>
        <v>1</v>
      </c>
      <c r="AK75" s="85">
        <f t="shared" si="335"/>
        <v>0</v>
      </c>
      <c r="AL75" s="85">
        <f t="shared" si="335"/>
        <v>4</v>
      </c>
    </row>
    <row r="76" spans="31:39">
      <c r="AE76" s="72"/>
    </row>
    <row r="77" spans="31:39" ht="15" thickBot="1">
      <c r="AE77" s="72"/>
    </row>
    <row r="78" spans="31:39" ht="25.5">
      <c r="AE78" s="72"/>
      <c r="AG78" s="86" t="s">
        <v>196</v>
      </c>
      <c r="AH78" s="87" t="s">
        <v>197</v>
      </c>
      <c r="AI78" s="52" t="s">
        <v>198</v>
      </c>
      <c r="AJ78" s="52"/>
      <c r="AK78" s="52"/>
      <c r="AL78" s="52"/>
    </row>
    <row r="79" spans="31:39">
      <c r="AE79" s="72"/>
      <c r="AF79" s="39" t="s">
        <v>94</v>
      </c>
      <c r="AG79" s="88">
        <f>AM55-AG61</f>
        <v>-1</v>
      </c>
      <c r="AH79" s="89">
        <f t="shared" ref="AH79:AH84" si="336">RANK(AG79,$AG$79:$AG$84)</f>
        <v>5</v>
      </c>
      <c r="AI79" s="50">
        <f>AM69-$AG75</f>
        <v>-1</v>
      </c>
      <c r="AJ79" s="89">
        <f t="shared" ref="AJ79:AJ84" si="337">RANK(AI79,$AI$79:$AI$84)</f>
        <v>5</v>
      </c>
    </row>
    <row r="80" spans="31:39">
      <c r="AE80" s="72"/>
      <c r="AF80" s="39" t="s">
        <v>96</v>
      </c>
      <c r="AG80" s="88">
        <f>AM56-AH61</f>
        <v>4</v>
      </c>
      <c r="AH80" s="89">
        <f t="shared" si="336"/>
        <v>1</v>
      </c>
      <c r="AI80" s="50">
        <f>AM70-$AH75</f>
        <v>4</v>
      </c>
      <c r="AJ80" s="89">
        <f t="shared" si="337"/>
        <v>1</v>
      </c>
    </row>
    <row r="81" spans="31:36">
      <c r="AE81" s="72"/>
      <c r="AF81" s="39" t="s">
        <v>98</v>
      </c>
      <c r="AG81" s="88">
        <f>AM57-AI61</f>
        <v>0</v>
      </c>
      <c r="AH81" s="89">
        <f t="shared" si="336"/>
        <v>3</v>
      </c>
      <c r="AI81" s="50">
        <f>AM71-$AI75</f>
        <v>0</v>
      </c>
      <c r="AJ81" s="89">
        <f t="shared" si="337"/>
        <v>3</v>
      </c>
    </row>
    <row r="82" spans="31:36">
      <c r="AE82" s="72"/>
      <c r="AF82" s="39" t="s">
        <v>100</v>
      </c>
      <c r="AG82" s="88">
        <f>AM59-AJ61</f>
        <v>0</v>
      </c>
      <c r="AH82" s="89">
        <f t="shared" si="336"/>
        <v>3</v>
      </c>
      <c r="AI82" s="50">
        <f>AM72-$AJ75</f>
        <v>0</v>
      </c>
      <c r="AJ82" s="89">
        <f t="shared" si="337"/>
        <v>3</v>
      </c>
    </row>
    <row r="83" spans="31:36">
      <c r="AE83" s="72"/>
      <c r="AF83" s="39" t="s">
        <v>102</v>
      </c>
      <c r="AG83" s="88">
        <f>AM59-AK61</f>
        <v>1</v>
      </c>
      <c r="AH83" s="89">
        <f t="shared" si="336"/>
        <v>2</v>
      </c>
      <c r="AI83" s="50">
        <f>AM73-$AK75</f>
        <v>1</v>
      </c>
      <c r="AJ83" s="89">
        <f t="shared" si="337"/>
        <v>2</v>
      </c>
    </row>
    <row r="84" spans="31:36">
      <c r="AE84" s="72"/>
      <c r="AF84" s="39" t="s">
        <v>104</v>
      </c>
      <c r="AG84" s="88">
        <f>AM60-AL61</f>
        <v>-4</v>
      </c>
      <c r="AH84" s="89">
        <f t="shared" si="336"/>
        <v>6</v>
      </c>
      <c r="AI84" s="50">
        <f>AM74-$AL75</f>
        <v>-4</v>
      </c>
      <c r="AJ84" s="89">
        <f t="shared" si="337"/>
        <v>6</v>
      </c>
    </row>
    <row r="85" spans="31:36">
      <c r="AE85" s="72"/>
    </row>
    <row r="86" spans="31:36">
      <c r="AE86" s="72"/>
    </row>
  </sheetData>
  <mergeCells count="18">
    <mergeCell ref="M3:W3"/>
    <mergeCell ref="X3:AB3"/>
    <mergeCell ref="AF29:AJ30"/>
    <mergeCell ref="AF40:AJ41"/>
    <mergeCell ref="AF51:AJ52"/>
    <mergeCell ref="AF65:AJ66"/>
    <mergeCell ref="A1:AD2"/>
    <mergeCell ref="A5:A10"/>
    <mergeCell ref="AF17:AL18"/>
    <mergeCell ref="C18:M18"/>
    <mergeCell ref="N18:R18"/>
    <mergeCell ref="S18:W18"/>
    <mergeCell ref="X18:Y18"/>
    <mergeCell ref="AF1:AJ2"/>
    <mergeCell ref="B3:B4"/>
    <mergeCell ref="C3:C4"/>
    <mergeCell ref="D3:I3"/>
    <mergeCell ref="J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F44E5-046D-4F31-8D01-2DEBD390E1EC}">
  <dimension ref="A1:HV86"/>
  <sheetViews>
    <sheetView workbookViewId="0">
      <selection sqref="A1:AD2"/>
    </sheetView>
  </sheetViews>
  <sheetFormatPr defaultRowHeight="14.45"/>
  <cols>
    <col min="20" max="20" width="11.28515625" bestFit="1" customWidth="1"/>
    <col min="24" max="24" width="12.42578125" bestFit="1" customWidth="1"/>
    <col min="25" max="25" width="11.28515625" bestFit="1" customWidth="1"/>
    <col min="27" max="28" width="11.28515625" bestFit="1" customWidth="1"/>
    <col min="29" max="29" width="6" customWidth="1"/>
    <col min="30" max="30" width="4.42578125" customWidth="1"/>
    <col min="31" max="31" width="0.85546875" customWidth="1"/>
    <col min="32" max="32" width="19.5703125" style="50" customWidth="1"/>
    <col min="33" max="33" width="12.42578125" style="50" customWidth="1"/>
    <col min="34" max="34" width="7.85546875" style="50" customWidth="1"/>
    <col min="35" max="36" width="11.85546875" style="50" customWidth="1"/>
    <col min="37" max="37" width="7.85546875" style="50" customWidth="1"/>
    <col min="38" max="38" width="12.5703125" style="50" customWidth="1"/>
    <col min="39" max="215" width="8.7109375" style="50"/>
  </cols>
  <sheetData>
    <row r="1" spans="1:230">
      <c r="A1" s="163" t="s">
        <v>206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72"/>
      <c r="AF1" s="157" t="s">
        <v>168</v>
      </c>
      <c r="AG1" s="158"/>
      <c r="AH1" s="158"/>
      <c r="AI1" s="158"/>
      <c r="AJ1" s="159"/>
    </row>
    <row r="2" spans="1:230" ht="15" thickBo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72"/>
      <c r="AF2" s="160"/>
      <c r="AG2" s="161"/>
      <c r="AH2" s="161"/>
      <c r="AI2" s="161"/>
      <c r="AJ2" s="162"/>
    </row>
    <row r="3" spans="1:230">
      <c r="A3" s="32"/>
      <c r="B3" s="146" t="s">
        <v>31</v>
      </c>
      <c r="C3" s="146" t="s">
        <v>32</v>
      </c>
      <c r="D3" s="150" t="s">
        <v>33</v>
      </c>
      <c r="E3" s="151"/>
      <c r="F3" s="151"/>
      <c r="G3" s="151"/>
      <c r="H3" s="151"/>
      <c r="I3" s="152"/>
      <c r="J3" s="153" t="s">
        <v>34</v>
      </c>
      <c r="K3" s="153"/>
      <c r="L3" s="35" t="s">
        <v>35</v>
      </c>
      <c r="M3" s="150" t="s">
        <v>117</v>
      </c>
      <c r="N3" s="151"/>
      <c r="O3" s="151"/>
      <c r="P3" s="151"/>
      <c r="Q3" s="151"/>
      <c r="R3" s="151"/>
      <c r="S3" s="151"/>
      <c r="T3" s="151"/>
      <c r="U3" s="151"/>
      <c r="V3" s="151"/>
      <c r="W3" s="152"/>
      <c r="X3" s="180" t="s">
        <v>205</v>
      </c>
      <c r="Y3" s="181"/>
      <c r="Z3" s="181"/>
      <c r="AA3" s="181"/>
      <c r="AB3" s="181"/>
      <c r="AC3" s="34"/>
      <c r="AD3" s="34"/>
      <c r="AE3" s="7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row>
    <row r="4" spans="1:230" ht="132">
      <c r="A4" s="32"/>
      <c r="B4" s="146"/>
      <c r="C4" s="146"/>
      <c r="D4" s="37" t="s">
        <v>118</v>
      </c>
      <c r="E4" s="37" t="s">
        <v>119</v>
      </c>
      <c r="F4" s="37" t="s">
        <v>120</v>
      </c>
      <c r="G4" s="37" t="s">
        <v>121</v>
      </c>
      <c r="H4" s="37" t="s">
        <v>122</v>
      </c>
      <c r="I4" s="37" t="s">
        <v>123</v>
      </c>
      <c r="J4" s="37" t="s">
        <v>44</v>
      </c>
      <c r="K4" s="37" t="s">
        <v>45</v>
      </c>
      <c r="L4" s="37" t="s">
        <v>46</v>
      </c>
      <c r="M4" s="37" t="s">
        <v>47</v>
      </c>
      <c r="N4" s="37" t="s">
        <v>48</v>
      </c>
      <c r="O4" s="37" t="s">
        <v>49</v>
      </c>
      <c r="P4" s="37" t="s">
        <v>50</v>
      </c>
      <c r="Q4" s="37" t="s">
        <v>51</v>
      </c>
      <c r="R4" s="37" t="s">
        <v>52</v>
      </c>
      <c r="S4" s="37" t="s">
        <v>124</v>
      </c>
      <c r="T4" s="37" t="s">
        <v>125</v>
      </c>
      <c r="U4" s="37" t="s">
        <v>56</v>
      </c>
      <c r="V4" s="37" t="s">
        <v>57</v>
      </c>
      <c r="W4" s="37" t="s">
        <v>58</v>
      </c>
      <c r="X4" s="37" t="s">
        <v>126</v>
      </c>
      <c r="Y4" s="37" t="s">
        <v>127</v>
      </c>
      <c r="Z4" s="37" t="s">
        <v>128</v>
      </c>
      <c r="AA4" s="37" t="s">
        <v>169</v>
      </c>
      <c r="AB4" s="37" t="s">
        <v>170</v>
      </c>
      <c r="AC4" s="33"/>
      <c r="AD4" s="33"/>
      <c r="AE4" s="72"/>
      <c r="AF4" s="32" t="s">
        <v>118</v>
      </c>
      <c r="AG4" s="56" t="s">
        <v>94</v>
      </c>
      <c r="AH4" s="57" t="s">
        <v>96</v>
      </c>
      <c r="AI4" s="57" t="s">
        <v>98</v>
      </c>
      <c r="AJ4" s="57" t="s">
        <v>100</v>
      </c>
      <c r="AK4" s="57" t="s">
        <v>102</v>
      </c>
      <c r="AL4" s="57" t="s">
        <v>104</v>
      </c>
      <c r="AM4" s="32"/>
      <c r="AN4" s="33" t="s">
        <v>119</v>
      </c>
      <c r="AO4" s="56" t="s">
        <v>94</v>
      </c>
      <c r="AP4" s="57" t="s">
        <v>96</v>
      </c>
      <c r="AQ4" s="57" t="s">
        <v>98</v>
      </c>
      <c r="AR4" s="57" t="s">
        <v>100</v>
      </c>
      <c r="AS4" s="57" t="s">
        <v>102</v>
      </c>
      <c r="AT4" s="57" t="s">
        <v>104</v>
      </c>
      <c r="AU4" s="32"/>
      <c r="AV4" s="33" t="s">
        <v>171</v>
      </c>
      <c r="AW4" s="56" t="s">
        <v>94</v>
      </c>
      <c r="AX4" s="57" t="s">
        <v>96</v>
      </c>
      <c r="AY4" s="57" t="s">
        <v>98</v>
      </c>
      <c r="AZ4" s="57" t="s">
        <v>100</v>
      </c>
      <c r="BA4" s="57" t="s">
        <v>102</v>
      </c>
      <c r="BB4" s="57" t="s">
        <v>104</v>
      </c>
      <c r="BC4" s="32"/>
      <c r="BD4" s="33" t="s">
        <v>172</v>
      </c>
      <c r="BE4" s="56" t="s">
        <v>94</v>
      </c>
      <c r="BF4" s="57" t="s">
        <v>96</v>
      </c>
      <c r="BG4" s="57" t="s">
        <v>98</v>
      </c>
      <c r="BH4" s="57" t="s">
        <v>100</v>
      </c>
      <c r="BI4" s="57" t="s">
        <v>102</v>
      </c>
      <c r="BJ4" s="57" t="s">
        <v>104</v>
      </c>
      <c r="BK4" s="32"/>
      <c r="BL4" s="33" t="s">
        <v>173</v>
      </c>
      <c r="BM4" s="56" t="s">
        <v>94</v>
      </c>
      <c r="BN4" s="57" t="s">
        <v>96</v>
      </c>
      <c r="BO4" s="57" t="s">
        <v>98</v>
      </c>
      <c r="BP4" s="57" t="s">
        <v>100</v>
      </c>
      <c r="BQ4" s="57" t="s">
        <v>102</v>
      </c>
      <c r="BR4" s="57" t="s">
        <v>104</v>
      </c>
      <c r="BS4" s="32"/>
      <c r="BT4" s="33" t="s">
        <v>174</v>
      </c>
      <c r="BU4" s="56" t="s">
        <v>94</v>
      </c>
      <c r="BV4" s="57" t="s">
        <v>96</v>
      </c>
      <c r="BW4" s="57" t="s">
        <v>98</v>
      </c>
      <c r="BX4" s="57" t="s">
        <v>100</v>
      </c>
      <c r="BY4" s="57" t="s">
        <v>102</v>
      </c>
      <c r="BZ4" s="57" t="s">
        <v>104</v>
      </c>
      <c r="CA4" s="32"/>
      <c r="CB4" s="32" t="s">
        <v>175</v>
      </c>
      <c r="CC4" s="56" t="s">
        <v>94</v>
      </c>
      <c r="CD4" s="57" t="s">
        <v>96</v>
      </c>
      <c r="CE4" s="57" t="s">
        <v>98</v>
      </c>
      <c r="CF4" s="57" t="s">
        <v>100</v>
      </c>
      <c r="CG4" s="57" t="s">
        <v>102</v>
      </c>
      <c r="CH4" s="57" t="s">
        <v>104</v>
      </c>
      <c r="CI4" s="32"/>
      <c r="CJ4" s="33" t="s">
        <v>176</v>
      </c>
      <c r="CK4" s="56" t="s">
        <v>94</v>
      </c>
      <c r="CL4" s="57" t="s">
        <v>96</v>
      </c>
      <c r="CM4" s="57" t="s">
        <v>98</v>
      </c>
      <c r="CN4" s="57" t="s">
        <v>100</v>
      </c>
      <c r="CO4" s="57" t="s">
        <v>102</v>
      </c>
      <c r="CP4" s="57" t="s">
        <v>104</v>
      </c>
      <c r="CQ4" s="32"/>
      <c r="CR4" s="32" t="s">
        <v>177</v>
      </c>
      <c r="CS4" s="56" t="s">
        <v>94</v>
      </c>
      <c r="CT4" s="57" t="s">
        <v>96</v>
      </c>
      <c r="CU4" s="57" t="s">
        <v>98</v>
      </c>
      <c r="CV4" s="57" t="s">
        <v>100</v>
      </c>
      <c r="CW4" s="57" t="s">
        <v>102</v>
      </c>
      <c r="CX4" s="57" t="s">
        <v>104</v>
      </c>
      <c r="CY4" s="32"/>
      <c r="CZ4" s="32" t="s">
        <v>47</v>
      </c>
      <c r="DA4" s="56" t="s">
        <v>94</v>
      </c>
      <c r="DB4" s="57" t="s">
        <v>96</v>
      </c>
      <c r="DC4" s="57" t="s">
        <v>98</v>
      </c>
      <c r="DD4" s="57" t="s">
        <v>100</v>
      </c>
      <c r="DE4" s="57" t="s">
        <v>102</v>
      </c>
      <c r="DF4" s="57" t="s">
        <v>104</v>
      </c>
      <c r="DG4" s="32"/>
      <c r="DH4" s="32" t="s">
        <v>48</v>
      </c>
      <c r="DI4" s="56" t="s">
        <v>94</v>
      </c>
      <c r="DJ4" s="57" t="s">
        <v>96</v>
      </c>
      <c r="DK4" s="57" t="s">
        <v>98</v>
      </c>
      <c r="DL4" s="57" t="s">
        <v>100</v>
      </c>
      <c r="DM4" s="57" t="s">
        <v>102</v>
      </c>
      <c r="DN4" s="57" t="s">
        <v>104</v>
      </c>
      <c r="DO4" s="32"/>
      <c r="DP4" s="32" t="s">
        <v>49</v>
      </c>
      <c r="DQ4" s="56" t="s">
        <v>94</v>
      </c>
      <c r="DR4" s="57" t="s">
        <v>96</v>
      </c>
      <c r="DS4" s="57" t="s">
        <v>98</v>
      </c>
      <c r="DT4" s="57" t="s">
        <v>100</v>
      </c>
      <c r="DU4" s="57" t="s">
        <v>102</v>
      </c>
      <c r="DV4" s="57" t="s">
        <v>104</v>
      </c>
      <c r="DW4" s="32"/>
      <c r="DX4" s="32" t="s">
        <v>178</v>
      </c>
      <c r="DY4" s="56" t="s">
        <v>94</v>
      </c>
      <c r="DZ4" s="57" t="s">
        <v>96</v>
      </c>
      <c r="EA4" s="57" t="s">
        <v>98</v>
      </c>
      <c r="EB4" s="57" t="s">
        <v>100</v>
      </c>
      <c r="EC4" s="57" t="s">
        <v>102</v>
      </c>
      <c r="ED4" s="57" t="s">
        <v>104</v>
      </c>
      <c r="EE4" s="32"/>
      <c r="EF4" s="32" t="s">
        <v>179</v>
      </c>
      <c r="EG4" s="56" t="s">
        <v>94</v>
      </c>
      <c r="EH4" s="57" t="s">
        <v>96</v>
      </c>
      <c r="EI4" s="57" t="s">
        <v>98</v>
      </c>
      <c r="EJ4" s="57" t="s">
        <v>100</v>
      </c>
      <c r="EK4" s="57" t="s">
        <v>102</v>
      </c>
      <c r="EL4" s="57" t="s">
        <v>104</v>
      </c>
      <c r="EM4" s="32"/>
      <c r="EN4" s="32" t="s">
        <v>180</v>
      </c>
      <c r="EO4" s="56" t="s">
        <v>94</v>
      </c>
      <c r="EP4" s="57" t="s">
        <v>96</v>
      </c>
      <c r="EQ4" s="57" t="s">
        <v>98</v>
      </c>
      <c r="ER4" s="57" t="s">
        <v>100</v>
      </c>
      <c r="ES4" s="57" t="s">
        <v>102</v>
      </c>
      <c r="ET4" s="57" t="s">
        <v>104</v>
      </c>
      <c r="EU4" s="32"/>
      <c r="EV4" s="34" t="s">
        <v>181</v>
      </c>
      <c r="EW4" s="56" t="s">
        <v>94</v>
      </c>
      <c r="EX4" s="57" t="s">
        <v>96</v>
      </c>
      <c r="EY4" s="57" t="s">
        <v>98</v>
      </c>
      <c r="EZ4" s="57" t="s">
        <v>100</v>
      </c>
      <c r="FA4" s="57" t="s">
        <v>102</v>
      </c>
      <c r="FB4" s="57" t="s">
        <v>104</v>
      </c>
      <c r="FC4" s="32"/>
      <c r="FD4" s="34" t="s">
        <v>182</v>
      </c>
      <c r="FE4" s="56" t="s">
        <v>94</v>
      </c>
      <c r="FF4" s="57" t="s">
        <v>96</v>
      </c>
      <c r="FG4" s="57" t="s">
        <v>98</v>
      </c>
      <c r="FH4" s="57" t="s">
        <v>100</v>
      </c>
      <c r="FI4" s="57" t="s">
        <v>102</v>
      </c>
      <c r="FJ4" s="57" t="s">
        <v>104</v>
      </c>
      <c r="FK4" s="32"/>
      <c r="FL4" s="34" t="s">
        <v>56</v>
      </c>
      <c r="FM4" s="56" t="s">
        <v>94</v>
      </c>
      <c r="FN4" s="57" t="s">
        <v>96</v>
      </c>
      <c r="FO4" s="57" t="s">
        <v>98</v>
      </c>
      <c r="FP4" s="57" t="s">
        <v>100</v>
      </c>
      <c r="FQ4" s="57" t="s">
        <v>102</v>
      </c>
      <c r="FR4" s="57" t="s">
        <v>104</v>
      </c>
      <c r="FS4" s="32"/>
      <c r="FT4" s="34" t="s">
        <v>183</v>
      </c>
      <c r="FU4" s="56" t="s">
        <v>94</v>
      </c>
      <c r="FV4" s="57" t="s">
        <v>96</v>
      </c>
      <c r="FW4" s="57" t="s">
        <v>98</v>
      </c>
      <c r="FX4" s="57" t="s">
        <v>100</v>
      </c>
      <c r="FY4" s="57" t="s">
        <v>102</v>
      </c>
      <c r="FZ4" s="57" t="s">
        <v>104</v>
      </c>
      <c r="GA4" s="32"/>
      <c r="GB4" s="34" t="s">
        <v>58</v>
      </c>
      <c r="GC4" s="56" t="s">
        <v>94</v>
      </c>
      <c r="GD4" s="57" t="s">
        <v>96</v>
      </c>
      <c r="GE4" s="57" t="s">
        <v>98</v>
      </c>
      <c r="GF4" s="57" t="s">
        <v>100</v>
      </c>
      <c r="GG4" s="57" t="s">
        <v>102</v>
      </c>
      <c r="GH4" s="57" t="s">
        <v>104</v>
      </c>
      <c r="GI4" s="32"/>
      <c r="GJ4" s="34" t="s">
        <v>59</v>
      </c>
      <c r="GK4" s="56" t="s">
        <v>94</v>
      </c>
      <c r="GL4" s="57" t="s">
        <v>96</v>
      </c>
      <c r="GM4" s="57" t="s">
        <v>98</v>
      </c>
      <c r="GN4" s="57" t="s">
        <v>100</v>
      </c>
      <c r="GO4" s="57" t="s">
        <v>102</v>
      </c>
      <c r="GP4" s="57" t="s">
        <v>104</v>
      </c>
      <c r="GQ4" s="32"/>
      <c r="GR4" s="34" t="s">
        <v>60</v>
      </c>
      <c r="GS4" s="56" t="s">
        <v>94</v>
      </c>
      <c r="GT4" s="57" t="s">
        <v>96</v>
      </c>
      <c r="GU4" s="57" t="s">
        <v>98</v>
      </c>
      <c r="GV4" s="57" t="s">
        <v>100</v>
      </c>
      <c r="GW4" s="57" t="s">
        <v>102</v>
      </c>
      <c r="GX4" s="57" t="s">
        <v>104</v>
      </c>
      <c r="GY4" s="32"/>
      <c r="GZ4" s="34" t="s">
        <v>61</v>
      </c>
      <c r="HA4" s="56" t="s">
        <v>94</v>
      </c>
      <c r="HB4" s="57" t="s">
        <v>96</v>
      </c>
      <c r="HC4" s="57" t="s">
        <v>98</v>
      </c>
      <c r="HD4" s="57" t="s">
        <v>100</v>
      </c>
      <c r="HE4" s="57" t="s">
        <v>102</v>
      </c>
      <c r="HF4" s="57" t="s">
        <v>104</v>
      </c>
      <c r="HG4" s="32"/>
      <c r="HH4" s="34" t="s">
        <v>62</v>
      </c>
      <c r="HI4" s="56" t="s">
        <v>94</v>
      </c>
      <c r="HJ4" s="57" t="s">
        <v>96</v>
      </c>
      <c r="HK4" s="57" t="s">
        <v>98</v>
      </c>
      <c r="HL4" s="57" t="s">
        <v>100</v>
      </c>
      <c r="HM4" s="57" t="s">
        <v>102</v>
      </c>
      <c r="HN4" s="57" t="s">
        <v>104</v>
      </c>
      <c r="HP4" s="34" t="s">
        <v>63</v>
      </c>
      <c r="HQ4" s="56" t="s">
        <v>94</v>
      </c>
      <c r="HR4" s="57" t="s">
        <v>96</v>
      </c>
      <c r="HS4" s="57" t="s">
        <v>98</v>
      </c>
      <c r="HT4" s="57" t="s">
        <v>100</v>
      </c>
      <c r="HU4" s="57" t="s">
        <v>102</v>
      </c>
      <c r="HV4" s="57" t="s">
        <v>104</v>
      </c>
    </row>
    <row r="5" spans="1:230">
      <c r="A5" s="164" t="s">
        <v>131</v>
      </c>
      <c r="B5" s="39" t="s">
        <v>94</v>
      </c>
      <c r="C5" s="53" t="s">
        <v>81</v>
      </c>
      <c r="D5" s="75">
        <v>-1.19</v>
      </c>
      <c r="E5" s="39">
        <v>0</v>
      </c>
      <c r="F5" s="75">
        <v>157</v>
      </c>
      <c r="G5" s="75">
        <v>753</v>
      </c>
      <c r="H5" s="75">
        <v>7</v>
      </c>
      <c r="I5" s="75">
        <v>-1.3959999999999999</v>
      </c>
      <c r="J5" s="39">
        <v>3.83</v>
      </c>
      <c r="K5" s="39">
        <v>2.44</v>
      </c>
      <c r="L5" s="39">
        <v>3.7440000000000002</v>
      </c>
      <c r="M5" s="75">
        <v>7.1400000000000005E-2</v>
      </c>
      <c r="N5" s="39">
        <v>0</v>
      </c>
      <c r="O5" s="39">
        <v>1</v>
      </c>
      <c r="P5" s="39">
        <v>0</v>
      </c>
      <c r="Q5" s="39">
        <v>0</v>
      </c>
      <c r="R5" s="39">
        <v>0</v>
      </c>
      <c r="S5" s="39">
        <v>2.602059991</v>
      </c>
      <c r="T5" s="42">
        <v>1</v>
      </c>
      <c r="U5" s="75">
        <v>1</v>
      </c>
      <c r="V5" s="75">
        <v>1</v>
      </c>
      <c r="W5" s="75">
        <v>1</v>
      </c>
      <c r="X5" s="39">
        <v>-1.4685210829999999</v>
      </c>
      <c r="Y5" s="39">
        <v>1.0374264980000001</v>
      </c>
      <c r="Z5" s="39">
        <v>0.70757017600000005</v>
      </c>
      <c r="AA5" s="75">
        <v>-0.69897000399999998</v>
      </c>
      <c r="AB5" s="75">
        <v>-1.8538719640000001</v>
      </c>
      <c r="AE5" s="72"/>
      <c r="AF5" s="39" t="s">
        <v>94</v>
      </c>
      <c r="AG5" s="50">
        <f t="shared" ref="AG5:AG10" si="0">IF(-$D5+$D$5&gt;$D$14,0,IF(-$D5+$D$5&lt;$D$13,1,($D$14+$D5-$D$5)/($D$14-$D$13)))</f>
        <v>1</v>
      </c>
      <c r="AH5" s="50">
        <f t="shared" ref="AH5:AH10" si="1">IF(-$D5+$D$6&gt;$D$14,0,IF(-$D5+$D$6&lt;$D$13,1,($D$14+$D5-$D$6)/($D$14-$D$13)))</f>
        <v>0</v>
      </c>
      <c r="AI5" s="50">
        <f t="shared" ref="AI5:AI10" si="2">IF(-$D5+$D$7&gt;$D$14,0,IF(-$D5+$D$7&lt;$D$13,1,($D$14+$D5-$D$7)/($D$14-$D$13)))</f>
        <v>0</v>
      </c>
      <c r="AJ5" s="50">
        <f t="shared" ref="AJ5:AJ10" si="3">IF(-$D5+$D$8&gt;$D$14,0,IF(-$D5+$D$8&lt;$D$13,1,($D$14+$D5-$D$8)/($D$14-$D$13)))</f>
        <v>0</v>
      </c>
      <c r="AK5" s="50">
        <f t="shared" ref="AK5:AK10" si="4">IF(-$D5+$D$9&gt;$D$14,0,IF(-$D5+$D$9&lt;$D$13,1,($D$14+$D5-$D$9)/($D$14-$D$13)))</f>
        <v>0</v>
      </c>
      <c r="AL5" s="50">
        <f t="shared" ref="AL5:AL10" si="5">IF(-$D5+$D$10&gt;$D$14,0,IF(-$D5+$D$10&lt;$D$13,1,($D$14+$D5-$D$10)/($D$14-$D$13)))</f>
        <v>0</v>
      </c>
      <c r="AN5" s="39" t="s">
        <v>94</v>
      </c>
      <c r="AO5" s="50">
        <f t="shared" ref="AO5:AO10" si="6">IF(-$E5+$E$5&gt;$E$13,0,IF(-$E5+$E$5&lt;$E$13,1,($E$13+$E5-$E$5)/($E$14-$E$13)))</f>
        <v>1</v>
      </c>
      <c r="AP5" s="50">
        <f t="shared" ref="AP5:AP10" si="7">IF(-$E5+$E$6&gt;$E$14,0,IF(-$E5+$E$6&lt;$E$13,1,($E$14+$E5-$E$6)/($E$14-$E$13)))</f>
        <v>0</v>
      </c>
      <c r="AQ5" s="50">
        <f t="shared" ref="AQ5:AQ10" si="8">IF(-$E5+$E$7&gt;$E$14,0,IF(-$E5+$E$7&lt;$E$13,1,($E$14+$E5-$E$7)/($E$14-$E$13)))</f>
        <v>0</v>
      </c>
      <c r="AR5" s="50">
        <f t="shared" ref="AR5:AR10" si="9">IF(-$E5+$E$8&gt;$E$14,0,IF(-$E5+$E$8&lt;$E$13,1,($E$14+$E5-$E$8)/($E$14-$E$13)))</f>
        <v>0</v>
      </c>
      <c r="AS5" s="50">
        <f t="shared" ref="AS5:AS10" si="10">IF(-$E5+$E$9&gt;$E$14,0,IF(-$E5+$E$9&lt;$E$13,1,($E$14+$E5-$E$9)/($E$14-$E$13)))</f>
        <v>1</v>
      </c>
      <c r="AT5" s="50">
        <f t="shared" ref="AT5:AT10" si="11">IF(-$E5+$E$10&gt;$E$14,0,IF(-$E5+$E$10&lt;$E$13,1,($E$14+$E5-$E$10)/($E$14-$E$13)))</f>
        <v>1</v>
      </c>
      <c r="AV5" s="39" t="s">
        <v>94</v>
      </c>
      <c r="AW5" s="50">
        <f t="shared" ref="AW5:AW10" si="12">IF($F5-$F$5&gt;$F$14,0,IF($F5-$F$5&lt;$F$13,1,($F$14-$F5+$F$5)/($F$14-$F$13)))</f>
        <v>1</v>
      </c>
      <c r="AX5" s="50">
        <f t="shared" ref="AX5:AX10" si="13">IF($F5-$F$6&gt;$F$14,0,IF($F5-$F$6&lt;$F$13,1,($F$14-$F5+$F$6)/($F$14-$F$13)))</f>
        <v>0</v>
      </c>
      <c r="AY5" s="50">
        <f t="shared" ref="AY5:AY10" si="14">IF($F5-$F$7&gt;$F$14,0,IF($F5-$F$7&lt;$F$13,1,($F$14-$F5+$F$7)/($F$14-$F$13)))</f>
        <v>0</v>
      </c>
      <c r="AZ5" s="50">
        <f t="shared" ref="AZ5:AZ10" si="15">IF($F5-$F$8&gt;$F$14,0,IF($F5-$F$8&lt;$F$13,1,($F$14-$F5+$F$8)/($F$14-$F$13)))</f>
        <v>0</v>
      </c>
      <c r="BA5" s="50">
        <f t="shared" ref="BA5:BA10" si="16">IF($F5-$F$9&gt;$F$14,0,IF($F5-$F$9&lt;$F$13,1,($F$14-$F5+$F$9)/($F$14-$F$13)))</f>
        <v>0</v>
      </c>
      <c r="BB5" s="50">
        <f t="shared" ref="BB5:BB10" si="17">IF($F5-$F$10&gt;$F$14,0,IF($F5-$F$10&lt;$F$13,1,($F$14-$F5+$F$10)/($F$14-$F$13)))</f>
        <v>0</v>
      </c>
      <c r="BD5" s="39" t="s">
        <v>94</v>
      </c>
      <c r="BE5" s="50">
        <f t="shared" ref="BE5:BE10" si="18">IF($G5-$G$5&gt;$G$14,0,IF($G5-$G$5&lt;$G$13,1,($G$14-$G5+$G$5)/($G$14-$G$13)))</f>
        <v>1</v>
      </c>
      <c r="BF5" s="50">
        <f t="shared" ref="BF5:BF10" si="19">IF($G5-$G$6&gt;$G$14,0,IF($G5-$G$6&lt;$G$13,1,($G$14-$G5+$G$6)/($G$14-$G$13)))</f>
        <v>0</v>
      </c>
      <c r="BG5" s="50">
        <f t="shared" ref="BG5:BG10" si="20">IF($G5-$G$7&gt;$G$14,0,IF($G5-$G$7&lt;$G$13,1,($G$14-$G5+$G$7)/($G$14-$G$13)))</f>
        <v>0</v>
      </c>
      <c r="BH5" s="50">
        <f t="shared" ref="BH5:BH10" si="21">IF($G5-$G$8&gt;$G$14,0,IF($G5-$G$8&lt;$G$13,1,($G$14-$G5+$G$8)/($G$14-$G$13)))</f>
        <v>0</v>
      </c>
      <c r="BI5" s="50">
        <f t="shared" ref="BI5:BI10" si="22">IF($G5-$G$9&gt;$G$14,0,IF($G5-$G$9&lt;$G$13,1,($G$14-$G5+$G$9)/($G$14-$G$13)))</f>
        <v>0</v>
      </c>
      <c r="BJ5" s="50">
        <f t="shared" ref="BJ5:BJ10" si="23">IF($G5-$G$10&gt;$G$14,0,IF($G5-$G$10&lt;$G$13,1,($G$14-$G5+$G$10)/($G$14-$G$13)))</f>
        <v>0</v>
      </c>
      <c r="BL5" s="39" t="s">
        <v>94</v>
      </c>
      <c r="BM5" s="50">
        <f t="shared" ref="BM5:BM10" si="24">IF($H5-$H$5&gt;$H$14,0,IF($H5-$H$5&lt;$H$13,1,($H$14-$H5+$H$5)/($H$14-$H$13)))</f>
        <v>1</v>
      </c>
      <c r="BN5" s="50">
        <f t="shared" ref="BN5:BN10" si="25">IF($H5-$H$6&gt;$H$14,0,IF($H5-$H$6&lt;$H$13,1,($H$14-$H5+$H$6)/($H$14-$H$13)))</f>
        <v>1</v>
      </c>
      <c r="BO5" s="50">
        <f t="shared" ref="BO5:BO10" si="26">IF($H5-$H$7&gt;$H$14,0,IF($H5-$H$7&lt;$H$13,1,($H$14-$H5+$H$7)/($H$14-$H$13)))</f>
        <v>1</v>
      </c>
      <c r="BP5" s="50">
        <f t="shared" ref="BP5:BP10" si="27">IF($H5-$H$8&gt;$H$14,0,IF($H5-$H$8&lt;$H$13,1,($H$14-$H5+$H$8)/($H$14-$H$13)))</f>
        <v>1</v>
      </c>
      <c r="BQ5" s="50">
        <f t="shared" ref="BQ5:BQ10" si="28">IF($H5-$H$9&gt;$H$14,0,IF($H5-$H$9&lt;$H$13,1,($H$14-$H5+$H$9)/($H$14-$H$13)))</f>
        <v>1</v>
      </c>
      <c r="BR5" s="50">
        <f t="shared" ref="BR5:BR10" si="29">IF($H5-$H$10&gt;$H$14,0,IF($H5-$H$10&lt;$H$13,1,($H$14-$H5+$H$10)/($H$14-$H$13)))</f>
        <v>1</v>
      </c>
      <c r="BT5" s="39" t="s">
        <v>94</v>
      </c>
      <c r="BU5" s="50">
        <f t="shared" ref="BU5:BU10" si="30">IF($I5-$I$5&gt;$I$14,0,IF($I5-$I$5&lt;$I$13,1,($I$14-$I5+$I$5)/($I$14-$I$13)))</f>
        <v>1</v>
      </c>
      <c r="BV5" s="50">
        <f t="shared" ref="BV5:BV10" si="31">IF($I5-$I$6&gt;$I$14,0,IF($I5-$I$6&lt;$I$13,1,($I$14-$I5+$I$6)/($I$14-$I$13)))</f>
        <v>0.88547008547008521</v>
      </c>
      <c r="BW5" s="50">
        <f t="shared" ref="BW5:BW10" si="32">IF($I5-$I$7&gt;$I$14,0,IF($I5-$I$7&lt;$I$13,1,($I$14-$I5+$I$7)/($I$14-$I$13)))</f>
        <v>1</v>
      </c>
      <c r="BX5" s="50">
        <f t="shared" ref="BX5:BX10" si="33">IF($I5-$I$8&gt;$I$14,0,IF($I5-$I$8&lt;$I$13,1,($I$14-$I5+$I$8)/($I$14-$I$13)))</f>
        <v>1</v>
      </c>
      <c r="BY5" s="50">
        <f t="shared" ref="BY5:BY10" si="34">IF($I5-$I$9&gt;$I$14,0,IF($I5-$I$9&lt;$I$13,1,($I$14-$I5+$I$9)/($I$14-$I$13)))</f>
        <v>1</v>
      </c>
      <c r="BZ5" s="50">
        <f t="shared" ref="BZ5:BZ10" si="35">IF($I5-$I$10&gt;$I$14,0,IF($I5-$I$10&lt;$I$13,1,($I$14-$I5+$I$10)/($I$14-$I$13)))</f>
        <v>1</v>
      </c>
      <c r="CB5" s="39" t="s">
        <v>94</v>
      </c>
      <c r="CC5" s="50">
        <f t="shared" ref="CC5:CC10" si="36">IF($J5-$J$5&gt;$J$14,0,IF($J5-$J$5&lt;$J$13,1,($J$14-$J5+$J$5)/($J$14-$J$13)))</f>
        <v>1</v>
      </c>
      <c r="CD5" s="50">
        <f t="shared" ref="CD5:CD10" si="37">IF($J5-$J$6&gt;$J$14,0,IF($J5-$J$6&lt;$J$13,1,($J$14-$J5+$J$6)/($J$14-$J$13)))</f>
        <v>1</v>
      </c>
      <c r="CE5" s="50">
        <f t="shared" ref="CE5:CE10" si="38">IF($J5-$J$7&gt;$J$14,0,IF($J5-$J$7&lt;$J$13,1,($J$14-$J5+$J$7)/($J$14-$J$13)))</f>
        <v>1</v>
      </c>
      <c r="CF5" s="50">
        <f t="shared" ref="CF5:CF10" si="39">IF($J5-$J$8&gt;$J$14,0,IF($J5-$J$8&lt;$J$13,1,($J$14-$J5+$J$8)/($J$14-$J$13)))</f>
        <v>0</v>
      </c>
      <c r="CG5" s="50">
        <f t="shared" ref="CG5:CG10" si="40">IF($J5-$J$9&gt;$J$14,0,IF($J5-$J$9&lt;$J$13,1,($J$14-$J5+$J$9)/($J$14-$J$13)))</f>
        <v>0.22757697456492629</v>
      </c>
      <c r="CH5" s="50">
        <f t="shared" ref="CH5:CH10" si="41">IF($J5-$J$10&gt;$J$14,0,IF($J5-$J$10&lt;$J$13,1,($J$14-$J5+$J$10)/($J$14-$J$13)))</f>
        <v>1</v>
      </c>
      <c r="CJ5" s="39" t="s">
        <v>94</v>
      </c>
      <c r="CK5" s="50">
        <f t="shared" ref="CK5:CK10" si="42">IF($K5-$K$5&gt;$K$14,0,IF($K5-$K$5&lt;$K$13,1,($K$14-$K5+$K$5)/($K$14-$K$13)))</f>
        <v>1</v>
      </c>
      <c r="CL5" s="50">
        <f t="shared" ref="CL5:CL10" si="43">IF($K5-$K$6&gt;$K$14,0,IF($K5-$K$6&lt;$K$13,1,($K$14-$K5+$K$6)/($K$14-$K$13)))</f>
        <v>0.31147540983606548</v>
      </c>
      <c r="CM5" s="50">
        <f t="shared" ref="CM5:CM10" si="44">IF($K5-$K$7&gt;$K$14,0,IF($K5-$K$7&lt;$K$13,1,($K$14-$K5+$K$7)/($K$14-$K$13)))</f>
        <v>0</v>
      </c>
      <c r="CN5" s="50">
        <f t="shared" ref="CN5:CN10" si="45">IF($K5-$K$8&gt;$K$14,0,IF($K5-$K$8&lt;$K$13,1,($K$14-$K5+$K$8)/($K$14-$K$13)))</f>
        <v>0</v>
      </c>
      <c r="CO5" s="50">
        <f t="shared" ref="CO5:CO10" si="46">IF($K5-$K$9&gt;$K$14,0,IF($K5-$K$9&lt;$K$13,1,($K$14-$K5+$K$9)/($K$14-$K$13)))</f>
        <v>0.6229508196721314</v>
      </c>
      <c r="CP5" s="50">
        <f t="shared" ref="CP5:CP10" si="47">IF($K5-$K$10&gt;$K$14,0,IF($K5-$K$10&lt;$K$13,1,($K$14-$K5+$K$10)/($K$14-$K$13)))</f>
        <v>0</v>
      </c>
      <c r="CR5" s="39" t="s">
        <v>94</v>
      </c>
      <c r="CS5" s="50">
        <f t="shared" ref="CS5:CS10" si="48">IF(-$L5+$L$5&gt;$L$14,0,IF(-$L5+$L$5&lt;$L$13,1,($L$14+$L5-$L$5)/($L$14-$L$13)))</f>
        <v>1</v>
      </c>
      <c r="CT5" s="50">
        <f t="shared" ref="CT5:CT10" si="49">IF(-$L5+$L$6&gt;$L$14,0,IF(-$L5+$L$6&lt;$L$13,1,($L$14+$L5-$L$6)/($L$14-$L$13)))</f>
        <v>1</v>
      </c>
      <c r="CU5" s="50">
        <f t="shared" ref="CU5:CU10" si="50">IF(-$L5+$L$7&gt;$L$14,0,IF(-$L5+$L$7&lt;$L$13,1,($L$14+$L5-$L$7)/($L$14-$L$13)))</f>
        <v>1</v>
      </c>
      <c r="CV5" s="50">
        <f t="shared" ref="CV5:CV10" si="51">IF(-$L5+$L$8&gt;$L$14,0,IF(-$L5+$L$8&lt;$L$13,1,($L$14+$L5-$L$8)/($L$14-$L$13)))</f>
        <v>1</v>
      </c>
      <c r="CW5" s="50">
        <f t="shared" ref="CW5:CW10" si="52">IF(-$L5+$L$9&gt;$L$14,0,IF(-$L5+$L$9&lt;$L$13,1,($L$14+$L5-$L$9)/($L$14-$L$13)))</f>
        <v>1</v>
      </c>
      <c r="CX5" s="50">
        <f t="shared" ref="CX5:CX10" si="53">IF(-$L5+$L$10&gt;$L$14,0,IF(-$L5+$L$10&lt;$L$13,1,($L$14+$L5-$L$10)/($L$14-$L$13)))</f>
        <v>1</v>
      </c>
      <c r="CZ5" s="53" t="s">
        <v>94</v>
      </c>
      <c r="DA5" s="50">
        <f t="shared" ref="DA5:DA10" si="54">IF(-$M5+$M$5&gt;$M$14,0,IF(-$M5+$M$5&lt;$M$13,1,($M$14+$M5-$M$5)/($M$14-$M$13)))</f>
        <v>1</v>
      </c>
      <c r="DB5" s="50">
        <f t="shared" ref="DB5:DB10" si="55">IF(-$M5+$M$6&gt;$M$14,0,IF(-$M5+$M$6&lt;$M$13,1,($M$14+$M5-$M$6)/($M$14-$M$13)))</f>
        <v>1</v>
      </c>
      <c r="DC5" s="50">
        <f t="shared" ref="DC5:DC10" si="56">IF(-$M5+$M$7&gt;$M$14,0,IF(-$M5+$M$7&lt;$M$13,1,($M$14+$M5-$M$7)/($M$14-$M$13)))</f>
        <v>1</v>
      </c>
      <c r="DD5" s="50">
        <f t="shared" ref="DD5:DD10" si="57">IF(-$M5+$M$8&gt;$M$14,0,IF(-$M5+$M$8&lt;$M$13,1,($M$14+$M5-$M$8)/($M$14-$M$13)))</f>
        <v>1</v>
      </c>
      <c r="DE5" s="50">
        <f t="shared" ref="DE5:DE10" si="58">IF(-$M5+$M$9&gt;$M$14,0,IF(-$M5+$M$9&lt;$M$13,1,($M$14+$M5-$M$9)/($M$14-$M$13)))</f>
        <v>1</v>
      </c>
      <c r="DF5" s="50">
        <f t="shared" ref="DF5:DF10" si="59">IF(-$M5+$M$10&gt;$M$14,0,IF(-$M5+$M$10&lt;$M$13,1,($M$14+$M5-$M$10)/($M$14-$M$13)))</f>
        <v>1</v>
      </c>
      <c r="DH5" s="53" t="s">
        <v>94</v>
      </c>
      <c r="DI5" s="50">
        <f t="shared" ref="DI5:DI10" si="60">IF(-$N5+$N$5&gt;$N$14,0,IF(-$N5+$N$5&lt;$N$13,1,($N$14+$N5-$N$5)/($N$14-$N$13)))</f>
        <v>1</v>
      </c>
      <c r="DJ5" s="50">
        <f t="shared" ref="DJ5:DJ10" si="61">IF(-$N5+$N$6&gt;$N$14,0,IF(-$N5+$N$6&lt;$N$13,1,($N$14+$N5-$N$6)/($N$14-$N$13)))</f>
        <v>1</v>
      </c>
      <c r="DK5" s="50">
        <f t="shared" ref="DK5:DK10" si="62">IF(-$N5+$N$7&gt;$N$14,0,IF(-$N5+$N$7&lt;$N$13,1,($N$14+$N5-$N$7)/($N$14-$N$13)))</f>
        <v>1</v>
      </c>
      <c r="DL5" s="50">
        <f t="shared" ref="DL5:DL10" si="63">IF(-$N5+$N$8&gt;$N$14,0,IF(-$N5+$N$8&lt;$N$13,1,($N$14+$N5-$N$8)/($N$14-$N$13)))</f>
        <v>1</v>
      </c>
      <c r="DM5" s="50">
        <f t="shared" ref="DM5:DM10" si="64">IF(-$N5+$N$9&gt;$N$14,0,IF(-$N5+$N$9&lt;$N$13,1,($N$14+$N5-$N$9)/($N$14-$N$13)))</f>
        <v>1</v>
      </c>
      <c r="DN5" s="50">
        <f t="shared" ref="DN5:DN10" si="65">IF(-$N5+$N$10&gt;$N$14,0,IF(-$N5+$N$10&lt;$N$13,1,($N$14+$N5-$N$10)/($N$14-$N$13)))</f>
        <v>0.84000000000000008</v>
      </c>
      <c r="DP5" s="53" t="s">
        <v>94</v>
      </c>
      <c r="DQ5" s="50">
        <f t="shared" ref="DQ5:DQ10" si="66">IF(-$O5+$O$5&gt;$O$14,0,IF(-$O5+$O$5&lt;$O$13,1,($O$14+$O5-$O$5)/($O$14-$O$13)))</f>
        <v>1</v>
      </c>
      <c r="DR5" s="50">
        <f t="shared" ref="DR5:DR10" si="67">IF(-$O5+$O$6&gt;$O$14,0,IF(-$O5+$O$6&lt;$O$13,1,($O$14+$O5-$O$6)/($O$14-$O$13)))</f>
        <v>1</v>
      </c>
      <c r="DS5" s="50">
        <f t="shared" ref="DS5:DS10" si="68">IF(-$O5+$O$7&gt;$O$14,0,IF(-$O5+$O$7&lt;$O$13,1,($O$14+$O5-$O$7)/($O$14-$O$13)))</f>
        <v>1</v>
      </c>
      <c r="DT5" s="50">
        <f t="shared" ref="DT5:DT10" si="69">IF(-$O5+$O$8&gt;$O$14,0,IF(-$O5+$O$8&lt;$O$13,1,($O$14+$O5-$O$8)/($O$14-$O$13)))</f>
        <v>1</v>
      </c>
      <c r="DU5" s="50">
        <f t="shared" ref="DU5:DU10" si="70">IF(-$O5+$O$9&gt;$O$14,0,IF(-$O5+$O$9&lt;$O$13,1,($O$14+$O5-$O$9)/($O$14-$O$13)))</f>
        <v>1</v>
      </c>
      <c r="DV5" s="50">
        <f t="shared" ref="DV5:DV10" si="71">IF(-$O5+$O$10&gt;$O$14,0,IF(-$O5+$O$10&lt;$O$13,1,($O$14+$O5-$O$10)/($O$14-$O$13)))</f>
        <v>1</v>
      </c>
      <c r="DX5" s="53" t="s">
        <v>94</v>
      </c>
      <c r="DY5" s="50">
        <f t="shared" ref="DY5:DY10" si="72">IF(-$P5+$P$5&gt;$P$14,0,IF(-$P5+$P$5&lt;$P$13,1,($P$14+$P5-$P$5)/($P$14-$P$13)))</f>
        <v>1</v>
      </c>
      <c r="DZ5" s="50">
        <f t="shared" ref="DZ5:DZ10" si="73">IF(-$P5+$P$6&gt;$P$14,0,IF(-$P5+$P$6&lt;$P$13,1,($P$14+$P5-$P$6)/($P$14-$P$13)))</f>
        <v>0</v>
      </c>
      <c r="EA5" s="50">
        <f t="shared" ref="EA5:EA10" si="74">IF(-$P5+$P$7&gt;$P$14,0,IF(-$P5+$P$7&lt;$P$13,1,($P$14+$P5-$P$7)/($P$14-$P$13)))</f>
        <v>1</v>
      </c>
      <c r="EB5" s="50">
        <f t="shared" ref="EB5:EB10" si="75">IF(-$P5+$P$8&gt;$P$14,0,IF(-$P5+$P$8&lt;$P$13,1,($P$14+$P5-$P$8)/($P$14-$P$13)))</f>
        <v>1</v>
      </c>
      <c r="EC5" s="50">
        <f t="shared" ref="EC5:EC10" si="76">IF(-$P5+$P$9&gt;$P$14,0,IF(-$P5+$P$9&lt;$P$13,1,($P$14+$P5-$P$9)/($P$14-$P$13)))</f>
        <v>1</v>
      </c>
      <c r="ED5" s="50">
        <f t="shared" ref="ED5:ED10" si="77">IF(-$P5+$P$10&gt;$P$14,0,IF(-$P5+$P$10&lt;$P$13,1,($P$14+$P5-$P$10)/($P$14-$P$13)))</f>
        <v>1</v>
      </c>
      <c r="EF5" s="53" t="s">
        <v>94</v>
      </c>
      <c r="EG5" s="50">
        <f t="shared" ref="EG5:EG10" si="78">IF(-$Q5+$Q$5&gt;$Q$14,0,IF(-$Q5+$Q$5&lt;$Q$13,1,($Q$14+$Q5-$Q$5)/($Q$14-$Q$13)))</f>
        <v>1</v>
      </c>
      <c r="EH5" s="50">
        <f t="shared" ref="EH5:EH10" si="79">IF(-$Q5+$Q$6&gt;$Q$14,0,IF(-$Q5+$Q$6&lt;$Q$13,1,($Q$14+$Q5-$Q$6)/($Q$14-$Q$13)))</f>
        <v>1</v>
      </c>
      <c r="EI5" s="50">
        <f t="shared" ref="EI5:EI10" si="80">IF(-$Q5+$Q$7&gt;$Q$14,0,IF(-$Q5+$Q$7&lt;$Q$13,1,($Q$14+$Q5-$Q$7)/($Q$14-$Q$13)))</f>
        <v>1</v>
      </c>
      <c r="EJ5" s="50">
        <f t="shared" ref="EJ5:EJ10" si="81">IF(-$Q5+$Q$8&gt;$Q$14,0,IF(-$Q5+$Q$8&lt;$Q$13,1,($Q$14+$Q5-$Q$8)/($Q$14-$Q$13)))</f>
        <v>1</v>
      </c>
      <c r="EK5" s="50">
        <f t="shared" ref="EK5:EK10" si="82">IF(-$Q5+$Q$9&gt;$Q$14,0,IF(-$Q5+$Q$9&lt;$Q$13,1,($Q$14+$Q5-$Q$9)/($Q$14-$Q$13)))</f>
        <v>0</v>
      </c>
      <c r="EL5" s="50">
        <f t="shared" ref="EL5:EL10" si="83">IF(-$Q5+$Q$10&gt;$Q$14,0,IF(-$Q5+$Q$10&lt;$Q$13,1,($Q$14+$Q5-$Q$10)/($Q$14-$Q$13)))</f>
        <v>1</v>
      </c>
      <c r="EN5" s="53" t="s">
        <v>94</v>
      </c>
      <c r="EO5" s="50">
        <f t="shared" ref="EO5:EO10" si="84">IF(-$R5+$R$5&gt;$R$14,0,IF(-$R5+$R$5&lt;$R$13,1,($R$14+$R5-$R$5)/($R$14-$R$13)))</f>
        <v>1</v>
      </c>
      <c r="EP5" s="50">
        <f t="shared" ref="EP5:EP10" si="85">IF(-$R5+$R$6&gt;$R$14,0,IF(-$R5+$R$6&lt;$R$13,1,($R$14+$R5-$R$6)/($R$14-$R$13)))</f>
        <v>0</v>
      </c>
      <c r="EQ5" s="50">
        <f t="shared" ref="EQ5:EQ10" si="86">IF(-$R5+$R$7&gt;$R$14,0,IF(-$R5+$R$7&lt;$R$13,1,($R$14+$R5-$R$7)/($R$14-$R$13)))</f>
        <v>0</v>
      </c>
      <c r="ER5" s="50">
        <f t="shared" ref="ER5:ER10" si="87">IF(-$R5+$R$8&gt;$R$14,0,IF(-$R5+$R$8&lt;$R$13,1,($R$14+$R5-$R$8)/($R$14-$R$13)))</f>
        <v>0</v>
      </c>
      <c r="ES5" s="50">
        <f t="shared" ref="ES5:ES10" si="88">IF(-$R5+$R$9&gt;$R$14,0,IF(-$R5+$R$9&lt;$R$13,1,($R$14+$R5-$R$9)/($R$14-$R$13)))</f>
        <v>0</v>
      </c>
      <c r="ET5" s="50">
        <f t="shared" ref="ET5:ET10" si="89">IF(-$R5+$R$10&gt;$R$14,0,IF(-$R5+$R$10&lt;$R$13,1,($R$14+$R5-$R$10)/($R$14-$R$13)))</f>
        <v>1</v>
      </c>
      <c r="EV5" s="53" t="s">
        <v>94</v>
      </c>
      <c r="EW5" s="50">
        <f t="shared" ref="EW5:EW10" si="90">IF(-$S5+$S$5&gt;$S$14,0,IF(-$S5+$S$5&lt;$S$13,1,($S$14+$S5-$S$5)/($S$14-$S$13)))</f>
        <v>1</v>
      </c>
      <c r="EX5" s="50">
        <f t="shared" ref="EX5:EX10" si="91">IF(-$S5+$S$6&gt;$S$14,0,IF(-$S5+$S$6&lt;$S$13,1,($S$14+$S5-$S$6)/($S$14-$S$13)))</f>
        <v>0.62662818200000014</v>
      </c>
      <c r="EY5" s="50">
        <f t="shared" ref="EY5:EY10" si="92">IF(-$S5+$S$7&gt;$S$14,0,IF(-$S5+$S$7&lt;$S$13,1,($S$14+$S5-$S$7)/($S$14-$S$13)))</f>
        <v>0.60205999099999996</v>
      </c>
      <c r="EZ5" s="50">
        <f t="shared" ref="EZ5:EZ10" si="93">IF(-$S5+$S$8&gt;$S$14,0,IF(-$S5+$S$8&lt;$S$13,1,($S$14+$S5-$S$8)/($S$14-$S$13)))</f>
        <v>1</v>
      </c>
      <c r="FA5" s="50">
        <f t="shared" ref="FA5:FA10" si="94">IF(-$S5+$S$9&gt;$S$14,0,IF(-$S5+$S$9&lt;$S$13,1,($S$14+$S5-$S$9)/($S$14-$S$13)))</f>
        <v>1</v>
      </c>
      <c r="FB5" s="50">
        <f t="shared" ref="FB5:FB10" si="95">IF(-$S5+$S$10&gt;$S$14,0,IF(-$S5+$S$10&lt;$S$13,1,($S$14+$S5-$S$10)/($S$14-$S$13)))</f>
        <v>1</v>
      </c>
      <c r="FD5" s="53" t="s">
        <v>94</v>
      </c>
      <c r="FE5" s="50">
        <f t="shared" ref="FE5:FE10" si="96">IF(-$T5+$T$5&gt;$T$14,0,IF(-$T5+$T$5&lt;$T$13,1,($T$14+$T5-$T$5)/($T$14-$T$13)))</f>
        <v>1</v>
      </c>
      <c r="FF5" s="50">
        <f t="shared" ref="FF5:FF10" si="97">IF(-$T5+$T$6&gt;$T$14,0,IF(-$T5+$T$6&lt;$T$13,1,($T$14+$T5-$T$6)/($T$14-$T$13)))</f>
        <v>1</v>
      </c>
      <c r="FG5" s="50">
        <f t="shared" ref="FG5:FG10" si="98">IF(-$T5+$T$7&gt;$T$14,0,IF(-$T5+$T$7&lt;$T$13,1,($T$14+$T5-$T$7)/($T$14-$T$13)))</f>
        <v>1</v>
      </c>
      <c r="FH5" s="50">
        <f t="shared" ref="FH5:FH10" si="99">IF(-$T5+$T$8&gt;$T$14,0,IF(-$T5+$T$8&lt;$T$13,1,($T$14+$T5-$T$8)/($T$14-$T$13)))</f>
        <v>1</v>
      </c>
      <c r="FI5" s="50">
        <f t="shared" ref="FI5:FI10" si="100">IF(-$T5+$T$9&gt;$T$14,0,IF(-$T5+$T$9&lt;$T$13,1,($T$14+$T5-$T$9)/($T$14-$T$13)))</f>
        <v>1</v>
      </c>
      <c r="FJ5" s="50">
        <f t="shared" ref="FJ5:FJ10" si="101">IF(-$T5+$T$10&gt;$T$14,0,IF(-$T5+$T$10&lt;$T$13,1,($T$14+$T5-$T$10)/($T$14-$T$13)))</f>
        <v>1</v>
      </c>
      <c r="FL5" s="53" t="s">
        <v>94</v>
      </c>
      <c r="FM5" s="50">
        <f t="shared" ref="FM5:FM10" si="102">IF(-$U5+$U$5&gt;$U$14,0,IF(-$U5+$U$5&lt;$U$13,1,($U$14+$U5-$U$5)/($U$14-$U$13)))</f>
        <v>1</v>
      </c>
      <c r="FN5" s="50">
        <f t="shared" ref="FN5:FN10" si="103">IF(-$U5+$U$6&gt;$U$14,0,IF(-$U5+$U$6&lt;$U$13,1,($U$14+$U5-$U$6)/($U$14-$U$13)))</f>
        <v>1</v>
      </c>
      <c r="FO5" s="50">
        <f t="shared" ref="FO5:FO10" si="104">IF(-$U5+$U$7&gt;$U$14,0,IF(-$U5+$U$7&lt;$U$13,1,($U$14+$U5-$U$7)/($U$14-$U$13)))</f>
        <v>1</v>
      </c>
      <c r="FP5" s="50">
        <f t="shared" ref="FP5:FP10" si="105">IF(-$U5+$U$8&gt;$U$14,0,IF(-$U5+$U$8&lt;$U$13,1,($U$14+$U5-$U$8)/($U$14-$U$13)))</f>
        <v>1</v>
      </c>
      <c r="FQ5" s="50">
        <f t="shared" ref="FQ5:FQ10" si="106">IF(-$U5+$U$9&gt;$U$14,0,IF(-$U5+$U$9&lt;$U$13,1,($U$14+$U5-$U$9)/($U$14-$U$13)))</f>
        <v>1</v>
      </c>
      <c r="FR5" s="50">
        <f t="shared" ref="FR5:FR10" si="107">IF(-$U5+$U$10&gt;$U$14,0,IF(-$U5+$U$10&lt;$U$13,1,($U$14+$U5-$U$10)/($U$14-$U$13)))</f>
        <v>1</v>
      </c>
      <c r="FT5" s="53" t="s">
        <v>94</v>
      </c>
      <c r="FU5" s="50">
        <f t="shared" ref="FU5:FU10" si="108">IF(-$V5+$V$5&gt;$V$14,0,IF(-$V5+$V$5&lt;$V$13,1,($V$14+$V5-$V$5)/($V$14-$V$13)))</f>
        <v>1</v>
      </c>
      <c r="FV5" s="50">
        <f t="shared" ref="FV5:FV10" si="109">IF(-$V5+$V$6&gt;$V$14,0,IF(-$V5+$V$6&lt;$V$13,1,($V$14+$V5-$V$6)/($V$14-$V$13)))</f>
        <v>1</v>
      </c>
      <c r="FW5" s="50">
        <f t="shared" ref="FW5:FW10" si="110">IF(-$V5+$V$7&gt;$V$14,0,IF(-$V5+$V$7&lt;$V$13,1,($V$14+$V5-$V$7)/($V$14-$V$13)))</f>
        <v>1</v>
      </c>
      <c r="FX5" s="50">
        <f t="shared" ref="FX5:FX10" si="111">IF(-$V5+$V$8&gt;$V$14,0,IF(-$V5+$V$8&lt;$V$13,1,($V$14+$V5-$V$8)/($V$14-$V$13)))</f>
        <v>1</v>
      </c>
      <c r="FY5" s="50">
        <f t="shared" ref="FY5:FY10" si="112">IF(-$V5+$V$9&gt;$V$14,0,IF(-$V5+$V$9&lt;$V$13,1,($V$14+$V5-$V$9)/($V$14-$V$13)))</f>
        <v>1</v>
      </c>
      <c r="FZ5" s="50">
        <f t="shared" ref="FZ5:FZ10" si="113">IF(-$V5+$V$10&gt;$V$14,0,IF(-$V5+$V$10&lt;$V$13,1,($V$14+$V5-$V$10)/($V$14-$V$13)))</f>
        <v>1</v>
      </c>
      <c r="GB5" s="53" t="s">
        <v>94</v>
      </c>
      <c r="GC5" s="50">
        <f t="shared" ref="GC5:GC10" si="114">IF(-$W5+$W$5&gt;$W$14,0,IF(-$W5+$W$5&lt;$W$13,1,($W$14+$W5-$W$5)/($W$14-$W$13)))</f>
        <v>1</v>
      </c>
      <c r="GD5" s="50">
        <f t="shared" ref="GD5:GD10" si="115">IF(-$W5+$W$6&gt;$W$14,0,IF(-$W5+$W$6&lt;$W$13,1,($W$14+$W5-$W$6)/($W$14-$W$13)))</f>
        <v>1</v>
      </c>
      <c r="GE5" s="50">
        <f t="shared" ref="GE5:GE10" si="116">IF(-$W5+$W$7&gt;$W$14,0,IF(-$W5+$W$7&lt;$W$13,1,($W$14+$W5-$W$7)/($W$14-$W$13)))</f>
        <v>1</v>
      </c>
      <c r="GF5" s="50">
        <f t="shared" ref="GF5:GF10" si="117">IF(-$W5+$W$8&gt;$W$14,0,IF(-$W5+$W$8&lt;$W$13,1,($W$14+$W5-$W$8)/($W$14-$W$13)))</f>
        <v>1</v>
      </c>
      <c r="GG5" s="50">
        <f t="shared" ref="GG5:GG10" si="118">IF(-$W5+$W$9&gt;$W$14,0,IF(-$W5+$W$9&lt;$W$13,1,($W$14+$W5-$W$9)/($W$14-$W$13)))</f>
        <v>1</v>
      </c>
      <c r="GH5" s="50">
        <f t="shared" ref="GH5:GH10" si="119">IF(-$W5+$W$10&gt;$W$14,0,IF(-$W5+$W$10&lt;$W$13,1,($W$14+$W5-$W$10)/($W$14-$W$13)))</f>
        <v>1</v>
      </c>
      <c r="GJ5" s="53" t="s">
        <v>94</v>
      </c>
      <c r="GK5" s="50">
        <f t="shared" ref="GK5:GK10" si="120">IF(-$X5+$X$5&gt;$X$14,0,IF(-$X5+$X$5&lt;$X$13,1,($X$14+$X5-$X$5)/($X$14-$X$13)))</f>
        <v>1</v>
      </c>
      <c r="GL5" s="50">
        <f t="shared" ref="GL5:GL10" si="121">IF(-$X5+$X$6&gt;$X$14,0,IF(-$X5+$X$6&lt;$X$13,1,($X$14+$X5-$X$6)/($X$14-$X$13)))</f>
        <v>0.93681995351879221</v>
      </c>
      <c r="GM5" s="50">
        <f t="shared" ref="GM5:GM10" si="122">IF(-$X5+$X$7&gt;$X$14,0,IF(-$X5+$X$7&lt;$X$13,1,($X$14+$X5-$X$7)/($X$14-$X$13)))</f>
        <v>0.54291673457650802</v>
      </c>
      <c r="GN5" s="50">
        <f t="shared" ref="GN5:GN10" si="123">IF(-$X5+$X$8&gt;$X$14,0,IF(-$X5+$X$8&lt;$X$13,1,($X$14+$X5-$X$8)/($X$14-$X$13)))</f>
        <v>0.36545589269510947</v>
      </c>
      <c r="GO5" s="50">
        <f t="shared" ref="GO5:GO10" si="124">IF(-$X5+$X$9&gt;$X$14,0,IF(-$X5+$X$9&lt;$X$13,1,($X$14+$X5-$X$9)/($X$14-$X$13)))</f>
        <v>1</v>
      </c>
      <c r="GP5" s="50">
        <f t="shared" ref="GP5:GP10" si="125">IF(-$X5+$X$10&gt;$X$14,0,IF(-$X5+$X$10&lt;$X$13,1,($X$14+$X5-$X$10)/($X$14-$X$13)))</f>
        <v>1</v>
      </c>
      <c r="GR5" s="53" t="s">
        <v>94</v>
      </c>
      <c r="GS5" s="50">
        <f t="shared" ref="GS5:GS10" si="126">IF(-$Y5+$Y$5&gt;$Y$14,0,IF(-$Y5+$Y$5&lt;$Y$13,1,($Y$14+$Y5-$Y$5)/($Y$14-$Y$13)))</f>
        <v>1</v>
      </c>
      <c r="GT5" s="50">
        <f t="shared" ref="GT5:GT10" si="127">IF(-$Y5+$Y$6&gt;$Y$14,0,IF(-$Y5+$Y$6&lt;$Y$13,1,($Y$14+$Y5-$Y$6)/($Y$14-$Y$13)))</f>
        <v>1</v>
      </c>
      <c r="GU5" s="50">
        <f t="shared" ref="GU5:GU10" si="128">IF(-$Y5+$Y$7&gt;$Y$14,0,IF(-$Y5+$Y$7&lt;$Y$13,1,($Y$14+$Y5-$Y$7)/($Y$14-$Y$13)))</f>
        <v>1</v>
      </c>
      <c r="GV5" s="50">
        <f t="shared" ref="GV5:GV10" si="129">IF(-$Y5+$Y$8&gt;$Y$14,0,IF(-$Y5+$Y$8&lt;$Y$13,1,($Y$14+$Y5-$Y$8)/($Y$14-$Y$13)))</f>
        <v>1</v>
      </c>
      <c r="GW5" s="50">
        <f t="shared" ref="GW5:GW10" si="130">IF(-$Y5+$Y$9&gt;$Y$14,0,IF(-$Y5+$Y$9&lt;$Y$13,1,($Y$14+$Y5-$Y$9)/($Y$14-$Y$13)))</f>
        <v>1</v>
      </c>
      <c r="GX5" s="50">
        <f t="shared" ref="GX5:GX10" si="131">IF(-$Y5+$Y$10&gt;$Y$14,0,IF(-$Y5+$Y$10&lt;$Y$13,1,($Y$14+$Y5-$Y$10)/($Y$14-$Y$13)))</f>
        <v>1</v>
      </c>
      <c r="GZ5" s="53" t="s">
        <v>94</v>
      </c>
      <c r="HA5" s="50">
        <f t="shared" ref="HA5:HA10" si="132">IF(-$Z5+$Z$5&gt;$Z$14,0,IF(-$Z5+$Z$5&lt;$Z$13,1,($Z$14+$Z5-$Z$5)/($Z$14-$Z$13)))</f>
        <v>1</v>
      </c>
      <c r="HB5" s="50">
        <f t="shared" ref="HB5:HB10" si="133">IF(-$Z5+$Z$6&gt;$Z$14,0,IF(-$Z5+$Z$6&lt;$Z$13,1,($Z$14+$Z5-$Z$6)/($Z$14-$Z$13)))</f>
        <v>1</v>
      </c>
      <c r="HC5" s="50">
        <f t="shared" ref="HC5:HC10" si="134">IF(-$Z5+$Z$7&gt;$Z$14,0,IF(-$Z5+$Z$7&lt;$Z$13,1,($Z$14+$Z5-$Z$7)/($Z$14-$Z$13)))</f>
        <v>1</v>
      </c>
      <c r="HD5" s="50">
        <f t="shared" ref="HD5:HD10" si="135">IF(-$Z5+$Z$8&gt;$Z$14,0,IF(-$Z5+$Z$8&lt;$Z$13,1,($Z$14+$Z5-$Z$8)/($Z$14-$Z$13)))</f>
        <v>1</v>
      </c>
      <c r="HE5" s="50">
        <f t="shared" ref="HE5:HE10" si="136">IF(-$Z5+$Z$9&gt;$Z$14,0,IF(-$Z5+$Z$9&lt;$Z$13,1,($Z$14+$Z5-$Z$9)/($Z$14-$Z$13)))</f>
        <v>1</v>
      </c>
      <c r="HF5" s="50">
        <f t="shared" ref="HF5:HF10" si="137">IF(-$Z5+$Z$10&gt;$Z$14,0,IF(-$Z5+$Z$10&lt;$Z$13,1,($Z$14+$Z5-$Z$10)/($Z$14-$Z$13)))</f>
        <v>1</v>
      </c>
      <c r="HH5" s="53" t="s">
        <v>94</v>
      </c>
      <c r="HI5" s="50">
        <f t="shared" ref="HI5:HI10" si="138">IF(-$AA5+$AA$5&gt;$AA$14,0,IF(-$AA5+$AA$5&lt;$AA$13,1,($AA$14+$AA5-$AA$5)/($AA$14-$AA$13)))</f>
        <v>1</v>
      </c>
      <c r="HJ5" s="50">
        <f t="shared" ref="HJ5:HJ10" si="139">IF(-$AA5+$AA$6&gt;$AA$14,0,IF(-$AA5+$AA$6&lt;$AA$13,1,($AA$14+$AA5-$AA$6)/($AA$14-$AA$13)))</f>
        <v>1</v>
      </c>
      <c r="HK5" s="50">
        <f t="shared" ref="HK5:HK10" si="140">IF(-$AA5+$AA$7&gt;$AA$14,0,IF(-$AA5+$AA$7&lt;$AA$13,1,($AA$14+$AA5-$AA$7)/($AA$14-$AA$13)))</f>
        <v>0.78340589531722937</v>
      </c>
      <c r="HL5" s="50">
        <f t="shared" ref="HL5:HL10" si="141">IF(-$AA5+$AA$8&gt;$AA$14,0,IF(-$AA5+$AA$8&lt;$AA$13,1,($AA$14+$AA5-$AA$8)/($AA$14-$AA$13)))</f>
        <v>1</v>
      </c>
      <c r="HM5" s="50">
        <f t="shared" ref="HM5:HM10" si="142">IF(-$AA5+$AA$9&gt;$AA$14,0,IF(-$AA5+$AA$9&lt;$AA$13,1,($AA$14+$AA5-$AA$9)/($AA$14-$AA$13)))</f>
        <v>1</v>
      </c>
      <c r="HN5" s="50">
        <f t="shared" ref="HN5:HN10" si="143">IF(-$AA5+$AA$10&gt;$AA$14,0,IF(-$AA5+$AA$10&lt;$AA$13,1,($AA$14+$AA5-$AA$10)/($AA$14-$AA$13)))</f>
        <v>1</v>
      </c>
      <c r="HP5" s="53" t="s">
        <v>94</v>
      </c>
      <c r="HQ5" s="50">
        <f t="shared" ref="HQ5:HQ10" si="144">IF(-$AB5+$AB$5&gt;$AB$14,0,IF(-$AB5+$AB$5&lt;$AB$13,1,($AB$14+$AB5-$AB$5)/($AB$14-$AB$13)))</f>
        <v>1</v>
      </c>
      <c r="HR5" s="50">
        <f t="shared" ref="HR5:HR10" si="145">IF(-$AB5+$AB$6&gt;$AB$14,0,IF(-$AB5+$AB$6&lt;$AB$13,1,($AB$14+$AB5-$AB$6)/($AB$14-$AB$13)))</f>
        <v>1</v>
      </c>
      <c r="HS5" s="50">
        <f t="shared" ref="HS5:HS10" si="146">IF(-$AB5+$AB$7&gt;$AB$14,0,IF(-$AB5+$AB$7&lt;$AB$13,1,($AB$14+$AB5-$AB$7)/($AB$14-$AB$13)))</f>
        <v>0.97990432163492336</v>
      </c>
      <c r="HT5" s="50">
        <f t="shared" ref="HT5:HT10" si="147">IF(-$AB5+$AB$8&gt;$AB$14,0,IF(-$AB5+$AB$8&lt;$AB$13,1,($AB$14+$AB5-$AB$8)/($AB$14-$AB$13)))</f>
        <v>0.22241056406329726</v>
      </c>
      <c r="HU5" s="50">
        <f t="shared" ref="HU5:HU10" si="148">IF(-$AB5+$AB$9&gt;$AB$14,0,IF(-$AB5+$AB$9&lt;$AB$13,1,($AB$14+$AB5-$AB$9)/($AB$14-$AB$13)))</f>
        <v>1</v>
      </c>
      <c r="HV5" s="50">
        <f t="shared" ref="HV5:HV10" si="149">IF(-$AB5+$AB$10&gt;$AB$14,0,IF(-$AB5+$AB$10&lt;$AB$13,1,($AB$14+$AB5-$AB$10)/($AB$14-$AB$13)))</f>
        <v>1</v>
      </c>
    </row>
    <row r="6" spans="1:230" ht="29.1">
      <c r="A6" s="164"/>
      <c r="B6" s="39" t="s">
        <v>96</v>
      </c>
      <c r="C6" s="53" t="s">
        <v>83</v>
      </c>
      <c r="D6" s="75">
        <v>0.97699999999999998</v>
      </c>
      <c r="E6" s="39">
        <v>1</v>
      </c>
      <c r="F6" s="75">
        <v>13</v>
      </c>
      <c r="G6" s="75">
        <v>7</v>
      </c>
      <c r="H6" s="75">
        <v>7</v>
      </c>
      <c r="I6" s="75">
        <v>-1.5589999999999999</v>
      </c>
      <c r="J6" s="39">
        <v>3.33</v>
      </c>
      <c r="K6" s="39">
        <v>1.41</v>
      </c>
      <c r="L6" s="39">
        <v>2.14</v>
      </c>
      <c r="M6" s="75">
        <v>0</v>
      </c>
      <c r="N6" s="39">
        <v>0</v>
      </c>
      <c r="O6" s="39">
        <v>1</v>
      </c>
      <c r="P6" s="39">
        <v>1</v>
      </c>
      <c r="Q6" s="39">
        <v>0</v>
      </c>
      <c r="R6" s="39">
        <v>1</v>
      </c>
      <c r="S6" s="39">
        <v>3.9754318089999998</v>
      </c>
      <c r="T6" s="42">
        <v>1</v>
      </c>
      <c r="U6" s="75">
        <v>1</v>
      </c>
      <c r="V6" s="75">
        <v>1</v>
      </c>
      <c r="W6" s="75">
        <v>1</v>
      </c>
      <c r="X6" s="39">
        <v>0.56820172400000002</v>
      </c>
      <c r="Y6" s="75">
        <v>1</v>
      </c>
      <c r="Z6" s="39">
        <v>1.267570627</v>
      </c>
      <c r="AA6" s="75">
        <v>0.95230800999999998</v>
      </c>
      <c r="AB6" s="75">
        <v>-0.25649023500000001</v>
      </c>
      <c r="AE6" s="72"/>
      <c r="AF6" s="39" t="s">
        <v>96</v>
      </c>
      <c r="AG6" s="50">
        <f t="shared" si="0"/>
        <v>1</v>
      </c>
      <c r="AH6" s="50">
        <f t="shared" si="1"/>
        <v>1</v>
      </c>
      <c r="AI6" s="50">
        <f t="shared" si="2"/>
        <v>1</v>
      </c>
      <c r="AJ6" s="50">
        <f t="shared" si="3"/>
        <v>0.89481481481481484</v>
      </c>
      <c r="AK6" s="50">
        <f t="shared" si="4"/>
        <v>1</v>
      </c>
      <c r="AL6" s="50">
        <f t="shared" si="5"/>
        <v>1</v>
      </c>
      <c r="AN6" s="39" t="s">
        <v>96</v>
      </c>
      <c r="AO6" s="50">
        <f t="shared" si="6"/>
        <v>1</v>
      </c>
      <c r="AP6" s="50">
        <f t="shared" si="7"/>
        <v>1</v>
      </c>
      <c r="AQ6" s="50">
        <f t="shared" si="8"/>
        <v>1</v>
      </c>
      <c r="AR6" s="50">
        <f t="shared" si="9"/>
        <v>1</v>
      </c>
      <c r="AS6" s="50">
        <f t="shared" si="10"/>
        <v>1</v>
      </c>
      <c r="AT6" s="50">
        <f t="shared" si="11"/>
        <v>1</v>
      </c>
      <c r="AV6" s="39" t="s">
        <v>96</v>
      </c>
      <c r="AW6" s="50">
        <f t="shared" si="12"/>
        <v>1</v>
      </c>
      <c r="AX6" s="50">
        <f t="shared" si="13"/>
        <v>1</v>
      </c>
      <c r="AY6" s="50">
        <f t="shared" si="14"/>
        <v>1</v>
      </c>
      <c r="AZ6" s="50">
        <f t="shared" si="15"/>
        <v>1</v>
      </c>
      <c r="BA6" s="50">
        <f t="shared" si="16"/>
        <v>1</v>
      </c>
      <c r="BB6" s="50">
        <f t="shared" si="17"/>
        <v>1</v>
      </c>
      <c r="BD6" s="39" t="s">
        <v>96</v>
      </c>
      <c r="BE6" s="50">
        <f t="shared" si="18"/>
        <v>1</v>
      </c>
      <c r="BF6" s="50">
        <f t="shared" si="19"/>
        <v>1</v>
      </c>
      <c r="BG6" s="50">
        <f t="shared" si="20"/>
        <v>1</v>
      </c>
      <c r="BH6" s="50">
        <f t="shared" si="21"/>
        <v>1</v>
      </c>
      <c r="BI6" s="50">
        <f t="shared" si="22"/>
        <v>1</v>
      </c>
      <c r="BJ6" s="50">
        <f t="shared" si="23"/>
        <v>1</v>
      </c>
      <c r="BL6" s="39" t="s">
        <v>96</v>
      </c>
      <c r="BM6" s="50">
        <f t="shared" si="24"/>
        <v>1</v>
      </c>
      <c r="BN6" s="50">
        <f t="shared" si="25"/>
        <v>1</v>
      </c>
      <c r="BO6" s="50">
        <f t="shared" si="26"/>
        <v>1</v>
      </c>
      <c r="BP6" s="50">
        <f t="shared" si="27"/>
        <v>1</v>
      </c>
      <c r="BQ6" s="50">
        <f t="shared" si="28"/>
        <v>1</v>
      </c>
      <c r="BR6" s="50">
        <f t="shared" si="29"/>
        <v>1</v>
      </c>
      <c r="BT6" s="39" t="s">
        <v>96</v>
      </c>
      <c r="BU6" s="50">
        <f t="shared" si="30"/>
        <v>1</v>
      </c>
      <c r="BV6" s="50">
        <f t="shared" si="31"/>
        <v>1</v>
      </c>
      <c r="BW6" s="50">
        <f t="shared" si="32"/>
        <v>1</v>
      </c>
      <c r="BX6" s="50">
        <f t="shared" si="33"/>
        <v>1</v>
      </c>
      <c r="BY6" s="50">
        <f t="shared" si="34"/>
        <v>1</v>
      </c>
      <c r="BZ6" s="50">
        <f t="shared" si="35"/>
        <v>1</v>
      </c>
      <c r="CB6" s="39" t="s">
        <v>96</v>
      </c>
      <c r="CC6" s="50">
        <f t="shared" si="36"/>
        <v>1</v>
      </c>
      <c r="CD6" s="50">
        <f t="shared" si="37"/>
        <v>1</v>
      </c>
      <c r="CE6" s="50">
        <f t="shared" si="38"/>
        <v>1</v>
      </c>
      <c r="CF6" s="50">
        <f t="shared" si="39"/>
        <v>0</v>
      </c>
      <c r="CG6" s="50">
        <f t="shared" si="40"/>
        <v>0.49531459170013381</v>
      </c>
      <c r="CH6" s="50">
        <f t="shared" si="41"/>
        <v>1</v>
      </c>
      <c r="CJ6" s="39" t="s">
        <v>96</v>
      </c>
      <c r="CK6" s="50">
        <f t="shared" si="42"/>
        <v>1</v>
      </c>
      <c r="CL6" s="50">
        <f t="shared" si="43"/>
        <v>1</v>
      </c>
      <c r="CM6" s="50">
        <f t="shared" si="44"/>
        <v>1</v>
      </c>
      <c r="CN6" s="50">
        <f t="shared" si="45"/>
        <v>0</v>
      </c>
      <c r="CO6" s="50">
        <f t="shared" si="46"/>
        <v>1</v>
      </c>
      <c r="CP6" s="50">
        <f t="shared" si="47"/>
        <v>0.91803278688524603</v>
      </c>
      <c r="CR6" s="39" t="s">
        <v>96</v>
      </c>
      <c r="CS6" s="50">
        <f t="shared" si="48"/>
        <v>0.28632478632478658</v>
      </c>
      <c r="CT6" s="50">
        <f t="shared" si="49"/>
        <v>1</v>
      </c>
      <c r="CU6" s="50">
        <f t="shared" si="50"/>
        <v>1</v>
      </c>
      <c r="CV6" s="50">
        <f t="shared" si="51"/>
        <v>1</v>
      </c>
      <c r="CW6" s="50">
        <f t="shared" si="52"/>
        <v>1</v>
      </c>
      <c r="CX6" s="50">
        <f t="shared" si="53"/>
        <v>1</v>
      </c>
      <c r="CZ6" s="54" t="s">
        <v>96</v>
      </c>
      <c r="DA6" s="50">
        <f t="shared" si="54"/>
        <v>1</v>
      </c>
      <c r="DB6" s="50">
        <f t="shared" si="55"/>
        <v>1</v>
      </c>
      <c r="DC6" s="50">
        <f t="shared" si="56"/>
        <v>1</v>
      </c>
      <c r="DD6" s="50">
        <f t="shared" si="57"/>
        <v>1</v>
      </c>
      <c r="DE6" s="50">
        <f t="shared" si="58"/>
        <v>1</v>
      </c>
      <c r="DF6" s="50">
        <f t="shared" si="59"/>
        <v>1</v>
      </c>
      <c r="DH6" s="54" t="s">
        <v>96</v>
      </c>
      <c r="DI6" s="50">
        <f t="shared" si="60"/>
        <v>1</v>
      </c>
      <c r="DJ6" s="50">
        <f t="shared" si="61"/>
        <v>1</v>
      </c>
      <c r="DK6" s="50">
        <f t="shared" si="62"/>
        <v>1</v>
      </c>
      <c r="DL6" s="50">
        <f t="shared" si="63"/>
        <v>1</v>
      </c>
      <c r="DM6" s="50">
        <f t="shared" si="64"/>
        <v>1</v>
      </c>
      <c r="DN6" s="50">
        <f t="shared" si="65"/>
        <v>0.84000000000000008</v>
      </c>
      <c r="DP6" s="54" t="s">
        <v>96</v>
      </c>
      <c r="DQ6" s="50">
        <f t="shared" si="66"/>
        <v>1</v>
      </c>
      <c r="DR6" s="50">
        <f t="shared" si="67"/>
        <v>1</v>
      </c>
      <c r="DS6" s="50">
        <f t="shared" si="68"/>
        <v>1</v>
      </c>
      <c r="DT6" s="50">
        <f t="shared" si="69"/>
        <v>1</v>
      </c>
      <c r="DU6" s="50">
        <f t="shared" si="70"/>
        <v>1</v>
      </c>
      <c r="DV6" s="50">
        <f t="shared" si="71"/>
        <v>1</v>
      </c>
      <c r="DX6" s="54" t="s">
        <v>96</v>
      </c>
      <c r="DY6" s="50">
        <f t="shared" si="72"/>
        <v>1</v>
      </c>
      <c r="DZ6" s="50">
        <f t="shared" si="73"/>
        <v>1</v>
      </c>
      <c r="EA6" s="50">
        <f t="shared" si="74"/>
        <v>1</v>
      </c>
      <c r="EB6" s="50">
        <f t="shared" si="75"/>
        <v>1</v>
      </c>
      <c r="EC6" s="50">
        <f t="shared" si="76"/>
        <v>1</v>
      </c>
      <c r="ED6" s="50">
        <f t="shared" si="77"/>
        <v>1</v>
      </c>
      <c r="EF6" s="54" t="s">
        <v>96</v>
      </c>
      <c r="EG6" s="50">
        <f t="shared" si="78"/>
        <v>1</v>
      </c>
      <c r="EH6" s="50">
        <f t="shared" si="79"/>
        <v>1</v>
      </c>
      <c r="EI6" s="50">
        <f t="shared" si="80"/>
        <v>1</v>
      </c>
      <c r="EJ6" s="50">
        <f t="shared" si="81"/>
        <v>1</v>
      </c>
      <c r="EK6" s="50">
        <f t="shared" si="82"/>
        <v>0</v>
      </c>
      <c r="EL6" s="50">
        <f t="shared" si="83"/>
        <v>1</v>
      </c>
      <c r="EN6" s="54" t="s">
        <v>96</v>
      </c>
      <c r="EO6" s="50">
        <f t="shared" si="84"/>
        <v>1</v>
      </c>
      <c r="EP6" s="50">
        <f t="shared" si="85"/>
        <v>1</v>
      </c>
      <c r="EQ6" s="50">
        <f t="shared" si="86"/>
        <v>1</v>
      </c>
      <c r="ER6" s="50">
        <f t="shared" si="87"/>
        <v>1</v>
      </c>
      <c r="ES6" s="50">
        <f t="shared" si="88"/>
        <v>1</v>
      </c>
      <c r="ET6" s="50">
        <f t="shared" si="89"/>
        <v>1</v>
      </c>
      <c r="EV6" s="54" t="s">
        <v>96</v>
      </c>
      <c r="EW6" s="50">
        <f t="shared" si="90"/>
        <v>1</v>
      </c>
      <c r="EX6" s="50">
        <f t="shared" si="91"/>
        <v>1</v>
      </c>
      <c r="EY6" s="50">
        <f t="shared" si="92"/>
        <v>1</v>
      </c>
      <c r="EZ6" s="50">
        <f t="shared" si="93"/>
        <v>1</v>
      </c>
      <c r="FA6" s="50">
        <f t="shared" si="94"/>
        <v>1</v>
      </c>
      <c r="FB6" s="50">
        <f t="shared" si="95"/>
        <v>1</v>
      </c>
      <c r="FD6" s="54" t="s">
        <v>96</v>
      </c>
      <c r="FE6" s="50">
        <f t="shared" si="96"/>
        <v>1</v>
      </c>
      <c r="FF6" s="50">
        <f t="shared" si="97"/>
        <v>1</v>
      </c>
      <c r="FG6" s="50">
        <f t="shared" si="98"/>
        <v>1</v>
      </c>
      <c r="FH6" s="50">
        <f t="shared" si="99"/>
        <v>1</v>
      </c>
      <c r="FI6" s="50">
        <f t="shared" si="100"/>
        <v>1</v>
      </c>
      <c r="FJ6" s="50">
        <f t="shared" si="101"/>
        <v>1</v>
      </c>
      <c r="FL6" s="54" t="s">
        <v>96</v>
      </c>
      <c r="FM6" s="50">
        <f t="shared" si="102"/>
        <v>1</v>
      </c>
      <c r="FN6" s="50">
        <f t="shared" si="103"/>
        <v>1</v>
      </c>
      <c r="FO6" s="50">
        <f t="shared" si="104"/>
        <v>1</v>
      </c>
      <c r="FP6" s="50">
        <f t="shared" si="105"/>
        <v>1</v>
      </c>
      <c r="FQ6" s="50">
        <f t="shared" si="106"/>
        <v>1</v>
      </c>
      <c r="FR6" s="50">
        <f t="shared" si="107"/>
        <v>1</v>
      </c>
      <c r="FT6" s="54" t="s">
        <v>96</v>
      </c>
      <c r="FU6" s="50">
        <f t="shared" si="108"/>
        <v>1</v>
      </c>
      <c r="FV6" s="50">
        <f t="shared" si="109"/>
        <v>1</v>
      </c>
      <c r="FW6" s="50">
        <f t="shared" si="110"/>
        <v>1</v>
      </c>
      <c r="FX6" s="50">
        <f t="shared" si="111"/>
        <v>1</v>
      </c>
      <c r="FY6" s="50">
        <f t="shared" si="112"/>
        <v>1</v>
      </c>
      <c r="FZ6" s="50">
        <f t="shared" si="113"/>
        <v>1</v>
      </c>
      <c r="GB6" s="54" t="s">
        <v>96</v>
      </c>
      <c r="GC6" s="50">
        <f t="shared" si="114"/>
        <v>1</v>
      </c>
      <c r="GD6" s="50">
        <f t="shared" si="115"/>
        <v>1</v>
      </c>
      <c r="GE6" s="50">
        <f t="shared" si="116"/>
        <v>1</v>
      </c>
      <c r="GF6" s="50">
        <f t="shared" si="117"/>
        <v>1</v>
      </c>
      <c r="GG6" s="50">
        <f t="shared" si="118"/>
        <v>1</v>
      </c>
      <c r="GH6" s="50">
        <f t="shared" si="119"/>
        <v>1</v>
      </c>
      <c r="GJ6" s="54" t="s">
        <v>96</v>
      </c>
      <c r="GK6" s="50">
        <f t="shared" si="120"/>
        <v>1</v>
      </c>
      <c r="GL6" s="50">
        <f t="shared" si="121"/>
        <v>1</v>
      </c>
      <c r="GM6" s="50">
        <f t="shared" si="122"/>
        <v>1</v>
      </c>
      <c r="GN6" s="50">
        <f t="shared" si="123"/>
        <v>1</v>
      </c>
      <c r="GO6" s="50">
        <f t="shared" si="124"/>
        <v>1</v>
      </c>
      <c r="GP6" s="50">
        <f t="shared" si="125"/>
        <v>1</v>
      </c>
      <c r="GR6" s="54" t="s">
        <v>96</v>
      </c>
      <c r="GS6" s="50">
        <f t="shared" si="126"/>
        <v>1</v>
      </c>
      <c r="GT6" s="50">
        <f t="shared" si="127"/>
        <v>1</v>
      </c>
      <c r="GU6" s="50">
        <f t="shared" si="128"/>
        <v>1</v>
      </c>
      <c r="GV6" s="50">
        <f t="shared" si="129"/>
        <v>1</v>
      </c>
      <c r="GW6" s="50">
        <f t="shared" si="130"/>
        <v>1</v>
      </c>
      <c r="GX6" s="50">
        <f t="shared" si="131"/>
        <v>1</v>
      </c>
      <c r="GZ6" s="54" t="s">
        <v>96</v>
      </c>
      <c r="HA6" s="50">
        <f t="shared" si="132"/>
        <v>1</v>
      </c>
      <c r="HB6" s="50">
        <f t="shared" si="133"/>
        <v>1</v>
      </c>
      <c r="HC6" s="50">
        <f t="shared" si="134"/>
        <v>1</v>
      </c>
      <c r="HD6" s="50">
        <f t="shared" si="135"/>
        <v>1</v>
      </c>
      <c r="HE6" s="50">
        <f t="shared" si="136"/>
        <v>1</v>
      </c>
      <c r="HF6" s="50">
        <f t="shared" si="137"/>
        <v>1</v>
      </c>
      <c r="HH6" s="54" t="s">
        <v>96</v>
      </c>
      <c r="HI6" s="50">
        <f t="shared" si="138"/>
        <v>1</v>
      </c>
      <c r="HJ6" s="50">
        <f t="shared" si="139"/>
        <v>1</v>
      </c>
      <c r="HK6" s="50">
        <f t="shared" si="140"/>
        <v>1</v>
      </c>
      <c r="HL6" s="50">
        <f t="shared" si="141"/>
        <v>1</v>
      </c>
      <c r="HM6" s="50">
        <f t="shared" si="142"/>
        <v>1</v>
      </c>
      <c r="HN6" s="50">
        <f t="shared" si="143"/>
        <v>1</v>
      </c>
      <c r="HP6" s="54" t="s">
        <v>96</v>
      </c>
      <c r="HQ6" s="50">
        <f t="shared" si="144"/>
        <v>1</v>
      </c>
      <c r="HR6" s="50">
        <f t="shared" si="145"/>
        <v>1</v>
      </c>
      <c r="HS6" s="50">
        <f t="shared" si="146"/>
        <v>1</v>
      </c>
      <c r="HT6" s="50">
        <f t="shared" si="147"/>
        <v>1</v>
      </c>
      <c r="HU6" s="50">
        <f t="shared" si="148"/>
        <v>1</v>
      </c>
      <c r="HV6" s="50">
        <f t="shared" si="149"/>
        <v>1</v>
      </c>
    </row>
    <row r="7" spans="1:230" ht="29.1">
      <c r="A7" s="164"/>
      <c r="B7" s="39" t="s">
        <v>98</v>
      </c>
      <c r="C7" s="53" t="s">
        <v>85</v>
      </c>
      <c r="D7" s="75">
        <v>0.24</v>
      </c>
      <c r="E7" s="39">
        <v>1</v>
      </c>
      <c r="F7" s="75">
        <v>13</v>
      </c>
      <c r="G7" s="75">
        <v>7</v>
      </c>
      <c r="H7" s="75">
        <v>6</v>
      </c>
      <c r="I7" s="75">
        <v>-1.3160000000000001</v>
      </c>
      <c r="J7" s="39">
        <v>2.052</v>
      </c>
      <c r="K7" s="39">
        <v>1</v>
      </c>
      <c r="L7" s="39">
        <v>1.25</v>
      </c>
      <c r="M7" s="75">
        <v>0</v>
      </c>
      <c r="N7" s="39">
        <v>0</v>
      </c>
      <c r="O7" s="39">
        <v>1</v>
      </c>
      <c r="P7" s="39">
        <v>0</v>
      </c>
      <c r="Q7" s="39">
        <v>0</v>
      </c>
      <c r="R7" s="39">
        <v>1</v>
      </c>
      <c r="S7" s="39">
        <v>4</v>
      </c>
      <c r="T7" s="42">
        <v>1</v>
      </c>
      <c r="U7" s="75">
        <v>1</v>
      </c>
      <c r="V7" s="66">
        <v>0.5</v>
      </c>
      <c r="W7" s="75">
        <v>1</v>
      </c>
      <c r="X7" s="75">
        <v>1.3227979679999999</v>
      </c>
      <c r="Y7" s="75">
        <v>2</v>
      </c>
      <c r="Z7" s="39">
        <v>2</v>
      </c>
      <c r="AA7" s="75">
        <v>1.618048097</v>
      </c>
      <c r="AB7" s="75">
        <v>4.9218023E-2</v>
      </c>
      <c r="AE7" s="72"/>
      <c r="AF7" s="39" t="s">
        <v>98</v>
      </c>
      <c r="AG7" s="50">
        <f t="shared" si="0"/>
        <v>1</v>
      </c>
      <c r="AH7" s="50">
        <f t="shared" si="1"/>
        <v>0</v>
      </c>
      <c r="AI7" s="50">
        <f t="shared" si="2"/>
        <v>1</v>
      </c>
      <c r="AJ7" s="50">
        <f t="shared" si="3"/>
        <v>0</v>
      </c>
      <c r="AK7" s="50">
        <f t="shared" si="4"/>
        <v>1</v>
      </c>
      <c r="AL7" s="50">
        <f t="shared" si="5"/>
        <v>0.33333333333333343</v>
      </c>
      <c r="AN7" s="39" t="s">
        <v>98</v>
      </c>
      <c r="AO7" s="50">
        <f t="shared" si="6"/>
        <v>1</v>
      </c>
      <c r="AP7" s="50">
        <f t="shared" si="7"/>
        <v>1</v>
      </c>
      <c r="AQ7" s="50">
        <f t="shared" si="8"/>
        <v>1</v>
      </c>
      <c r="AR7" s="50">
        <f t="shared" si="9"/>
        <v>1</v>
      </c>
      <c r="AS7" s="50">
        <f t="shared" si="10"/>
        <v>1</v>
      </c>
      <c r="AT7" s="50">
        <f t="shared" si="11"/>
        <v>1</v>
      </c>
      <c r="AV7" s="39" t="s">
        <v>98</v>
      </c>
      <c r="AW7" s="50">
        <f t="shared" si="12"/>
        <v>1</v>
      </c>
      <c r="AX7" s="50">
        <f t="shared" si="13"/>
        <v>1</v>
      </c>
      <c r="AY7" s="50">
        <f t="shared" si="14"/>
        <v>1</v>
      </c>
      <c r="AZ7" s="50">
        <f t="shared" si="15"/>
        <v>1</v>
      </c>
      <c r="BA7" s="50">
        <f t="shared" si="16"/>
        <v>1</v>
      </c>
      <c r="BB7" s="50">
        <f t="shared" si="17"/>
        <v>1</v>
      </c>
      <c r="BD7" s="39" t="s">
        <v>98</v>
      </c>
      <c r="BE7" s="50">
        <f t="shared" si="18"/>
        <v>1</v>
      </c>
      <c r="BF7" s="50">
        <f t="shared" si="19"/>
        <v>1</v>
      </c>
      <c r="BG7" s="50">
        <f t="shared" si="20"/>
        <v>1</v>
      </c>
      <c r="BH7" s="50">
        <f t="shared" si="21"/>
        <v>1</v>
      </c>
      <c r="BI7" s="50">
        <f t="shared" si="22"/>
        <v>1</v>
      </c>
      <c r="BJ7" s="50">
        <f t="shared" si="23"/>
        <v>1</v>
      </c>
      <c r="BL7" s="39" t="s">
        <v>98</v>
      </c>
      <c r="BM7" s="50">
        <f t="shared" si="24"/>
        <v>1</v>
      </c>
      <c r="BN7" s="50">
        <f t="shared" si="25"/>
        <v>1</v>
      </c>
      <c r="BO7" s="50">
        <f t="shared" si="26"/>
        <v>1</v>
      </c>
      <c r="BP7" s="50">
        <f t="shared" si="27"/>
        <v>1</v>
      </c>
      <c r="BQ7" s="50">
        <f t="shared" si="28"/>
        <v>1</v>
      </c>
      <c r="BR7" s="50">
        <f t="shared" si="29"/>
        <v>1</v>
      </c>
      <c r="BT7" s="39" t="s">
        <v>98</v>
      </c>
      <c r="BU7" s="50">
        <f t="shared" si="30"/>
        <v>1</v>
      </c>
      <c r="BV7" s="50">
        <f t="shared" si="31"/>
        <v>0.33846153846153915</v>
      </c>
      <c r="BW7" s="50">
        <f t="shared" si="32"/>
        <v>1</v>
      </c>
      <c r="BX7" s="50">
        <f t="shared" si="33"/>
        <v>1</v>
      </c>
      <c r="BY7" s="50">
        <f t="shared" si="34"/>
        <v>1</v>
      </c>
      <c r="BZ7" s="50">
        <f t="shared" si="35"/>
        <v>1</v>
      </c>
      <c r="CB7" s="39" t="s">
        <v>98</v>
      </c>
      <c r="CC7" s="50">
        <f t="shared" si="36"/>
        <v>1</v>
      </c>
      <c r="CD7" s="50">
        <f t="shared" si="37"/>
        <v>1</v>
      </c>
      <c r="CE7" s="50">
        <f t="shared" si="38"/>
        <v>1</v>
      </c>
      <c r="CF7" s="50">
        <f t="shared" si="39"/>
        <v>9.7991967871485855E-2</v>
      </c>
      <c r="CG7" s="50">
        <f t="shared" si="40"/>
        <v>1</v>
      </c>
      <c r="CH7" s="50">
        <f t="shared" si="41"/>
        <v>1</v>
      </c>
      <c r="CJ7" s="39" t="s">
        <v>98</v>
      </c>
      <c r="CK7" s="50">
        <f t="shared" si="42"/>
        <v>1</v>
      </c>
      <c r="CL7" s="50">
        <f t="shared" si="43"/>
        <v>1</v>
      </c>
      <c r="CM7" s="50">
        <f t="shared" si="44"/>
        <v>1</v>
      </c>
      <c r="CN7" s="50">
        <f t="shared" si="45"/>
        <v>-4.5500943632178548E-17</v>
      </c>
      <c r="CO7" s="50">
        <f t="shared" si="46"/>
        <v>1</v>
      </c>
      <c r="CP7" s="50">
        <f t="shared" si="47"/>
        <v>1</v>
      </c>
      <c r="CR7" s="39" t="s">
        <v>98</v>
      </c>
      <c r="CS7" s="50">
        <f t="shared" si="48"/>
        <v>0</v>
      </c>
      <c r="CT7" s="50">
        <f t="shared" si="49"/>
        <v>1</v>
      </c>
      <c r="CU7" s="50">
        <f t="shared" si="50"/>
        <v>1</v>
      </c>
      <c r="CV7" s="50">
        <f t="shared" si="51"/>
        <v>1</v>
      </c>
      <c r="CW7" s="50">
        <f t="shared" si="52"/>
        <v>0.38675213675213682</v>
      </c>
      <c r="CX7" s="50">
        <f t="shared" si="53"/>
        <v>1</v>
      </c>
      <c r="CZ7" s="54" t="s">
        <v>98</v>
      </c>
      <c r="DA7" s="50">
        <f t="shared" si="54"/>
        <v>1</v>
      </c>
      <c r="DB7" s="50">
        <f t="shared" si="55"/>
        <v>1</v>
      </c>
      <c r="DC7" s="50">
        <f t="shared" si="56"/>
        <v>1</v>
      </c>
      <c r="DD7" s="50">
        <f t="shared" si="57"/>
        <v>1</v>
      </c>
      <c r="DE7" s="50">
        <f t="shared" si="58"/>
        <v>1</v>
      </c>
      <c r="DF7" s="50">
        <f t="shared" si="59"/>
        <v>1</v>
      </c>
      <c r="DH7" s="54" t="s">
        <v>98</v>
      </c>
      <c r="DI7" s="50">
        <f t="shared" si="60"/>
        <v>1</v>
      </c>
      <c r="DJ7" s="50">
        <f t="shared" si="61"/>
        <v>1</v>
      </c>
      <c r="DK7" s="50">
        <f t="shared" si="62"/>
        <v>1</v>
      </c>
      <c r="DL7" s="50">
        <f t="shared" si="63"/>
        <v>1</v>
      </c>
      <c r="DM7" s="50">
        <f t="shared" si="64"/>
        <v>1</v>
      </c>
      <c r="DN7" s="50">
        <f t="shared" si="65"/>
        <v>0.84000000000000008</v>
      </c>
      <c r="DP7" s="54" t="s">
        <v>98</v>
      </c>
      <c r="DQ7" s="50">
        <f t="shared" si="66"/>
        <v>1</v>
      </c>
      <c r="DR7" s="50">
        <f t="shared" si="67"/>
        <v>1</v>
      </c>
      <c r="DS7" s="50">
        <f t="shared" si="68"/>
        <v>1</v>
      </c>
      <c r="DT7" s="50">
        <f t="shared" si="69"/>
        <v>1</v>
      </c>
      <c r="DU7" s="50">
        <f t="shared" si="70"/>
        <v>1</v>
      </c>
      <c r="DV7" s="50">
        <f t="shared" si="71"/>
        <v>1</v>
      </c>
      <c r="DX7" s="54" t="s">
        <v>98</v>
      </c>
      <c r="DY7" s="50">
        <f t="shared" si="72"/>
        <v>1</v>
      </c>
      <c r="DZ7" s="50">
        <f t="shared" si="73"/>
        <v>0</v>
      </c>
      <c r="EA7" s="50">
        <f t="shared" si="74"/>
        <v>1</v>
      </c>
      <c r="EB7" s="50">
        <f t="shared" si="75"/>
        <v>1</v>
      </c>
      <c r="EC7" s="50">
        <f t="shared" si="76"/>
        <v>1</v>
      </c>
      <c r="ED7" s="50">
        <f t="shared" si="77"/>
        <v>1</v>
      </c>
      <c r="EF7" s="54" t="s">
        <v>98</v>
      </c>
      <c r="EG7" s="50">
        <f t="shared" si="78"/>
        <v>1</v>
      </c>
      <c r="EH7" s="50">
        <f t="shared" si="79"/>
        <v>1</v>
      </c>
      <c r="EI7" s="50">
        <f t="shared" si="80"/>
        <v>1</v>
      </c>
      <c r="EJ7" s="50">
        <f t="shared" si="81"/>
        <v>1</v>
      </c>
      <c r="EK7" s="50">
        <f t="shared" si="82"/>
        <v>0</v>
      </c>
      <c r="EL7" s="50">
        <f t="shared" si="83"/>
        <v>1</v>
      </c>
      <c r="EN7" s="54" t="s">
        <v>98</v>
      </c>
      <c r="EO7" s="50">
        <f t="shared" si="84"/>
        <v>1</v>
      </c>
      <c r="EP7" s="50">
        <f t="shared" si="85"/>
        <v>1</v>
      </c>
      <c r="EQ7" s="50">
        <f t="shared" si="86"/>
        <v>1</v>
      </c>
      <c r="ER7" s="50">
        <f t="shared" si="87"/>
        <v>1</v>
      </c>
      <c r="ES7" s="50">
        <f t="shared" si="88"/>
        <v>1</v>
      </c>
      <c r="ET7" s="50">
        <f t="shared" si="89"/>
        <v>1</v>
      </c>
      <c r="EV7" s="54" t="s">
        <v>98</v>
      </c>
      <c r="EW7" s="50">
        <f t="shared" si="90"/>
        <v>1</v>
      </c>
      <c r="EX7" s="50">
        <f t="shared" si="91"/>
        <v>1</v>
      </c>
      <c r="EY7" s="50">
        <f t="shared" si="92"/>
        <v>1</v>
      </c>
      <c r="EZ7" s="50">
        <f t="shared" si="93"/>
        <v>1</v>
      </c>
      <c r="FA7" s="50">
        <f t="shared" si="94"/>
        <v>1</v>
      </c>
      <c r="FB7" s="50">
        <f t="shared" si="95"/>
        <v>1</v>
      </c>
      <c r="FD7" s="54" t="s">
        <v>98</v>
      </c>
      <c r="FE7" s="50">
        <f t="shared" si="96"/>
        <v>1</v>
      </c>
      <c r="FF7" s="50">
        <f t="shared" si="97"/>
        <v>1</v>
      </c>
      <c r="FG7" s="50">
        <f t="shared" si="98"/>
        <v>1</v>
      </c>
      <c r="FH7" s="50">
        <f t="shared" si="99"/>
        <v>1</v>
      </c>
      <c r="FI7" s="50">
        <f t="shared" si="100"/>
        <v>1</v>
      </c>
      <c r="FJ7" s="50">
        <f t="shared" si="101"/>
        <v>1</v>
      </c>
      <c r="FL7" s="54" t="s">
        <v>98</v>
      </c>
      <c r="FM7" s="50">
        <f t="shared" si="102"/>
        <v>1</v>
      </c>
      <c r="FN7" s="50">
        <f t="shared" si="103"/>
        <v>1</v>
      </c>
      <c r="FO7" s="50">
        <f t="shared" si="104"/>
        <v>1</v>
      </c>
      <c r="FP7" s="50">
        <f t="shared" si="105"/>
        <v>1</v>
      </c>
      <c r="FQ7" s="50">
        <f t="shared" si="106"/>
        <v>1</v>
      </c>
      <c r="FR7" s="50">
        <f t="shared" si="107"/>
        <v>1</v>
      </c>
      <c r="FT7" s="54" t="s">
        <v>98</v>
      </c>
      <c r="FU7" s="50">
        <f t="shared" si="108"/>
        <v>0</v>
      </c>
      <c r="FV7" s="50">
        <f t="shared" si="109"/>
        <v>0</v>
      </c>
      <c r="FW7" s="50">
        <f t="shared" si="110"/>
        <v>1</v>
      </c>
      <c r="FX7" s="50">
        <f t="shared" si="111"/>
        <v>0</v>
      </c>
      <c r="FY7" s="50">
        <f t="shared" si="112"/>
        <v>0</v>
      </c>
      <c r="FZ7" s="50">
        <f t="shared" si="113"/>
        <v>1</v>
      </c>
      <c r="GB7" s="54" t="s">
        <v>98</v>
      </c>
      <c r="GC7" s="50">
        <f t="shared" si="114"/>
        <v>1</v>
      </c>
      <c r="GD7" s="50">
        <f t="shared" si="115"/>
        <v>1</v>
      </c>
      <c r="GE7" s="50">
        <f t="shared" si="116"/>
        <v>1</v>
      </c>
      <c r="GF7" s="50">
        <f t="shared" si="117"/>
        <v>1</v>
      </c>
      <c r="GG7" s="50">
        <f t="shared" si="118"/>
        <v>1</v>
      </c>
      <c r="GH7" s="50">
        <f t="shared" si="119"/>
        <v>1</v>
      </c>
      <c r="GJ7" s="54" t="s">
        <v>98</v>
      </c>
      <c r="GK7" s="50">
        <f t="shared" si="120"/>
        <v>1</v>
      </c>
      <c r="GL7" s="50">
        <f t="shared" si="121"/>
        <v>1</v>
      </c>
      <c r="GM7" s="50">
        <f t="shared" si="122"/>
        <v>1</v>
      </c>
      <c r="GN7" s="50">
        <f t="shared" si="123"/>
        <v>1</v>
      </c>
      <c r="GO7" s="50">
        <f t="shared" si="124"/>
        <v>1</v>
      </c>
      <c r="GP7" s="50">
        <f t="shared" si="125"/>
        <v>1</v>
      </c>
      <c r="GR7" s="54" t="s">
        <v>98</v>
      </c>
      <c r="GS7" s="50">
        <f t="shared" si="126"/>
        <v>1</v>
      </c>
      <c r="GT7" s="50">
        <f t="shared" si="127"/>
        <v>1</v>
      </c>
      <c r="GU7" s="50">
        <f t="shared" si="128"/>
        <v>1</v>
      </c>
      <c r="GV7" s="50">
        <f t="shared" si="129"/>
        <v>1</v>
      </c>
      <c r="GW7" s="50">
        <f t="shared" si="130"/>
        <v>1</v>
      </c>
      <c r="GX7" s="50">
        <f t="shared" si="131"/>
        <v>1</v>
      </c>
      <c r="GZ7" s="54" t="s">
        <v>98</v>
      </c>
      <c r="HA7" s="50">
        <f t="shared" si="132"/>
        <v>1</v>
      </c>
      <c r="HB7" s="50">
        <f t="shared" si="133"/>
        <v>1</v>
      </c>
      <c r="HC7" s="50">
        <f t="shared" si="134"/>
        <v>1</v>
      </c>
      <c r="HD7" s="50">
        <f t="shared" si="135"/>
        <v>1</v>
      </c>
      <c r="HE7" s="50">
        <f t="shared" si="136"/>
        <v>1</v>
      </c>
      <c r="HF7" s="50">
        <f t="shared" si="137"/>
        <v>1</v>
      </c>
      <c r="HH7" s="54" t="s">
        <v>98</v>
      </c>
      <c r="HI7" s="50">
        <f t="shared" si="138"/>
        <v>1</v>
      </c>
      <c r="HJ7" s="50">
        <f t="shared" si="139"/>
        <v>1</v>
      </c>
      <c r="HK7" s="50">
        <f t="shared" si="140"/>
        <v>1</v>
      </c>
      <c r="HL7" s="50">
        <f t="shared" si="141"/>
        <v>1</v>
      </c>
      <c r="HM7" s="50">
        <f t="shared" si="142"/>
        <v>1</v>
      </c>
      <c r="HN7" s="50">
        <f t="shared" si="143"/>
        <v>1</v>
      </c>
      <c r="HP7" s="54" t="s">
        <v>98</v>
      </c>
      <c r="HQ7" s="50">
        <f t="shared" si="144"/>
        <v>1</v>
      </c>
      <c r="HR7" s="50">
        <f t="shared" si="145"/>
        <v>1</v>
      </c>
      <c r="HS7" s="50">
        <f t="shared" si="146"/>
        <v>1</v>
      </c>
      <c r="HT7" s="50">
        <f t="shared" si="147"/>
        <v>1</v>
      </c>
      <c r="HU7" s="50">
        <f t="shared" si="148"/>
        <v>1</v>
      </c>
      <c r="HV7" s="50">
        <f t="shared" si="149"/>
        <v>1</v>
      </c>
    </row>
    <row r="8" spans="1:230" ht="29.1">
      <c r="A8" s="164"/>
      <c r="B8" s="39" t="s">
        <v>100</v>
      </c>
      <c r="C8" s="53" t="s">
        <v>87</v>
      </c>
      <c r="D8" s="75">
        <v>1.35</v>
      </c>
      <c r="E8" s="39">
        <v>1</v>
      </c>
      <c r="F8" s="75">
        <v>73</v>
      </c>
      <c r="G8" s="75">
        <v>16</v>
      </c>
      <c r="H8" s="75">
        <v>10</v>
      </c>
      <c r="I8" s="75">
        <v>-0.76800000000000002</v>
      </c>
      <c r="J8" s="39">
        <v>-1.5</v>
      </c>
      <c r="K8" s="39">
        <v>-0.22</v>
      </c>
      <c r="L8" s="39">
        <v>-0.21</v>
      </c>
      <c r="M8" s="39">
        <v>0</v>
      </c>
      <c r="N8" s="39">
        <v>0</v>
      </c>
      <c r="O8" s="75">
        <v>1</v>
      </c>
      <c r="P8" s="39">
        <v>0</v>
      </c>
      <c r="Q8" s="39">
        <v>0</v>
      </c>
      <c r="R8" s="39">
        <v>1</v>
      </c>
      <c r="S8" s="39">
        <v>3.301029996</v>
      </c>
      <c r="T8" s="41">
        <v>1</v>
      </c>
      <c r="U8" s="75">
        <v>1</v>
      </c>
      <c r="V8" s="75">
        <v>1</v>
      </c>
      <c r="W8" s="75">
        <v>1</v>
      </c>
      <c r="X8" s="39">
        <v>1.662757832</v>
      </c>
      <c r="Y8" s="75">
        <v>2.0644579890000001</v>
      </c>
      <c r="Z8" s="39">
        <v>2</v>
      </c>
      <c r="AA8" s="75">
        <v>0.34830486300000002</v>
      </c>
      <c r="AB8" s="75">
        <v>1.4623979979999999</v>
      </c>
      <c r="AE8" s="72"/>
      <c r="AF8" s="39" t="s">
        <v>100</v>
      </c>
      <c r="AG8" s="50">
        <f t="shared" si="0"/>
        <v>1</v>
      </c>
      <c r="AH8" s="50">
        <f t="shared" si="1"/>
        <v>1</v>
      </c>
      <c r="AI8" s="50">
        <f t="shared" si="2"/>
        <v>1</v>
      </c>
      <c r="AJ8" s="50">
        <f t="shared" si="3"/>
        <v>1</v>
      </c>
      <c r="AK8" s="50">
        <f t="shared" si="4"/>
        <v>1</v>
      </c>
      <c r="AL8" s="50">
        <f t="shared" si="5"/>
        <v>1</v>
      </c>
      <c r="AN8" s="39" t="s">
        <v>100</v>
      </c>
      <c r="AO8" s="50">
        <f t="shared" si="6"/>
        <v>1</v>
      </c>
      <c r="AP8" s="50">
        <f t="shared" si="7"/>
        <v>1</v>
      </c>
      <c r="AQ8" s="50">
        <f t="shared" si="8"/>
        <v>1</v>
      </c>
      <c r="AR8" s="50">
        <f t="shared" si="9"/>
        <v>1</v>
      </c>
      <c r="AS8" s="50">
        <f t="shared" si="10"/>
        <v>1</v>
      </c>
      <c r="AT8" s="50">
        <f t="shared" si="11"/>
        <v>1</v>
      </c>
      <c r="AV8" s="39" t="s">
        <v>100</v>
      </c>
      <c r="AW8" s="50">
        <f t="shared" si="12"/>
        <v>1</v>
      </c>
      <c r="AX8" s="50">
        <f t="shared" si="13"/>
        <v>0.4713375796178344</v>
      </c>
      <c r="AY8" s="50">
        <f t="shared" si="14"/>
        <v>0.4713375796178344</v>
      </c>
      <c r="AZ8" s="50">
        <f t="shared" si="15"/>
        <v>1</v>
      </c>
      <c r="BA8" s="50">
        <f t="shared" si="16"/>
        <v>0.4713375796178344</v>
      </c>
      <c r="BB8" s="50">
        <f t="shared" si="17"/>
        <v>1</v>
      </c>
      <c r="BD8" s="39" t="s">
        <v>100</v>
      </c>
      <c r="BE8" s="50">
        <f t="shared" si="18"/>
        <v>1</v>
      </c>
      <c r="BF8" s="50">
        <f t="shared" si="19"/>
        <v>1</v>
      </c>
      <c r="BG8" s="50">
        <f t="shared" si="20"/>
        <v>1</v>
      </c>
      <c r="BH8" s="50">
        <f t="shared" si="21"/>
        <v>1</v>
      </c>
      <c r="BI8" s="50">
        <f t="shared" si="22"/>
        <v>1</v>
      </c>
      <c r="BJ8" s="50">
        <f t="shared" si="23"/>
        <v>1</v>
      </c>
      <c r="BL8" s="39" t="s">
        <v>100</v>
      </c>
      <c r="BM8" s="50">
        <f t="shared" si="24"/>
        <v>1</v>
      </c>
      <c r="BN8" s="50">
        <f t="shared" si="25"/>
        <v>1</v>
      </c>
      <c r="BO8" s="50">
        <f t="shared" si="26"/>
        <v>0.93333333333333335</v>
      </c>
      <c r="BP8" s="50">
        <f t="shared" si="27"/>
        <v>1</v>
      </c>
      <c r="BQ8" s="50">
        <f t="shared" si="28"/>
        <v>1</v>
      </c>
      <c r="BR8" s="50">
        <f t="shared" si="29"/>
        <v>1</v>
      </c>
      <c r="BT8" s="39" t="s">
        <v>100</v>
      </c>
      <c r="BU8" s="50">
        <f t="shared" si="30"/>
        <v>0</v>
      </c>
      <c r="BV8" s="50">
        <f t="shared" si="31"/>
        <v>0</v>
      </c>
      <c r="BW8" s="50">
        <f t="shared" si="32"/>
        <v>0</v>
      </c>
      <c r="BX8" s="50">
        <f t="shared" si="33"/>
        <v>1</v>
      </c>
      <c r="BY8" s="50">
        <f t="shared" si="34"/>
        <v>1</v>
      </c>
      <c r="BZ8" s="50">
        <f t="shared" si="35"/>
        <v>1</v>
      </c>
      <c r="CB8" s="39" t="s">
        <v>100</v>
      </c>
      <c r="CC8" s="50">
        <f t="shared" si="36"/>
        <v>1</v>
      </c>
      <c r="CD8" s="50">
        <f t="shared" si="37"/>
        <v>1</v>
      </c>
      <c r="CE8" s="50">
        <f t="shared" si="38"/>
        <v>1</v>
      </c>
      <c r="CF8" s="50">
        <f t="shared" si="39"/>
        <v>1</v>
      </c>
      <c r="CG8" s="50">
        <f t="shared" si="40"/>
        <v>1</v>
      </c>
      <c r="CH8" s="50">
        <f t="shared" si="41"/>
        <v>1</v>
      </c>
      <c r="CJ8" s="39" t="s">
        <v>100</v>
      </c>
      <c r="CK8" s="50">
        <f t="shared" si="42"/>
        <v>1</v>
      </c>
      <c r="CL8" s="50">
        <f t="shared" si="43"/>
        <v>1</v>
      </c>
      <c r="CM8" s="50">
        <f t="shared" si="44"/>
        <v>1</v>
      </c>
      <c r="CN8" s="50">
        <f t="shared" si="45"/>
        <v>1</v>
      </c>
      <c r="CO8" s="50">
        <f t="shared" si="46"/>
        <v>1</v>
      </c>
      <c r="CP8" s="50">
        <f t="shared" si="47"/>
        <v>1</v>
      </c>
      <c r="CR8" s="39" t="s">
        <v>100</v>
      </c>
      <c r="CS8" s="50">
        <f t="shared" si="48"/>
        <v>0</v>
      </c>
      <c r="CT8" s="50">
        <f t="shared" si="49"/>
        <v>0</v>
      </c>
      <c r="CU8" s="50">
        <f t="shared" si="50"/>
        <v>0.44017094017094027</v>
      </c>
      <c r="CV8" s="50">
        <f t="shared" si="51"/>
        <v>1</v>
      </c>
      <c r="CW8" s="50">
        <f t="shared" si="52"/>
        <v>0</v>
      </c>
      <c r="CX8" s="50">
        <f t="shared" si="53"/>
        <v>0</v>
      </c>
      <c r="CZ8" s="54" t="s">
        <v>100</v>
      </c>
      <c r="DA8" s="50">
        <f t="shared" si="54"/>
        <v>1</v>
      </c>
      <c r="DB8" s="50">
        <f t="shared" si="55"/>
        <v>1</v>
      </c>
      <c r="DC8" s="50">
        <f t="shared" si="56"/>
        <v>1</v>
      </c>
      <c r="DD8" s="50">
        <f t="shared" si="57"/>
        <v>1</v>
      </c>
      <c r="DE8" s="50">
        <f t="shared" si="58"/>
        <v>1</v>
      </c>
      <c r="DF8" s="50">
        <f t="shared" si="59"/>
        <v>1</v>
      </c>
      <c r="DH8" s="54" t="s">
        <v>100</v>
      </c>
      <c r="DI8" s="50">
        <f t="shared" si="60"/>
        <v>1</v>
      </c>
      <c r="DJ8" s="50">
        <f t="shared" si="61"/>
        <v>1</v>
      </c>
      <c r="DK8" s="50">
        <f t="shared" si="62"/>
        <v>1</v>
      </c>
      <c r="DL8" s="50">
        <f t="shared" si="63"/>
        <v>1</v>
      </c>
      <c r="DM8" s="50">
        <f t="shared" si="64"/>
        <v>1</v>
      </c>
      <c r="DN8" s="50">
        <f t="shared" si="65"/>
        <v>0.84000000000000008</v>
      </c>
      <c r="DP8" s="54" t="s">
        <v>100</v>
      </c>
      <c r="DQ8" s="50">
        <f t="shared" si="66"/>
        <v>1</v>
      </c>
      <c r="DR8" s="50">
        <f t="shared" si="67"/>
        <v>1</v>
      </c>
      <c r="DS8" s="50">
        <f t="shared" si="68"/>
        <v>1</v>
      </c>
      <c r="DT8" s="50">
        <f t="shared" si="69"/>
        <v>1</v>
      </c>
      <c r="DU8" s="50">
        <f t="shared" si="70"/>
        <v>1</v>
      </c>
      <c r="DV8" s="50">
        <f t="shared" si="71"/>
        <v>1</v>
      </c>
      <c r="DX8" s="54" t="s">
        <v>100</v>
      </c>
      <c r="DY8" s="50">
        <f t="shared" si="72"/>
        <v>1</v>
      </c>
      <c r="DZ8" s="50">
        <f t="shared" si="73"/>
        <v>0</v>
      </c>
      <c r="EA8" s="50">
        <f t="shared" si="74"/>
        <v>1</v>
      </c>
      <c r="EB8" s="50">
        <f t="shared" si="75"/>
        <v>1</v>
      </c>
      <c r="EC8" s="50">
        <f t="shared" si="76"/>
        <v>1</v>
      </c>
      <c r="ED8" s="50">
        <f t="shared" si="77"/>
        <v>1</v>
      </c>
      <c r="EF8" s="54" t="s">
        <v>100</v>
      </c>
      <c r="EG8" s="50">
        <f t="shared" si="78"/>
        <v>1</v>
      </c>
      <c r="EH8" s="50">
        <f t="shared" si="79"/>
        <v>1</v>
      </c>
      <c r="EI8" s="50">
        <f t="shared" si="80"/>
        <v>1</v>
      </c>
      <c r="EJ8" s="50">
        <f t="shared" si="81"/>
        <v>1</v>
      </c>
      <c r="EK8" s="50">
        <f t="shared" si="82"/>
        <v>0</v>
      </c>
      <c r="EL8" s="50">
        <f t="shared" si="83"/>
        <v>1</v>
      </c>
      <c r="EN8" s="54" t="s">
        <v>100</v>
      </c>
      <c r="EO8" s="50">
        <f t="shared" si="84"/>
        <v>1</v>
      </c>
      <c r="EP8" s="50">
        <f t="shared" si="85"/>
        <v>1</v>
      </c>
      <c r="EQ8" s="50">
        <f t="shared" si="86"/>
        <v>1</v>
      </c>
      <c r="ER8" s="50">
        <f t="shared" si="87"/>
        <v>1</v>
      </c>
      <c r="ES8" s="50">
        <f t="shared" si="88"/>
        <v>1</v>
      </c>
      <c r="ET8" s="50">
        <f t="shared" si="89"/>
        <v>1</v>
      </c>
      <c r="EV8" s="54" t="s">
        <v>100</v>
      </c>
      <c r="EW8" s="50">
        <f t="shared" si="90"/>
        <v>1</v>
      </c>
      <c r="EX8" s="50">
        <f t="shared" si="91"/>
        <v>1</v>
      </c>
      <c r="EY8" s="50">
        <f t="shared" si="92"/>
        <v>1</v>
      </c>
      <c r="EZ8" s="50">
        <f t="shared" si="93"/>
        <v>1</v>
      </c>
      <c r="FA8" s="50">
        <f t="shared" si="94"/>
        <v>1</v>
      </c>
      <c r="FB8" s="50">
        <f t="shared" si="95"/>
        <v>1</v>
      </c>
      <c r="FD8" s="54" t="s">
        <v>100</v>
      </c>
      <c r="FE8" s="50">
        <f t="shared" si="96"/>
        <v>1</v>
      </c>
      <c r="FF8" s="50">
        <f t="shared" si="97"/>
        <v>1</v>
      </c>
      <c r="FG8" s="50">
        <f t="shared" si="98"/>
        <v>1</v>
      </c>
      <c r="FH8" s="50">
        <f t="shared" si="99"/>
        <v>1</v>
      </c>
      <c r="FI8" s="50">
        <f t="shared" si="100"/>
        <v>1</v>
      </c>
      <c r="FJ8" s="50">
        <f t="shared" si="101"/>
        <v>1</v>
      </c>
      <c r="FL8" s="54" t="s">
        <v>100</v>
      </c>
      <c r="FM8" s="50">
        <f t="shared" si="102"/>
        <v>1</v>
      </c>
      <c r="FN8" s="50">
        <f t="shared" si="103"/>
        <v>1</v>
      </c>
      <c r="FO8" s="50">
        <f t="shared" si="104"/>
        <v>1</v>
      </c>
      <c r="FP8" s="50">
        <f t="shared" si="105"/>
        <v>1</v>
      </c>
      <c r="FQ8" s="50">
        <f t="shared" si="106"/>
        <v>1</v>
      </c>
      <c r="FR8" s="50">
        <f t="shared" si="107"/>
        <v>1</v>
      </c>
      <c r="FT8" s="54" t="s">
        <v>100</v>
      </c>
      <c r="FU8" s="50">
        <f t="shared" si="108"/>
        <v>1</v>
      </c>
      <c r="FV8" s="50">
        <f t="shared" si="109"/>
        <v>1</v>
      </c>
      <c r="FW8" s="50">
        <f t="shared" si="110"/>
        <v>1</v>
      </c>
      <c r="FX8" s="50">
        <f t="shared" si="111"/>
        <v>1</v>
      </c>
      <c r="FY8" s="50">
        <f t="shared" si="112"/>
        <v>1</v>
      </c>
      <c r="FZ8" s="50">
        <f t="shared" si="113"/>
        <v>1</v>
      </c>
      <c r="GB8" s="54" t="s">
        <v>100</v>
      </c>
      <c r="GC8" s="50">
        <f t="shared" si="114"/>
        <v>1</v>
      </c>
      <c r="GD8" s="50">
        <f t="shared" si="115"/>
        <v>1</v>
      </c>
      <c r="GE8" s="50">
        <f t="shared" si="116"/>
        <v>1</v>
      </c>
      <c r="GF8" s="50">
        <f t="shared" si="117"/>
        <v>1</v>
      </c>
      <c r="GG8" s="50">
        <f t="shared" si="118"/>
        <v>1</v>
      </c>
      <c r="GH8" s="50">
        <f t="shared" si="119"/>
        <v>1</v>
      </c>
      <c r="GJ8" s="54" t="s">
        <v>100</v>
      </c>
      <c r="GK8" s="50">
        <f t="shared" si="120"/>
        <v>1</v>
      </c>
      <c r="GL8" s="50">
        <f t="shared" si="121"/>
        <v>1</v>
      </c>
      <c r="GM8" s="50">
        <f t="shared" si="122"/>
        <v>1</v>
      </c>
      <c r="GN8" s="50">
        <f t="shared" si="123"/>
        <v>1</v>
      </c>
      <c r="GO8" s="50">
        <f t="shared" si="124"/>
        <v>1</v>
      </c>
      <c r="GP8" s="50">
        <f t="shared" si="125"/>
        <v>1</v>
      </c>
      <c r="GR8" s="54" t="s">
        <v>100</v>
      </c>
      <c r="GS8" s="50">
        <f t="shared" si="126"/>
        <v>1</v>
      </c>
      <c r="GT8" s="50">
        <f t="shared" si="127"/>
        <v>1</v>
      </c>
      <c r="GU8" s="50">
        <f t="shared" si="128"/>
        <v>1</v>
      </c>
      <c r="GV8" s="50">
        <f t="shared" si="129"/>
        <v>1</v>
      </c>
      <c r="GW8" s="50">
        <f t="shared" si="130"/>
        <v>1</v>
      </c>
      <c r="GX8" s="50">
        <f t="shared" si="131"/>
        <v>1</v>
      </c>
      <c r="GZ8" s="54" t="s">
        <v>100</v>
      </c>
      <c r="HA8" s="50">
        <f t="shared" si="132"/>
        <v>1</v>
      </c>
      <c r="HB8" s="50">
        <f t="shared" si="133"/>
        <v>1</v>
      </c>
      <c r="HC8" s="50">
        <f t="shared" si="134"/>
        <v>1</v>
      </c>
      <c r="HD8" s="50">
        <f t="shared" si="135"/>
        <v>1</v>
      </c>
      <c r="HE8" s="50">
        <f t="shared" si="136"/>
        <v>1</v>
      </c>
      <c r="HF8" s="50">
        <f t="shared" si="137"/>
        <v>1</v>
      </c>
      <c r="HH8" s="54" t="s">
        <v>100</v>
      </c>
      <c r="HI8" s="50">
        <f t="shared" si="138"/>
        <v>1</v>
      </c>
      <c r="HJ8" s="50">
        <f t="shared" si="139"/>
        <v>1</v>
      </c>
      <c r="HK8" s="50">
        <f t="shared" si="140"/>
        <v>1</v>
      </c>
      <c r="HL8" s="50">
        <f t="shared" si="141"/>
        <v>1</v>
      </c>
      <c r="HM8" s="50">
        <f t="shared" si="142"/>
        <v>1</v>
      </c>
      <c r="HN8" s="50">
        <f t="shared" si="143"/>
        <v>1</v>
      </c>
      <c r="HP8" s="54" t="s">
        <v>100</v>
      </c>
      <c r="HQ8" s="50">
        <f t="shared" si="144"/>
        <v>1</v>
      </c>
      <c r="HR8" s="50">
        <f t="shared" si="145"/>
        <v>1</v>
      </c>
      <c r="HS8" s="50">
        <f t="shared" si="146"/>
        <v>1</v>
      </c>
      <c r="HT8" s="50">
        <f t="shared" si="147"/>
        <v>1</v>
      </c>
      <c r="HU8" s="50">
        <f t="shared" si="148"/>
        <v>1</v>
      </c>
      <c r="HV8" s="50">
        <f t="shared" si="149"/>
        <v>1</v>
      </c>
    </row>
    <row r="9" spans="1:230" ht="43.5">
      <c r="A9" s="164"/>
      <c r="B9" s="39" t="s">
        <v>102</v>
      </c>
      <c r="C9" s="53" t="s">
        <v>89</v>
      </c>
      <c r="D9" s="75">
        <v>4.8800000000000003E-2</v>
      </c>
      <c r="E9" s="75">
        <v>0</v>
      </c>
      <c r="F9" s="75">
        <v>13</v>
      </c>
      <c r="G9" s="75">
        <v>34</v>
      </c>
      <c r="H9" s="75">
        <v>15</v>
      </c>
      <c r="I9" s="75">
        <v>-0.58499999999999996</v>
      </c>
      <c r="J9" s="39">
        <v>0.52</v>
      </c>
      <c r="K9" s="39">
        <v>1.6</v>
      </c>
      <c r="L9" s="39">
        <v>2.76</v>
      </c>
      <c r="M9" s="39">
        <v>0</v>
      </c>
      <c r="N9" s="39">
        <v>0</v>
      </c>
      <c r="O9" s="75">
        <v>1</v>
      </c>
      <c r="P9" s="39">
        <v>0</v>
      </c>
      <c r="Q9" s="39">
        <v>1</v>
      </c>
      <c r="R9" s="39">
        <v>1</v>
      </c>
      <c r="S9" s="39">
        <v>3.3710678619999999</v>
      </c>
      <c r="T9" s="41">
        <v>1</v>
      </c>
      <c r="U9" s="75">
        <v>1</v>
      </c>
      <c r="V9" s="75">
        <v>1</v>
      </c>
      <c r="W9" s="75">
        <v>1</v>
      </c>
      <c r="X9" s="39">
        <v>0.44715803100000001</v>
      </c>
      <c r="Y9" s="39">
        <v>1.5132175999999999</v>
      </c>
      <c r="Z9" s="39">
        <v>1.3838153660000001</v>
      </c>
      <c r="AA9" s="66">
        <v>-2.1909759520000001</v>
      </c>
      <c r="AB9" s="66">
        <v>-2.2688010009999999</v>
      </c>
      <c r="AE9" s="72"/>
      <c r="AF9" s="39" t="s">
        <v>102</v>
      </c>
      <c r="AG9" s="50">
        <f t="shared" si="0"/>
        <v>1</v>
      </c>
      <c r="AH9" s="50">
        <f t="shared" si="1"/>
        <v>0</v>
      </c>
      <c r="AI9" s="50">
        <f t="shared" si="2"/>
        <v>1</v>
      </c>
      <c r="AJ9" s="50">
        <f t="shared" si="3"/>
        <v>0</v>
      </c>
      <c r="AK9" s="50">
        <f t="shared" si="4"/>
        <v>1</v>
      </c>
      <c r="AL9" s="50">
        <f t="shared" si="5"/>
        <v>0</v>
      </c>
      <c r="AN9" s="39" t="s">
        <v>102</v>
      </c>
      <c r="AO9" s="50">
        <f t="shared" si="6"/>
        <v>1</v>
      </c>
      <c r="AP9" s="50">
        <f t="shared" si="7"/>
        <v>0</v>
      </c>
      <c r="AQ9" s="50">
        <f t="shared" si="8"/>
        <v>0</v>
      </c>
      <c r="AR9" s="50">
        <f t="shared" si="9"/>
        <v>0</v>
      </c>
      <c r="AS9" s="50">
        <f t="shared" si="10"/>
        <v>1</v>
      </c>
      <c r="AT9" s="50">
        <f t="shared" si="11"/>
        <v>1</v>
      </c>
      <c r="AV9" s="39" t="s">
        <v>102</v>
      </c>
      <c r="AW9" s="50">
        <f t="shared" si="12"/>
        <v>1</v>
      </c>
      <c r="AX9" s="50">
        <f t="shared" si="13"/>
        <v>1</v>
      </c>
      <c r="AY9" s="50">
        <f t="shared" si="14"/>
        <v>1</v>
      </c>
      <c r="AZ9" s="50">
        <f t="shared" si="15"/>
        <v>1</v>
      </c>
      <c r="BA9" s="50">
        <f t="shared" si="16"/>
        <v>1</v>
      </c>
      <c r="BB9" s="50">
        <f t="shared" si="17"/>
        <v>1</v>
      </c>
      <c r="BD9" s="39" t="s">
        <v>102</v>
      </c>
      <c r="BE9" s="50">
        <f t="shared" si="18"/>
        <v>1</v>
      </c>
      <c r="BF9" s="50">
        <f t="shared" si="19"/>
        <v>1</v>
      </c>
      <c r="BG9" s="50">
        <f t="shared" si="20"/>
        <v>1</v>
      </c>
      <c r="BH9" s="50">
        <f t="shared" si="21"/>
        <v>1</v>
      </c>
      <c r="BI9" s="50">
        <f t="shared" si="22"/>
        <v>1</v>
      </c>
      <c r="BJ9" s="50">
        <f t="shared" si="23"/>
        <v>1</v>
      </c>
      <c r="BL9" s="39" t="s">
        <v>102</v>
      </c>
      <c r="BM9" s="50">
        <f t="shared" si="24"/>
        <v>0</v>
      </c>
      <c r="BN9" s="50">
        <f t="shared" si="25"/>
        <v>0</v>
      </c>
      <c r="BO9" s="50">
        <f t="shared" si="26"/>
        <v>0</v>
      </c>
      <c r="BP9" s="50">
        <f t="shared" si="27"/>
        <v>0.66666666666666663</v>
      </c>
      <c r="BQ9" s="50">
        <f t="shared" si="28"/>
        <v>1</v>
      </c>
      <c r="BR9" s="50">
        <f t="shared" si="29"/>
        <v>1</v>
      </c>
      <c r="BT9" s="39" t="s">
        <v>102</v>
      </c>
      <c r="BU9" s="50">
        <f t="shared" si="30"/>
        <v>0</v>
      </c>
      <c r="BV9" s="50">
        <f t="shared" si="31"/>
        <v>0</v>
      </c>
      <c r="BW9" s="50">
        <f t="shared" si="32"/>
        <v>0</v>
      </c>
      <c r="BX9" s="50">
        <f t="shared" si="33"/>
        <v>0.74871794871794828</v>
      </c>
      <c r="BY9" s="50">
        <f t="shared" si="34"/>
        <v>1</v>
      </c>
      <c r="BZ9" s="50">
        <f t="shared" si="35"/>
        <v>1</v>
      </c>
      <c r="CB9" s="39" t="s">
        <v>102</v>
      </c>
      <c r="CC9" s="50">
        <f t="shared" si="36"/>
        <v>1</v>
      </c>
      <c r="CD9" s="50">
        <f t="shared" si="37"/>
        <v>1</v>
      </c>
      <c r="CE9" s="50">
        <f t="shared" si="38"/>
        <v>1</v>
      </c>
      <c r="CF9" s="50">
        <f t="shared" si="39"/>
        <v>0.9183400267737617</v>
      </c>
      <c r="CG9" s="50">
        <f t="shared" si="40"/>
        <v>1</v>
      </c>
      <c r="CH9" s="50">
        <f t="shared" si="41"/>
        <v>1</v>
      </c>
      <c r="CJ9" s="39" t="s">
        <v>102</v>
      </c>
      <c r="CK9" s="50">
        <f t="shared" si="42"/>
        <v>1</v>
      </c>
      <c r="CL9" s="50">
        <f t="shared" si="43"/>
        <v>1</v>
      </c>
      <c r="CM9" s="50">
        <f t="shared" si="44"/>
        <v>1</v>
      </c>
      <c r="CN9" s="50">
        <f t="shared" si="45"/>
        <v>0</v>
      </c>
      <c r="CO9" s="50">
        <f t="shared" si="46"/>
        <v>1</v>
      </c>
      <c r="CP9" s="50">
        <f t="shared" si="47"/>
        <v>0.60655737704918011</v>
      </c>
      <c r="CR9" s="39" t="s">
        <v>102</v>
      </c>
      <c r="CS9" s="50">
        <f t="shared" si="48"/>
        <v>0.94871794871794812</v>
      </c>
      <c r="CT9" s="50">
        <f t="shared" si="49"/>
        <v>1</v>
      </c>
      <c r="CU9" s="50">
        <f t="shared" si="50"/>
        <v>1</v>
      </c>
      <c r="CV9" s="50">
        <f t="shared" si="51"/>
        <v>1</v>
      </c>
      <c r="CW9" s="50">
        <f t="shared" si="52"/>
        <v>1</v>
      </c>
      <c r="CX9" s="50">
        <f t="shared" si="53"/>
        <v>1</v>
      </c>
      <c r="CZ9" s="54" t="s">
        <v>102</v>
      </c>
      <c r="DA9" s="50">
        <f t="shared" si="54"/>
        <v>1</v>
      </c>
      <c r="DB9" s="50">
        <f t="shared" si="55"/>
        <v>1</v>
      </c>
      <c r="DC9" s="50">
        <f t="shared" si="56"/>
        <v>1</v>
      </c>
      <c r="DD9" s="50">
        <f t="shared" si="57"/>
        <v>1</v>
      </c>
      <c r="DE9" s="50">
        <f t="shared" si="58"/>
        <v>1</v>
      </c>
      <c r="DF9" s="50">
        <f t="shared" si="59"/>
        <v>1</v>
      </c>
      <c r="DH9" s="54" t="s">
        <v>102</v>
      </c>
      <c r="DI9" s="50">
        <f t="shared" si="60"/>
        <v>1</v>
      </c>
      <c r="DJ9" s="50">
        <f t="shared" si="61"/>
        <v>1</v>
      </c>
      <c r="DK9" s="50">
        <f t="shared" si="62"/>
        <v>1</v>
      </c>
      <c r="DL9" s="50">
        <f t="shared" si="63"/>
        <v>1</v>
      </c>
      <c r="DM9" s="50">
        <f t="shared" si="64"/>
        <v>1</v>
      </c>
      <c r="DN9" s="50">
        <f t="shared" si="65"/>
        <v>0.84000000000000008</v>
      </c>
      <c r="DP9" s="54" t="s">
        <v>102</v>
      </c>
      <c r="DQ9" s="50">
        <f t="shared" si="66"/>
        <v>1</v>
      </c>
      <c r="DR9" s="50">
        <f t="shared" si="67"/>
        <v>1</v>
      </c>
      <c r="DS9" s="50">
        <f t="shared" si="68"/>
        <v>1</v>
      </c>
      <c r="DT9" s="50">
        <f t="shared" si="69"/>
        <v>1</v>
      </c>
      <c r="DU9" s="50">
        <f t="shared" si="70"/>
        <v>1</v>
      </c>
      <c r="DV9" s="50">
        <f t="shared" si="71"/>
        <v>1</v>
      </c>
      <c r="DX9" s="54" t="s">
        <v>102</v>
      </c>
      <c r="DY9" s="50">
        <f t="shared" si="72"/>
        <v>1</v>
      </c>
      <c r="DZ9" s="50">
        <f t="shared" si="73"/>
        <v>0</v>
      </c>
      <c r="EA9" s="50">
        <f t="shared" si="74"/>
        <v>1</v>
      </c>
      <c r="EB9" s="50">
        <f t="shared" si="75"/>
        <v>1</v>
      </c>
      <c r="EC9" s="50">
        <f t="shared" si="76"/>
        <v>1</v>
      </c>
      <c r="ED9" s="50">
        <f t="shared" si="77"/>
        <v>1</v>
      </c>
      <c r="EF9" s="54" t="s">
        <v>102</v>
      </c>
      <c r="EG9" s="50">
        <f t="shared" si="78"/>
        <v>1</v>
      </c>
      <c r="EH9" s="50">
        <f t="shared" si="79"/>
        <v>1</v>
      </c>
      <c r="EI9" s="50">
        <f t="shared" si="80"/>
        <v>1</v>
      </c>
      <c r="EJ9" s="50">
        <f t="shared" si="81"/>
        <v>1</v>
      </c>
      <c r="EK9" s="50">
        <f t="shared" si="82"/>
        <v>1</v>
      </c>
      <c r="EL9" s="50">
        <f t="shared" si="83"/>
        <v>1</v>
      </c>
      <c r="EN9" s="54" t="s">
        <v>102</v>
      </c>
      <c r="EO9" s="50">
        <f t="shared" si="84"/>
        <v>1</v>
      </c>
      <c r="EP9" s="50">
        <f t="shared" si="85"/>
        <v>1</v>
      </c>
      <c r="EQ9" s="50">
        <f t="shared" si="86"/>
        <v>1</v>
      </c>
      <c r="ER9" s="50">
        <f t="shared" si="87"/>
        <v>1</v>
      </c>
      <c r="ES9" s="50">
        <f t="shared" si="88"/>
        <v>1</v>
      </c>
      <c r="ET9" s="50">
        <f t="shared" si="89"/>
        <v>1</v>
      </c>
      <c r="EV9" s="54" t="s">
        <v>102</v>
      </c>
      <c r="EW9" s="50">
        <f t="shared" si="90"/>
        <v>1</v>
      </c>
      <c r="EX9" s="50">
        <f t="shared" si="91"/>
        <v>1</v>
      </c>
      <c r="EY9" s="50">
        <f t="shared" si="92"/>
        <v>1</v>
      </c>
      <c r="EZ9" s="50">
        <f t="shared" si="93"/>
        <v>1</v>
      </c>
      <c r="FA9" s="50">
        <f t="shared" si="94"/>
        <v>1</v>
      </c>
      <c r="FB9" s="50">
        <f t="shared" si="95"/>
        <v>1</v>
      </c>
      <c r="FD9" s="54" t="s">
        <v>102</v>
      </c>
      <c r="FE9" s="50">
        <f t="shared" si="96"/>
        <v>1</v>
      </c>
      <c r="FF9" s="50">
        <f t="shared" si="97"/>
        <v>1</v>
      </c>
      <c r="FG9" s="50">
        <f t="shared" si="98"/>
        <v>1</v>
      </c>
      <c r="FH9" s="50">
        <f t="shared" si="99"/>
        <v>1</v>
      </c>
      <c r="FI9" s="50">
        <f t="shared" si="100"/>
        <v>1</v>
      </c>
      <c r="FJ9" s="50">
        <f t="shared" si="101"/>
        <v>1</v>
      </c>
      <c r="FL9" s="54" t="s">
        <v>102</v>
      </c>
      <c r="FM9" s="50">
        <f t="shared" si="102"/>
        <v>1</v>
      </c>
      <c r="FN9" s="50">
        <f t="shared" si="103"/>
        <v>1</v>
      </c>
      <c r="FO9" s="50">
        <f t="shared" si="104"/>
        <v>1</v>
      </c>
      <c r="FP9" s="50">
        <f t="shared" si="105"/>
        <v>1</v>
      </c>
      <c r="FQ9" s="50">
        <f t="shared" si="106"/>
        <v>1</v>
      </c>
      <c r="FR9" s="50">
        <f t="shared" si="107"/>
        <v>1</v>
      </c>
      <c r="FT9" s="54" t="s">
        <v>102</v>
      </c>
      <c r="FU9" s="50">
        <f t="shared" si="108"/>
        <v>1</v>
      </c>
      <c r="FV9" s="50">
        <f t="shared" si="109"/>
        <v>1</v>
      </c>
      <c r="FW9" s="50">
        <f t="shared" si="110"/>
        <v>1</v>
      </c>
      <c r="FX9" s="50">
        <f t="shared" si="111"/>
        <v>1</v>
      </c>
      <c r="FY9" s="50">
        <f t="shared" si="112"/>
        <v>1</v>
      </c>
      <c r="FZ9" s="50">
        <f t="shared" si="113"/>
        <v>1</v>
      </c>
      <c r="GB9" s="54" t="s">
        <v>102</v>
      </c>
      <c r="GC9" s="50">
        <f t="shared" si="114"/>
        <v>1</v>
      </c>
      <c r="GD9" s="50">
        <f t="shared" si="115"/>
        <v>1</v>
      </c>
      <c r="GE9" s="50">
        <f t="shared" si="116"/>
        <v>1</v>
      </c>
      <c r="GF9" s="50">
        <f t="shared" si="117"/>
        <v>1</v>
      </c>
      <c r="GG9" s="50">
        <f t="shared" si="118"/>
        <v>1</v>
      </c>
      <c r="GH9" s="50">
        <f t="shared" si="119"/>
        <v>1</v>
      </c>
      <c r="GJ9" s="54" t="s">
        <v>102</v>
      </c>
      <c r="GK9" s="50">
        <f t="shared" si="120"/>
        <v>1</v>
      </c>
      <c r="GL9" s="50">
        <f t="shared" si="121"/>
        <v>1</v>
      </c>
      <c r="GM9" s="50">
        <f t="shared" si="122"/>
        <v>1</v>
      </c>
      <c r="GN9" s="50">
        <f t="shared" si="123"/>
        <v>1</v>
      </c>
      <c r="GO9" s="50">
        <f t="shared" si="124"/>
        <v>1</v>
      </c>
      <c r="GP9" s="50">
        <f t="shared" si="125"/>
        <v>1</v>
      </c>
      <c r="GR9" s="54" t="s">
        <v>102</v>
      </c>
      <c r="GS9" s="50">
        <f t="shared" si="126"/>
        <v>1</v>
      </c>
      <c r="GT9" s="50">
        <f t="shared" si="127"/>
        <v>1</v>
      </c>
      <c r="GU9" s="50">
        <f t="shared" si="128"/>
        <v>1</v>
      </c>
      <c r="GV9" s="50">
        <f t="shared" si="129"/>
        <v>1</v>
      </c>
      <c r="GW9" s="50">
        <f t="shared" si="130"/>
        <v>1</v>
      </c>
      <c r="GX9" s="50">
        <f t="shared" si="131"/>
        <v>1</v>
      </c>
      <c r="GZ9" s="54" t="s">
        <v>102</v>
      </c>
      <c r="HA9" s="50">
        <f t="shared" si="132"/>
        <v>1</v>
      </c>
      <c r="HB9" s="50">
        <f t="shared" si="133"/>
        <v>1</v>
      </c>
      <c r="HC9" s="50">
        <f t="shared" si="134"/>
        <v>1</v>
      </c>
      <c r="HD9" s="50">
        <f t="shared" si="135"/>
        <v>1</v>
      </c>
      <c r="HE9" s="50">
        <f t="shared" si="136"/>
        <v>1</v>
      </c>
      <c r="HF9" s="50">
        <f t="shared" si="137"/>
        <v>1</v>
      </c>
      <c r="HH9" s="54" t="s">
        <v>102</v>
      </c>
      <c r="HI9" s="50">
        <f t="shared" si="138"/>
        <v>1</v>
      </c>
      <c r="HJ9" s="50">
        <f t="shared" si="139"/>
        <v>0.34955940315586587</v>
      </c>
      <c r="HK9" s="50">
        <f t="shared" si="140"/>
        <v>0</v>
      </c>
      <c r="HL9" s="50">
        <f t="shared" si="141"/>
        <v>0.66670266048859783</v>
      </c>
      <c r="HM9" s="50">
        <f t="shared" si="142"/>
        <v>1</v>
      </c>
      <c r="HN9" s="50">
        <f t="shared" si="143"/>
        <v>1</v>
      </c>
      <c r="HP9" s="54" t="s">
        <v>102</v>
      </c>
      <c r="HQ9" s="50">
        <f t="shared" si="144"/>
        <v>1</v>
      </c>
      <c r="HR9" s="50">
        <f t="shared" si="145"/>
        <v>0.92135972027258795</v>
      </c>
      <c r="HS9" s="50">
        <f t="shared" si="146"/>
        <v>0.75749375757162618</v>
      </c>
      <c r="HT9" s="50">
        <f t="shared" si="147"/>
        <v>1.1902051055681648E-16</v>
      </c>
      <c r="HU9" s="50">
        <f t="shared" si="148"/>
        <v>1</v>
      </c>
      <c r="HV9" s="50">
        <f t="shared" si="149"/>
        <v>1</v>
      </c>
    </row>
    <row r="10" spans="1:230" ht="57.95">
      <c r="A10" s="164"/>
      <c r="B10" s="39" t="s">
        <v>104</v>
      </c>
      <c r="C10" s="53" t="s">
        <v>163</v>
      </c>
      <c r="D10" s="75">
        <v>0.80249999999999999</v>
      </c>
      <c r="E10" s="39">
        <v>0</v>
      </c>
      <c r="F10" s="75">
        <v>43</v>
      </c>
      <c r="G10" s="75">
        <v>25</v>
      </c>
      <c r="H10" s="75">
        <v>12.5</v>
      </c>
      <c r="I10" s="75">
        <v>-0.67649999999999999</v>
      </c>
      <c r="J10" s="39">
        <v>4.47</v>
      </c>
      <c r="K10" s="39">
        <v>0.75</v>
      </c>
      <c r="L10" s="39">
        <v>1.71</v>
      </c>
      <c r="M10" s="75">
        <v>0.1971</v>
      </c>
      <c r="N10" s="39">
        <v>0.28999999999999998</v>
      </c>
      <c r="O10" s="66">
        <v>0.5</v>
      </c>
      <c r="P10" s="39">
        <v>0</v>
      </c>
      <c r="Q10" s="39">
        <v>0</v>
      </c>
      <c r="R10" s="39">
        <v>0</v>
      </c>
      <c r="S10" s="39">
        <v>2.4771212550000001</v>
      </c>
      <c r="T10" s="41">
        <v>1</v>
      </c>
      <c r="U10" s="75">
        <v>1</v>
      </c>
      <c r="V10" s="75">
        <v>0.75</v>
      </c>
      <c r="W10" s="75">
        <v>1</v>
      </c>
      <c r="X10" s="39">
        <v>-1.5590909180000001</v>
      </c>
      <c r="Y10" s="75">
        <v>-1.1197582239999999</v>
      </c>
      <c r="Z10" s="39">
        <v>0.98806820299999998</v>
      </c>
      <c r="AA10" s="75">
        <v>-0.89279003000000001</v>
      </c>
      <c r="AB10" s="75">
        <v>-0.50031291700000002</v>
      </c>
      <c r="AE10" s="72"/>
      <c r="AF10" s="39" t="s">
        <v>104</v>
      </c>
      <c r="AG10" s="50">
        <f t="shared" si="0"/>
        <v>1</v>
      </c>
      <c r="AH10" s="50">
        <f t="shared" si="1"/>
        <v>1</v>
      </c>
      <c r="AI10" s="50">
        <f t="shared" si="2"/>
        <v>1</v>
      </c>
      <c r="AJ10" s="50">
        <f t="shared" si="3"/>
        <v>0.3777777777777776</v>
      </c>
      <c r="AK10" s="50">
        <f t="shared" si="4"/>
        <v>1</v>
      </c>
      <c r="AL10" s="50">
        <f t="shared" si="5"/>
        <v>1</v>
      </c>
      <c r="AN10" s="39" t="s">
        <v>104</v>
      </c>
      <c r="AO10" s="50">
        <f t="shared" si="6"/>
        <v>1</v>
      </c>
      <c r="AP10" s="50">
        <f t="shared" si="7"/>
        <v>0</v>
      </c>
      <c r="AQ10" s="50">
        <f t="shared" si="8"/>
        <v>0</v>
      </c>
      <c r="AR10" s="50">
        <f t="shared" si="9"/>
        <v>0</v>
      </c>
      <c r="AS10" s="50">
        <f t="shared" si="10"/>
        <v>1</v>
      </c>
      <c r="AT10" s="50">
        <f t="shared" si="11"/>
        <v>1</v>
      </c>
      <c r="AV10" s="39" t="s">
        <v>104</v>
      </c>
      <c r="AW10" s="50">
        <f t="shared" si="12"/>
        <v>1</v>
      </c>
      <c r="AX10" s="50">
        <f t="shared" si="13"/>
        <v>1</v>
      </c>
      <c r="AY10" s="50">
        <f t="shared" si="14"/>
        <v>1</v>
      </c>
      <c r="AZ10" s="50">
        <f t="shared" si="15"/>
        <v>1</v>
      </c>
      <c r="BA10" s="50">
        <f t="shared" si="16"/>
        <v>1</v>
      </c>
      <c r="BB10" s="50">
        <f t="shared" si="17"/>
        <v>1</v>
      </c>
      <c r="BD10" s="39" t="s">
        <v>104</v>
      </c>
      <c r="BE10" s="50">
        <f t="shared" si="18"/>
        <v>1</v>
      </c>
      <c r="BF10" s="50">
        <f t="shared" si="19"/>
        <v>1</v>
      </c>
      <c r="BG10" s="50">
        <f t="shared" si="20"/>
        <v>1</v>
      </c>
      <c r="BH10" s="50">
        <f t="shared" si="21"/>
        <v>1</v>
      </c>
      <c r="BI10" s="50">
        <f t="shared" si="22"/>
        <v>1</v>
      </c>
      <c r="BJ10" s="50">
        <f t="shared" si="23"/>
        <v>1</v>
      </c>
      <c r="BL10" s="39" t="s">
        <v>104</v>
      </c>
      <c r="BM10" s="50">
        <f t="shared" si="24"/>
        <v>0.53333333333333333</v>
      </c>
      <c r="BN10" s="50">
        <f t="shared" si="25"/>
        <v>0.53333333333333333</v>
      </c>
      <c r="BO10" s="50">
        <f t="shared" si="26"/>
        <v>0.26666666666666666</v>
      </c>
      <c r="BP10" s="50">
        <f t="shared" si="27"/>
        <v>1</v>
      </c>
      <c r="BQ10" s="50">
        <f t="shared" si="28"/>
        <v>1</v>
      </c>
      <c r="BR10" s="50">
        <f t="shared" si="29"/>
        <v>1</v>
      </c>
      <c r="BT10" s="39" t="s">
        <v>104</v>
      </c>
      <c r="BU10" s="50">
        <f t="shared" si="30"/>
        <v>0</v>
      </c>
      <c r="BV10" s="50">
        <f t="shared" si="31"/>
        <v>0</v>
      </c>
      <c r="BW10" s="50">
        <f t="shared" si="32"/>
        <v>0</v>
      </c>
      <c r="BX10" s="50">
        <f t="shared" si="33"/>
        <v>1</v>
      </c>
      <c r="BY10" s="50">
        <f t="shared" si="34"/>
        <v>1</v>
      </c>
      <c r="BZ10" s="50">
        <f t="shared" si="35"/>
        <v>1</v>
      </c>
      <c r="CB10" s="39" t="s">
        <v>104</v>
      </c>
      <c r="CC10" s="50">
        <f t="shared" si="36"/>
        <v>1</v>
      </c>
      <c r="CD10" s="50">
        <f t="shared" si="37"/>
        <v>1</v>
      </c>
      <c r="CE10" s="50">
        <f t="shared" si="38"/>
        <v>0.7052208835341367</v>
      </c>
      <c r="CF10" s="50">
        <f t="shared" si="39"/>
        <v>0</v>
      </c>
      <c r="CG10" s="50">
        <f t="shared" si="40"/>
        <v>0</v>
      </c>
      <c r="CH10" s="50">
        <f t="shared" si="41"/>
        <v>1</v>
      </c>
      <c r="CJ10" s="39" t="s">
        <v>104</v>
      </c>
      <c r="CK10" s="50">
        <f t="shared" si="42"/>
        <v>1</v>
      </c>
      <c r="CL10" s="50">
        <f t="shared" si="43"/>
        <v>1</v>
      </c>
      <c r="CM10" s="50">
        <f t="shared" si="44"/>
        <v>1</v>
      </c>
      <c r="CN10" s="50">
        <f t="shared" si="45"/>
        <v>0.40983606557377045</v>
      </c>
      <c r="CO10" s="50">
        <f t="shared" si="46"/>
        <v>1</v>
      </c>
      <c r="CP10" s="50">
        <f t="shared" si="47"/>
        <v>1</v>
      </c>
      <c r="CR10" s="39" t="s">
        <v>104</v>
      </c>
      <c r="CS10" s="50">
        <f t="shared" si="48"/>
        <v>0</v>
      </c>
      <c r="CT10" s="50">
        <f t="shared" si="49"/>
        <v>1</v>
      </c>
      <c r="CU10" s="50">
        <f t="shared" si="50"/>
        <v>1</v>
      </c>
      <c r="CV10" s="50">
        <f t="shared" si="51"/>
        <v>1</v>
      </c>
      <c r="CW10" s="50">
        <f t="shared" si="52"/>
        <v>0.87820512820512819</v>
      </c>
      <c r="CX10" s="50">
        <f t="shared" si="53"/>
        <v>1</v>
      </c>
      <c r="CZ10" s="54" t="s">
        <v>104</v>
      </c>
      <c r="DA10" s="50">
        <f t="shared" si="54"/>
        <v>1</v>
      </c>
      <c r="DB10" s="50">
        <f t="shared" si="55"/>
        <v>1</v>
      </c>
      <c r="DC10" s="50">
        <f t="shared" si="56"/>
        <v>1</v>
      </c>
      <c r="DD10" s="50">
        <f t="shared" si="57"/>
        <v>1</v>
      </c>
      <c r="DE10" s="50">
        <f t="shared" si="58"/>
        <v>1</v>
      </c>
      <c r="DF10" s="50">
        <f t="shared" si="59"/>
        <v>1</v>
      </c>
      <c r="DH10" s="54" t="s">
        <v>104</v>
      </c>
      <c r="DI10" s="50">
        <f t="shared" si="60"/>
        <v>1</v>
      </c>
      <c r="DJ10" s="50">
        <f t="shared" si="61"/>
        <v>1</v>
      </c>
      <c r="DK10" s="50">
        <f t="shared" si="62"/>
        <v>1</v>
      </c>
      <c r="DL10" s="50">
        <f t="shared" si="63"/>
        <v>1</v>
      </c>
      <c r="DM10" s="50">
        <f t="shared" si="64"/>
        <v>1</v>
      </c>
      <c r="DN10" s="50">
        <f t="shared" si="65"/>
        <v>1</v>
      </c>
      <c r="DP10" s="54" t="s">
        <v>104</v>
      </c>
      <c r="DQ10" s="50">
        <f t="shared" si="66"/>
        <v>0</v>
      </c>
      <c r="DR10" s="50">
        <f t="shared" si="67"/>
        <v>0</v>
      </c>
      <c r="DS10" s="50">
        <f t="shared" si="68"/>
        <v>0</v>
      </c>
      <c r="DT10" s="50">
        <f t="shared" si="69"/>
        <v>0</v>
      </c>
      <c r="DU10" s="50">
        <f t="shared" si="70"/>
        <v>0</v>
      </c>
      <c r="DV10" s="50">
        <f t="shared" si="71"/>
        <v>1</v>
      </c>
      <c r="DX10" s="54" t="s">
        <v>104</v>
      </c>
      <c r="DY10" s="50">
        <f t="shared" si="72"/>
        <v>1</v>
      </c>
      <c r="DZ10" s="50">
        <f t="shared" si="73"/>
        <v>0</v>
      </c>
      <c r="EA10" s="50">
        <f t="shared" si="74"/>
        <v>1</v>
      </c>
      <c r="EB10" s="50">
        <f t="shared" si="75"/>
        <v>1</v>
      </c>
      <c r="EC10" s="50">
        <f t="shared" si="76"/>
        <v>1</v>
      </c>
      <c r="ED10" s="50">
        <f t="shared" si="77"/>
        <v>1</v>
      </c>
      <c r="EF10" s="54" t="s">
        <v>104</v>
      </c>
      <c r="EG10" s="50">
        <f t="shared" si="78"/>
        <v>1</v>
      </c>
      <c r="EH10" s="50">
        <f t="shared" si="79"/>
        <v>1</v>
      </c>
      <c r="EI10" s="50">
        <f t="shared" si="80"/>
        <v>1</v>
      </c>
      <c r="EJ10" s="50">
        <f t="shared" si="81"/>
        <v>1</v>
      </c>
      <c r="EK10" s="50">
        <f t="shared" si="82"/>
        <v>0</v>
      </c>
      <c r="EL10" s="50">
        <f t="shared" si="83"/>
        <v>1</v>
      </c>
      <c r="EN10" s="54" t="s">
        <v>104</v>
      </c>
      <c r="EO10" s="50">
        <f t="shared" si="84"/>
        <v>1</v>
      </c>
      <c r="EP10" s="50">
        <f t="shared" si="85"/>
        <v>0</v>
      </c>
      <c r="EQ10" s="50">
        <f t="shared" si="86"/>
        <v>0</v>
      </c>
      <c r="ER10" s="50">
        <f t="shared" si="87"/>
        <v>0</v>
      </c>
      <c r="ES10" s="50">
        <f t="shared" si="88"/>
        <v>0</v>
      </c>
      <c r="ET10" s="50">
        <f t="shared" si="89"/>
        <v>1</v>
      </c>
      <c r="EV10" s="54" t="s">
        <v>104</v>
      </c>
      <c r="EW10" s="50">
        <f t="shared" si="90"/>
        <v>1</v>
      </c>
      <c r="EX10" s="50">
        <f t="shared" si="91"/>
        <v>0.50168944600000032</v>
      </c>
      <c r="EY10" s="50">
        <f t="shared" si="92"/>
        <v>0.47712125500000013</v>
      </c>
      <c r="EZ10" s="50">
        <f t="shared" si="93"/>
        <v>1</v>
      </c>
      <c r="FA10" s="50">
        <f t="shared" si="94"/>
        <v>1</v>
      </c>
      <c r="FB10" s="50">
        <f t="shared" si="95"/>
        <v>1</v>
      </c>
      <c r="FD10" s="54" t="s">
        <v>104</v>
      </c>
      <c r="FE10" s="50">
        <f t="shared" si="96"/>
        <v>1</v>
      </c>
      <c r="FF10" s="50">
        <f t="shared" si="97"/>
        <v>1</v>
      </c>
      <c r="FG10" s="50">
        <f t="shared" si="98"/>
        <v>1</v>
      </c>
      <c r="FH10" s="50">
        <f t="shared" si="99"/>
        <v>1</v>
      </c>
      <c r="FI10" s="50">
        <f t="shared" si="100"/>
        <v>1</v>
      </c>
      <c r="FJ10" s="50">
        <f t="shared" si="101"/>
        <v>1</v>
      </c>
      <c r="FL10" s="54" t="s">
        <v>104</v>
      </c>
      <c r="FM10" s="50">
        <f t="shared" si="102"/>
        <v>1</v>
      </c>
      <c r="FN10" s="50">
        <f t="shared" si="103"/>
        <v>1</v>
      </c>
      <c r="FO10" s="50">
        <f t="shared" si="104"/>
        <v>1</v>
      </c>
      <c r="FP10" s="50">
        <f t="shared" si="105"/>
        <v>1</v>
      </c>
      <c r="FQ10" s="50">
        <f t="shared" si="106"/>
        <v>1</v>
      </c>
      <c r="FR10" s="50">
        <f t="shared" si="107"/>
        <v>1</v>
      </c>
      <c r="FT10" s="54" t="s">
        <v>104</v>
      </c>
      <c r="FU10" s="50">
        <f t="shared" si="108"/>
        <v>1</v>
      </c>
      <c r="FV10" s="50">
        <f t="shared" si="109"/>
        <v>1</v>
      </c>
      <c r="FW10" s="50">
        <f t="shared" si="110"/>
        <v>1</v>
      </c>
      <c r="FX10" s="50">
        <f t="shared" si="111"/>
        <v>1</v>
      </c>
      <c r="FY10" s="50">
        <f t="shared" si="112"/>
        <v>1</v>
      </c>
      <c r="FZ10" s="50">
        <f t="shared" si="113"/>
        <v>1</v>
      </c>
      <c r="GB10" s="54" t="s">
        <v>104</v>
      </c>
      <c r="GC10" s="50">
        <f t="shared" si="114"/>
        <v>1</v>
      </c>
      <c r="GD10" s="50">
        <f t="shared" si="115"/>
        <v>1</v>
      </c>
      <c r="GE10" s="50">
        <f t="shared" si="116"/>
        <v>1</v>
      </c>
      <c r="GF10" s="50">
        <f t="shared" si="117"/>
        <v>1</v>
      </c>
      <c r="GG10" s="50">
        <f t="shared" si="118"/>
        <v>1</v>
      </c>
      <c r="GH10" s="50">
        <f t="shared" si="119"/>
        <v>1</v>
      </c>
      <c r="GJ10" s="54" t="s">
        <v>104</v>
      </c>
      <c r="GK10" s="50">
        <f t="shared" si="120"/>
        <v>1</v>
      </c>
      <c r="GL10" s="50">
        <f t="shared" si="121"/>
        <v>0.88954202200344312</v>
      </c>
      <c r="GM10" s="50">
        <f t="shared" si="122"/>
        <v>0.49563880306115898</v>
      </c>
      <c r="GN10" s="50">
        <f t="shared" si="123"/>
        <v>0.31817796117976044</v>
      </c>
      <c r="GO10" s="50">
        <f t="shared" si="124"/>
        <v>0.9527274681072031</v>
      </c>
      <c r="GP10" s="50">
        <f t="shared" si="125"/>
        <v>1</v>
      </c>
      <c r="GR10" s="54" t="s">
        <v>104</v>
      </c>
      <c r="GS10" s="50">
        <f t="shared" si="126"/>
        <v>0.93002866407516993</v>
      </c>
      <c r="GT10" s="50">
        <f t="shared" si="127"/>
        <v>0.9485923409154734</v>
      </c>
      <c r="GU10" s="50">
        <f t="shared" si="128"/>
        <v>0.45258876504514978</v>
      </c>
      <c r="GV10" s="50">
        <f t="shared" si="129"/>
        <v>0.42061737200773969</v>
      </c>
      <c r="GW10" s="50">
        <f t="shared" si="130"/>
        <v>0.69403457611588804</v>
      </c>
      <c r="GX10" s="50">
        <f t="shared" si="131"/>
        <v>1</v>
      </c>
      <c r="GZ10" s="54" t="s">
        <v>104</v>
      </c>
      <c r="HA10" s="50">
        <f t="shared" si="132"/>
        <v>1</v>
      </c>
      <c r="HB10" s="50">
        <f t="shared" si="133"/>
        <v>1</v>
      </c>
      <c r="HC10" s="50">
        <f t="shared" si="134"/>
        <v>1</v>
      </c>
      <c r="HD10" s="50">
        <f t="shared" si="135"/>
        <v>1</v>
      </c>
      <c r="HE10" s="50">
        <f t="shared" si="136"/>
        <v>1</v>
      </c>
      <c r="HF10" s="50">
        <f t="shared" si="137"/>
        <v>1</v>
      </c>
      <c r="HH10" s="54" t="s">
        <v>104</v>
      </c>
      <c r="HI10" s="50">
        <f t="shared" si="138"/>
        <v>1</v>
      </c>
      <c r="HJ10" s="50">
        <f t="shared" si="139"/>
        <v>1</v>
      </c>
      <c r="HK10" s="50">
        <f t="shared" si="140"/>
        <v>0.6816370308878611</v>
      </c>
      <c r="HL10" s="50">
        <f t="shared" si="141"/>
        <v>1</v>
      </c>
      <c r="HM10" s="50">
        <f t="shared" si="142"/>
        <v>1</v>
      </c>
      <c r="HN10" s="50">
        <f t="shared" si="143"/>
        <v>1</v>
      </c>
      <c r="HP10" s="54" t="s">
        <v>104</v>
      </c>
      <c r="HQ10" s="50">
        <f t="shared" si="144"/>
        <v>1</v>
      </c>
      <c r="HR10" s="50">
        <f t="shared" si="145"/>
        <v>1</v>
      </c>
      <c r="HS10" s="50">
        <f t="shared" si="146"/>
        <v>1</v>
      </c>
      <c r="HT10" s="50">
        <f t="shared" si="147"/>
        <v>0.94794626846435859</v>
      </c>
      <c r="HU10" s="50">
        <f t="shared" si="148"/>
        <v>1</v>
      </c>
      <c r="HV10" s="50">
        <f t="shared" si="149"/>
        <v>1</v>
      </c>
    </row>
    <row r="11" spans="1:230">
      <c r="A11" s="51"/>
      <c r="C11" s="50"/>
      <c r="AE11" s="72"/>
      <c r="AF11" s="55"/>
      <c r="AN11" s="55"/>
      <c r="AV11" s="55"/>
      <c r="BD11" s="55"/>
      <c r="BL11" s="55"/>
      <c r="BT11" s="55"/>
      <c r="CB11" s="55"/>
      <c r="CJ11" s="55"/>
      <c r="CR11" s="55"/>
      <c r="CZ11" s="55"/>
      <c r="DH11" s="55"/>
      <c r="DP11" s="55"/>
      <c r="DX11" s="55"/>
      <c r="EF11" s="55"/>
      <c r="EN11" s="55"/>
      <c r="EV11" s="55"/>
      <c r="FD11" s="55"/>
      <c r="FL11" s="55"/>
      <c r="FT11" s="55"/>
      <c r="GB11" s="55"/>
      <c r="GJ11" s="55"/>
      <c r="GR11" s="55"/>
      <c r="GZ11" s="55"/>
    </row>
    <row r="12" spans="1:230">
      <c r="A12" s="51"/>
      <c r="C12" s="50"/>
      <c r="AE12" s="72"/>
      <c r="AF12" s="55"/>
      <c r="AN12" s="55"/>
      <c r="AV12" s="55"/>
      <c r="BD12" s="55"/>
      <c r="BL12" s="55"/>
      <c r="BT12" s="55"/>
      <c r="CB12" s="55"/>
      <c r="CJ12" s="55"/>
      <c r="CR12" s="55"/>
      <c r="CZ12" s="55"/>
      <c r="DH12" s="55"/>
      <c r="DP12" s="55"/>
      <c r="DX12" s="55"/>
      <c r="EF12" s="55"/>
      <c r="EN12" s="55"/>
      <c r="EV12" s="55"/>
      <c r="FD12" s="55"/>
      <c r="FL12" s="55"/>
      <c r="FT12" s="55"/>
      <c r="GB12" s="55"/>
      <c r="GJ12" s="55"/>
      <c r="GR12" s="55"/>
      <c r="GZ12" s="55"/>
    </row>
    <row r="13" spans="1:230">
      <c r="A13" s="50"/>
      <c r="B13" s="91" t="s">
        <v>184</v>
      </c>
      <c r="C13" s="91"/>
      <c r="D13" s="82">
        <f>0.25*D15</f>
        <v>0.33750000000000002</v>
      </c>
      <c r="E13" s="82">
        <f t="shared" ref="E13:AA13" si="150">0.25*E15</f>
        <v>0.25</v>
      </c>
      <c r="F13" s="82">
        <f t="shared" si="150"/>
        <v>39.25</v>
      </c>
      <c r="G13" s="82">
        <f t="shared" si="150"/>
        <v>188.25</v>
      </c>
      <c r="H13" s="82">
        <f t="shared" si="150"/>
        <v>3.75</v>
      </c>
      <c r="I13" s="82">
        <f t="shared" si="150"/>
        <v>0.14624999999999999</v>
      </c>
      <c r="J13" s="82">
        <f t="shared" si="150"/>
        <v>1.8674999999999999</v>
      </c>
      <c r="K13" s="82">
        <f t="shared" si="150"/>
        <v>0.61</v>
      </c>
      <c r="L13" s="82">
        <f t="shared" si="150"/>
        <v>0.93600000000000005</v>
      </c>
      <c r="M13" s="82">
        <f t="shared" si="150"/>
        <v>0.25</v>
      </c>
      <c r="N13" s="82">
        <f t="shared" si="150"/>
        <v>0.25</v>
      </c>
      <c r="O13" s="82">
        <f t="shared" si="150"/>
        <v>0.25</v>
      </c>
      <c r="P13" s="82">
        <f t="shared" si="150"/>
        <v>0.25</v>
      </c>
      <c r="Q13" s="82">
        <f t="shared" si="150"/>
        <v>0.25</v>
      </c>
      <c r="R13" s="82">
        <f t="shared" si="150"/>
        <v>0.25</v>
      </c>
      <c r="S13" s="82">
        <f t="shared" si="150"/>
        <v>1</v>
      </c>
      <c r="T13" s="82">
        <f t="shared" si="150"/>
        <v>0.25</v>
      </c>
      <c r="U13" s="82">
        <f t="shared" si="150"/>
        <v>0.25</v>
      </c>
      <c r="V13" s="82">
        <f t="shared" si="150"/>
        <v>0.25</v>
      </c>
      <c r="W13" s="82">
        <f t="shared" si="150"/>
        <v>0.25</v>
      </c>
      <c r="X13" s="82">
        <f t="shared" si="150"/>
        <v>1.9156894580000001</v>
      </c>
      <c r="Y13" s="82">
        <f t="shared" si="150"/>
        <v>2.0161144972500002</v>
      </c>
      <c r="Z13" s="82">
        <f t="shared" si="150"/>
        <v>2</v>
      </c>
      <c r="AA13" s="82">
        <f t="shared" si="150"/>
        <v>1.90451202425</v>
      </c>
      <c r="AB13" s="82">
        <f>0.25*AB15</f>
        <v>1.8655994995</v>
      </c>
      <c r="AC13" s="55"/>
      <c r="AD13" s="55"/>
      <c r="AE13" s="72"/>
    </row>
    <row r="14" spans="1:230">
      <c r="A14" s="50"/>
      <c r="B14" s="91" t="s">
        <v>185</v>
      </c>
      <c r="C14" s="91"/>
      <c r="D14" s="82">
        <f>0.5*D15</f>
        <v>0.67500000000000004</v>
      </c>
      <c r="E14" s="82">
        <f t="shared" ref="E14:AB14" si="151">0.5*E15</f>
        <v>0.5</v>
      </c>
      <c r="F14" s="82">
        <f t="shared" si="151"/>
        <v>78.5</v>
      </c>
      <c r="G14" s="82">
        <f t="shared" si="151"/>
        <v>376.5</v>
      </c>
      <c r="H14" s="82">
        <f t="shared" si="151"/>
        <v>7.5</v>
      </c>
      <c r="I14" s="82">
        <f t="shared" si="151"/>
        <v>0.29249999999999998</v>
      </c>
      <c r="J14" s="82">
        <f t="shared" si="151"/>
        <v>3.7349999999999999</v>
      </c>
      <c r="K14" s="82">
        <f t="shared" si="151"/>
        <v>1.22</v>
      </c>
      <c r="L14" s="82">
        <f t="shared" si="151"/>
        <v>1.8720000000000001</v>
      </c>
      <c r="M14" s="82">
        <f t="shared" si="151"/>
        <v>0.5</v>
      </c>
      <c r="N14" s="82">
        <f t="shared" si="151"/>
        <v>0.5</v>
      </c>
      <c r="O14" s="82">
        <f t="shared" si="151"/>
        <v>0.5</v>
      </c>
      <c r="P14" s="82">
        <f t="shared" si="151"/>
        <v>0.5</v>
      </c>
      <c r="Q14" s="82">
        <f t="shared" si="151"/>
        <v>0.5</v>
      </c>
      <c r="R14" s="82">
        <f t="shared" si="151"/>
        <v>0.5</v>
      </c>
      <c r="S14" s="82">
        <f t="shared" si="151"/>
        <v>2</v>
      </c>
      <c r="T14" s="82">
        <f t="shared" si="151"/>
        <v>0.5</v>
      </c>
      <c r="U14" s="82">
        <f t="shared" si="151"/>
        <v>0.5</v>
      </c>
      <c r="V14" s="82">
        <f t="shared" si="151"/>
        <v>0.5</v>
      </c>
      <c r="W14" s="82">
        <f t="shared" si="151"/>
        <v>0.5</v>
      </c>
      <c r="X14" s="82">
        <f t="shared" si="151"/>
        <v>3.8313789160000002</v>
      </c>
      <c r="Y14" s="82">
        <f t="shared" si="151"/>
        <v>4.0322289945000005</v>
      </c>
      <c r="Z14" s="82">
        <f t="shared" si="151"/>
        <v>4</v>
      </c>
      <c r="AA14" s="82">
        <f t="shared" si="151"/>
        <v>3.8090240485</v>
      </c>
      <c r="AB14" s="82">
        <f t="shared" si="151"/>
        <v>3.7311989990000001</v>
      </c>
      <c r="AC14" s="55"/>
      <c r="AD14" s="55"/>
      <c r="AE14" s="72"/>
    </row>
    <row r="15" spans="1:230">
      <c r="A15" s="50"/>
      <c r="B15" s="92" t="s">
        <v>186</v>
      </c>
      <c r="C15" s="92"/>
      <c r="D15" s="83">
        <f>ABS(MAX(D5:D10))</f>
        <v>1.35</v>
      </c>
      <c r="E15" s="83">
        <v>1</v>
      </c>
      <c r="F15" s="83">
        <f>MAX(F5:F10)</f>
        <v>157</v>
      </c>
      <c r="G15" s="83">
        <f>MAX(G5:G10)</f>
        <v>753</v>
      </c>
      <c r="H15" s="83">
        <f>MAX(H5:H10)</f>
        <v>15</v>
      </c>
      <c r="I15" s="83">
        <f>ABS(MAX(I5:I10))</f>
        <v>0.58499999999999996</v>
      </c>
      <c r="J15" s="83">
        <f>MAX(J5:J10)+3</f>
        <v>7.47</v>
      </c>
      <c r="K15" s="83">
        <f>MAX(K5:K10)</f>
        <v>2.44</v>
      </c>
      <c r="L15" s="83">
        <f>MAX(L5:L10)</f>
        <v>3.7440000000000002</v>
      </c>
      <c r="M15" s="83">
        <v>1</v>
      </c>
      <c r="N15" s="83">
        <v>1</v>
      </c>
      <c r="O15" s="83">
        <v>1</v>
      </c>
      <c r="P15" s="83">
        <v>1</v>
      </c>
      <c r="Q15" s="83">
        <v>1</v>
      </c>
      <c r="R15" s="83">
        <v>1</v>
      </c>
      <c r="S15" s="83">
        <f>MAX(S5:S10)</f>
        <v>4</v>
      </c>
      <c r="T15" s="83">
        <f>MAX(T5:T10)</f>
        <v>1</v>
      </c>
      <c r="U15" s="83">
        <v>1</v>
      </c>
      <c r="V15" s="83">
        <v>1</v>
      </c>
      <c r="W15" s="83">
        <v>1</v>
      </c>
      <c r="X15" s="83">
        <f>MAX(X5:X10)+6</f>
        <v>7.6627578320000005</v>
      </c>
      <c r="Y15" s="83">
        <f>MAX(Y5:Y10)+6</f>
        <v>8.064457989000001</v>
      </c>
      <c r="Z15" s="83">
        <f>MAX(Z5:Z10)+6</f>
        <v>8</v>
      </c>
      <c r="AA15" s="83">
        <f>MAX(AA5:AA10)+6</f>
        <v>7.618048097</v>
      </c>
      <c r="AB15" s="83">
        <f>MAX(AB5:AB10)+6</f>
        <v>7.4623979980000001</v>
      </c>
      <c r="AC15" s="55"/>
      <c r="AD15" s="55"/>
      <c r="AE15" s="72"/>
    </row>
    <row r="16" spans="1:230" ht="15" thickBot="1">
      <c r="A16" s="50"/>
      <c r="B16" s="91" t="s">
        <v>187</v>
      </c>
      <c r="C16" s="91"/>
      <c r="D16" s="82">
        <f>0.75*D15</f>
        <v>1.0125000000000002</v>
      </c>
      <c r="E16" s="82">
        <f t="shared" ref="E16:AB16" si="152">0.75*E15</f>
        <v>0.75</v>
      </c>
      <c r="F16" s="82">
        <f t="shared" si="152"/>
        <v>117.75</v>
      </c>
      <c r="G16" s="82">
        <f t="shared" si="152"/>
        <v>564.75</v>
      </c>
      <c r="H16" s="82">
        <f t="shared" si="152"/>
        <v>11.25</v>
      </c>
      <c r="I16" s="82">
        <f>0.75*I15</f>
        <v>0.43874999999999997</v>
      </c>
      <c r="J16" s="82">
        <f t="shared" si="152"/>
        <v>5.6025</v>
      </c>
      <c r="K16" s="82">
        <f t="shared" si="152"/>
        <v>1.83</v>
      </c>
      <c r="L16" s="82">
        <f t="shared" si="152"/>
        <v>2.8080000000000003</v>
      </c>
      <c r="M16" s="82">
        <f t="shared" si="152"/>
        <v>0.75</v>
      </c>
      <c r="N16" s="82">
        <f t="shared" si="152"/>
        <v>0.75</v>
      </c>
      <c r="O16" s="82">
        <f t="shared" si="152"/>
        <v>0.75</v>
      </c>
      <c r="P16" s="82">
        <f t="shared" si="152"/>
        <v>0.75</v>
      </c>
      <c r="Q16" s="82">
        <f t="shared" si="152"/>
        <v>0.75</v>
      </c>
      <c r="R16" s="82">
        <f t="shared" si="152"/>
        <v>0.75</v>
      </c>
      <c r="S16" s="82">
        <f t="shared" si="152"/>
        <v>3</v>
      </c>
      <c r="T16" s="82">
        <f t="shared" si="152"/>
        <v>0.75</v>
      </c>
      <c r="U16" s="82">
        <f t="shared" si="152"/>
        <v>0.75</v>
      </c>
      <c r="V16" s="82">
        <f t="shared" si="152"/>
        <v>0.75</v>
      </c>
      <c r="W16" s="82">
        <f t="shared" si="152"/>
        <v>0.75</v>
      </c>
      <c r="X16" s="82">
        <f t="shared" si="152"/>
        <v>5.7470683740000004</v>
      </c>
      <c r="Y16" s="82">
        <f t="shared" si="152"/>
        <v>6.0483434917500007</v>
      </c>
      <c r="Z16" s="82">
        <f t="shared" si="152"/>
        <v>6</v>
      </c>
      <c r="AA16" s="82">
        <f t="shared" si="152"/>
        <v>5.7135360727500002</v>
      </c>
      <c r="AB16" s="82">
        <f t="shared" si="152"/>
        <v>5.5967984985000001</v>
      </c>
      <c r="AC16" s="55"/>
      <c r="AD16" s="55"/>
      <c r="AE16" s="72"/>
    </row>
    <row r="17" spans="1:230">
      <c r="A17" s="50"/>
      <c r="B17" s="50"/>
      <c r="C17" s="50"/>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72"/>
      <c r="AF17" s="173" t="s">
        <v>188</v>
      </c>
      <c r="AG17" s="174"/>
      <c r="AH17" s="174"/>
      <c r="AI17" s="174"/>
      <c r="AJ17" s="174"/>
      <c r="AK17" s="174"/>
      <c r="AL17" s="175"/>
    </row>
    <row r="18" spans="1:230" ht="18.95" thickBot="1">
      <c r="A18" s="50"/>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93"/>
      <c r="AA18" s="93"/>
      <c r="AB18" s="93"/>
      <c r="AC18" s="93"/>
      <c r="AD18" s="93"/>
      <c r="AE18" s="72"/>
      <c r="AF18" s="176"/>
      <c r="AG18" s="177"/>
      <c r="AH18" s="177"/>
      <c r="AI18" s="177"/>
      <c r="AJ18" s="177"/>
      <c r="AK18" s="177"/>
      <c r="AL18" s="178"/>
    </row>
    <row r="19" spans="1:230">
      <c r="A19" s="50"/>
      <c r="C19" s="94"/>
      <c r="D19" s="94"/>
      <c r="E19" s="94"/>
      <c r="F19" s="94"/>
      <c r="G19" s="94"/>
      <c r="H19" s="94"/>
      <c r="I19" s="94"/>
      <c r="J19" s="94"/>
      <c r="N19" s="94"/>
      <c r="O19" s="94"/>
      <c r="P19" s="94"/>
      <c r="Q19" s="94"/>
      <c r="R19" s="94"/>
      <c r="S19" s="94"/>
      <c r="T19" s="94"/>
      <c r="U19" s="94"/>
      <c r="V19" s="94"/>
      <c r="W19" s="94"/>
      <c r="AE19" s="72"/>
    </row>
    <row r="20" spans="1:230" ht="75" customHeight="1">
      <c r="A20" s="50"/>
      <c r="AE20" s="72"/>
      <c r="AG20" s="56" t="s">
        <v>94</v>
      </c>
      <c r="AH20" s="57" t="s">
        <v>96</v>
      </c>
      <c r="AI20" s="57" t="s">
        <v>98</v>
      </c>
      <c r="AJ20" s="57" t="s">
        <v>100</v>
      </c>
      <c r="AK20" s="57" t="s">
        <v>102</v>
      </c>
      <c r="AL20" s="57" t="s">
        <v>104</v>
      </c>
    </row>
    <row r="21" spans="1:230">
      <c r="A21" s="50"/>
      <c r="AE21" s="72"/>
      <c r="AF21" s="39" t="s">
        <v>94</v>
      </c>
      <c r="AG21" s="84">
        <f>(((AG5+AO5+AW5+BE5+BM5+BU5)/6)/5)+(((CC5+CK5)/2)/5)+(CS5/5)+(((DA5+DI5+DQ5+DY5+EG5+EO5+EW5+FE5+FM5+FU5+GC5)/11)/5)+(((GK5+GS5+HA5+HI5+HQ5)/5)/5)</f>
        <v>1</v>
      </c>
      <c r="AH21" s="84">
        <f t="shared" ref="AG21:AL26" si="153">(((AH5+AP5+AX5+BF5+BN5+BV5)/6)/5)+(((CD5+CL5)/2)/5)+(CT5/5)+(((DB5+DJ5+DR5+DZ5+EH5+EP5+EX5+FF5+FN5+FV5+GD5)/11)/5)+(((GL5+GT5+HB5+HJ5+HR5)/5)/5)</f>
        <v>0.74831712710063381</v>
      </c>
      <c r="AI21" s="84">
        <f>(((AI5+AQ5+AY5+BG5+BO5+BW5)/6)/5)+(((CE5+CM5)/2)/5)+(CU5/5)+(((DC5+DK5+DS5+EA5+EI5+EQ5+EY5+FG5+FO5+FW5+GE5)/11)/5)+(((GM5+GU5+HC5+HK5+HS5)/5)/5)</f>
        <v>0.71349865365508591</v>
      </c>
      <c r="AJ21" s="84">
        <f t="shared" si="153"/>
        <v>0.59199950675518476</v>
      </c>
      <c r="AK21" s="84">
        <f t="shared" si="153"/>
        <v>0.74868914306006951</v>
      </c>
      <c r="AL21" s="84">
        <f t="shared" si="153"/>
        <v>0.79709090909090907</v>
      </c>
      <c r="AM21" s="84"/>
    </row>
    <row r="22" spans="1:230">
      <c r="A22" s="50"/>
      <c r="AE22" s="72"/>
      <c r="AF22" s="39" t="s">
        <v>96</v>
      </c>
      <c r="AG22" s="84">
        <f t="shared" si="153"/>
        <v>0.85726495726495733</v>
      </c>
      <c r="AH22" s="84">
        <f t="shared" si="153"/>
        <v>1</v>
      </c>
      <c r="AI22" s="84">
        <f t="shared" si="153"/>
        <v>1</v>
      </c>
      <c r="AJ22" s="84">
        <f t="shared" si="153"/>
        <v>0.79649382716049377</v>
      </c>
      <c r="AK22" s="84">
        <f t="shared" si="153"/>
        <v>0.93134964098819517</v>
      </c>
      <c r="AL22" s="84">
        <f t="shared" si="153"/>
        <v>0.98889418777943372</v>
      </c>
      <c r="AM22" s="84"/>
    </row>
    <row r="23" spans="1:230">
      <c r="A23" s="50"/>
      <c r="AE23" s="72"/>
      <c r="AF23" s="39" t="s">
        <v>98</v>
      </c>
      <c r="AG23" s="84">
        <f>(((AG7+AO7+AW7+BE7+BM7+BU7)/6)/5)+(((CC7+CK7)/2)/5)+(CS7/5)+(((DA7+DI7+DQ7+DY7+EG7+EO7+EW7+FE7+FM7+FU7+GC7)/11)/5)+(((GK7+GS7+HA7+HI7+HQ7)/5)/5)</f>
        <v>0.78181818181818175</v>
      </c>
      <c r="AH23" s="84">
        <f t="shared" si="153"/>
        <v>0.90825174825174826</v>
      </c>
      <c r="AI23" s="84">
        <f t="shared" si="153"/>
        <v>1</v>
      </c>
      <c r="AJ23" s="84">
        <f>(((AJ7+AR7+AZ7+BH7+BP7+BX7)/6)/5)+(((CF7+CN7)/2)/5)+(CV7/5)+(((DD7+DL7+DT7+EB7+EJ7+ER7+EZ7+FH7+FP7+FX7+GF7)/11)/5)+(((GN7+GV7+HD7+HL7+HT7)/5)/5)</f>
        <v>0.758284045271997</v>
      </c>
      <c r="AK23" s="84">
        <f t="shared" si="153"/>
        <v>0.84098679098679097</v>
      </c>
      <c r="AL23" s="84">
        <f t="shared" si="153"/>
        <v>0.97486868686868688</v>
      </c>
      <c r="AM23" s="84"/>
    </row>
    <row r="24" spans="1:230">
      <c r="A24" s="50"/>
      <c r="AE24" s="72"/>
      <c r="AF24" s="39" t="s">
        <v>100</v>
      </c>
      <c r="AG24" s="84">
        <f t="shared" si="153"/>
        <v>0.76666666666666661</v>
      </c>
      <c r="AH24" s="84">
        <f t="shared" si="153"/>
        <v>0.7308627678054429</v>
      </c>
      <c r="AI24" s="84">
        <f t="shared" si="153"/>
        <v>0.83485655179922702</v>
      </c>
      <c r="AJ24" s="84">
        <f t="shared" si="153"/>
        <v>1</v>
      </c>
      <c r="AK24" s="84">
        <f t="shared" si="153"/>
        <v>0.76419610113877634</v>
      </c>
      <c r="AL24" s="84">
        <f t="shared" si="153"/>
        <v>0.79709090909090907</v>
      </c>
      <c r="AM24" s="84"/>
    </row>
    <row r="25" spans="1:230">
      <c r="A25" s="50"/>
      <c r="AE25" s="72"/>
      <c r="AF25" s="39" t="s">
        <v>102</v>
      </c>
      <c r="AG25" s="84">
        <f t="shared" si="153"/>
        <v>0.92307692307692291</v>
      </c>
      <c r="AH25" s="84">
        <f t="shared" si="153"/>
        <v>0.81932161342198651</v>
      </c>
      <c r="AI25" s="84">
        <f t="shared" si="153"/>
        <v>0.85029975030286498</v>
      </c>
      <c r="AJ25" s="84">
        <f t="shared" si="153"/>
        <v>0.752348262943074</v>
      </c>
      <c r="AK25" s="84">
        <f t="shared" si="153"/>
        <v>1</v>
      </c>
      <c r="AL25" s="84">
        <f t="shared" si="153"/>
        <v>0.92441331346249389</v>
      </c>
      <c r="AM25" s="84"/>
    </row>
    <row r="26" spans="1:230">
      <c r="A26" s="50"/>
      <c r="B26" s="50"/>
      <c r="C26" s="50"/>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72"/>
      <c r="AF26" s="39" t="s">
        <v>104</v>
      </c>
      <c r="AG26" s="84">
        <f t="shared" si="153"/>
        <v>0.73013043949229983</v>
      </c>
      <c r="AH26" s="84">
        <f t="shared" si="153"/>
        <v>0.84769750585817094</v>
      </c>
      <c r="AI26" s="84">
        <f t="shared" si="153"/>
        <v>0.7787350385657057</v>
      </c>
      <c r="AJ26" s="84">
        <f t="shared" si="153"/>
        <v>0.69801556018574096</v>
      </c>
      <c r="AK26" s="84">
        <f t="shared" si="153"/>
        <v>0.80696605286449485</v>
      </c>
      <c r="AL26" s="84">
        <f t="shared" si="153"/>
        <v>1</v>
      </c>
      <c r="AM26" s="84"/>
    </row>
    <row r="27" spans="1:230">
      <c r="A27" s="50"/>
      <c r="AE27" s="72"/>
      <c r="AG27" s="84"/>
      <c r="AH27" s="84"/>
      <c r="AI27" s="84"/>
      <c r="AJ27" s="84"/>
      <c r="AK27" s="84"/>
      <c r="AL27" s="84"/>
      <c r="AM27" s="84"/>
    </row>
    <row r="28" spans="1:230" ht="15" thickBot="1">
      <c r="AE28" s="72"/>
    </row>
    <row r="29" spans="1:230">
      <c r="AE29" s="72"/>
      <c r="AF29" s="157" t="s">
        <v>189</v>
      </c>
      <c r="AG29" s="158"/>
      <c r="AH29" s="158"/>
      <c r="AI29" s="158"/>
      <c r="AJ29" s="159"/>
    </row>
    <row r="30" spans="1:230" ht="15" thickBot="1">
      <c r="AE30" s="72"/>
      <c r="AF30" s="160"/>
      <c r="AG30" s="161"/>
      <c r="AH30" s="161"/>
      <c r="AI30" s="161"/>
      <c r="AJ30" s="162"/>
    </row>
    <row r="31" spans="1:230">
      <c r="AE31" s="72"/>
    </row>
    <row r="32" spans="1:230" ht="123.95">
      <c r="AE32" s="72"/>
      <c r="AF32" s="32" t="s">
        <v>118</v>
      </c>
      <c r="AG32" s="56" t="s">
        <v>94</v>
      </c>
      <c r="AH32" s="57" t="s">
        <v>96</v>
      </c>
      <c r="AI32" s="57" t="s">
        <v>98</v>
      </c>
      <c r="AJ32" s="57" t="s">
        <v>100</v>
      </c>
      <c r="AK32" s="57" t="s">
        <v>102</v>
      </c>
      <c r="AL32" s="57" t="s">
        <v>104</v>
      </c>
      <c r="AN32" s="33" t="s">
        <v>119</v>
      </c>
      <c r="AO32" s="56" t="s">
        <v>94</v>
      </c>
      <c r="AP32" s="57" t="s">
        <v>96</v>
      </c>
      <c r="AQ32" s="57" t="s">
        <v>98</v>
      </c>
      <c r="AR32" s="57" t="s">
        <v>100</v>
      </c>
      <c r="AS32" s="57" t="s">
        <v>102</v>
      </c>
      <c r="AT32" s="57" t="s">
        <v>104</v>
      </c>
      <c r="AV32" s="33" t="s">
        <v>171</v>
      </c>
      <c r="AW32" s="56" t="s">
        <v>94</v>
      </c>
      <c r="AX32" s="57" t="s">
        <v>96</v>
      </c>
      <c r="AY32" s="57" t="s">
        <v>98</v>
      </c>
      <c r="AZ32" s="57" t="s">
        <v>100</v>
      </c>
      <c r="BA32" s="57" t="s">
        <v>102</v>
      </c>
      <c r="BB32" s="57" t="s">
        <v>104</v>
      </c>
      <c r="BD32" s="33" t="s">
        <v>172</v>
      </c>
      <c r="BE32" s="56" t="s">
        <v>94</v>
      </c>
      <c r="BF32" s="57" t="s">
        <v>96</v>
      </c>
      <c r="BG32" s="57" t="s">
        <v>98</v>
      </c>
      <c r="BH32" s="57" t="s">
        <v>100</v>
      </c>
      <c r="BI32" s="57" t="s">
        <v>102</v>
      </c>
      <c r="BJ32" s="57" t="s">
        <v>104</v>
      </c>
      <c r="BL32" s="33" t="s">
        <v>173</v>
      </c>
      <c r="BM32" s="56" t="s">
        <v>94</v>
      </c>
      <c r="BN32" s="57" t="s">
        <v>96</v>
      </c>
      <c r="BO32" s="57" t="s">
        <v>98</v>
      </c>
      <c r="BP32" s="57" t="s">
        <v>100</v>
      </c>
      <c r="BQ32" s="57" t="s">
        <v>102</v>
      </c>
      <c r="BR32" s="57" t="s">
        <v>104</v>
      </c>
      <c r="BT32" s="33" t="s">
        <v>174</v>
      </c>
      <c r="BU32" s="56" t="s">
        <v>94</v>
      </c>
      <c r="BV32" s="57" t="s">
        <v>96</v>
      </c>
      <c r="BW32" s="57" t="s">
        <v>98</v>
      </c>
      <c r="BX32" s="57" t="s">
        <v>100</v>
      </c>
      <c r="BY32" s="57" t="s">
        <v>102</v>
      </c>
      <c r="BZ32" s="57" t="s">
        <v>104</v>
      </c>
      <c r="CA32" s="32"/>
      <c r="CB32" s="32" t="s">
        <v>175</v>
      </c>
      <c r="CC32" s="56" t="s">
        <v>94</v>
      </c>
      <c r="CD32" s="57" t="s">
        <v>96</v>
      </c>
      <c r="CE32" s="57" t="s">
        <v>98</v>
      </c>
      <c r="CF32" s="57" t="s">
        <v>100</v>
      </c>
      <c r="CG32" s="57" t="s">
        <v>102</v>
      </c>
      <c r="CH32" s="57" t="s">
        <v>104</v>
      </c>
      <c r="CJ32" s="33" t="s">
        <v>176</v>
      </c>
      <c r="CK32" s="56" t="s">
        <v>94</v>
      </c>
      <c r="CL32" s="57" t="s">
        <v>96</v>
      </c>
      <c r="CM32" s="57" t="s">
        <v>98</v>
      </c>
      <c r="CN32" s="57" t="s">
        <v>100</v>
      </c>
      <c r="CO32" s="57" t="s">
        <v>102</v>
      </c>
      <c r="CP32" s="57" t="s">
        <v>104</v>
      </c>
      <c r="CQ32" s="32"/>
      <c r="CR32" s="32" t="s">
        <v>177</v>
      </c>
      <c r="CS32" s="56" t="s">
        <v>94</v>
      </c>
      <c r="CT32" s="57" t="s">
        <v>96</v>
      </c>
      <c r="CU32" s="57" t="s">
        <v>98</v>
      </c>
      <c r="CV32" s="57" t="s">
        <v>100</v>
      </c>
      <c r="CW32" s="57" t="s">
        <v>102</v>
      </c>
      <c r="CX32" s="57" t="s">
        <v>104</v>
      </c>
      <c r="CZ32" s="32" t="s">
        <v>47</v>
      </c>
      <c r="DA32" s="56" t="s">
        <v>94</v>
      </c>
      <c r="DB32" s="57" t="s">
        <v>96</v>
      </c>
      <c r="DC32" s="57" t="s">
        <v>98</v>
      </c>
      <c r="DD32" s="57" t="s">
        <v>100</v>
      </c>
      <c r="DE32" s="57" t="s">
        <v>102</v>
      </c>
      <c r="DF32" s="57" t="s">
        <v>104</v>
      </c>
      <c r="DG32" s="32"/>
      <c r="DH32" s="32" t="s">
        <v>48</v>
      </c>
      <c r="DI32" s="56" t="s">
        <v>94</v>
      </c>
      <c r="DJ32" s="57" t="s">
        <v>96</v>
      </c>
      <c r="DK32" s="57" t="s">
        <v>98</v>
      </c>
      <c r="DL32" s="57" t="s">
        <v>100</v>
      </c>
      <c r="DM32" s="57" t="s">
        <v>102</v>
      </c>
      <c r="DN32" s="57" t="s">
        <v>104</v>
      </c>
      <c r="DO32" s="32"/>
      <c r="DP32" s="32" t="s">
        <v>49</v>
      </c>
      <c r="DQ32" s="56" t="s">
        <v>94</v>
      </c>
      <c r="DR32" s="57" t="s">
        <v>96</v>
      </c>
      <c r="DS32" s="57" t="s">
        <v>98</v>
      </c>
      <c r="DT32" s="57" t="s">
        <v>100</v>
      </c>
      <c r="DU32" s="57" t="s">
        <v>102</v>
      </c>
      <c r="DV32" s="57" t="s">
        <v>104</v>
      </c>
      <c r="DW32" s="32"/>
      <c r="DX32" s="32" t="s">
        <v>178</v>
      </c>
      <c r="DY32" s="56" t="s">
        <v>94</v>
      </c>
      <c r="DZ32" s="57" t="s">
        <v>96</v>
      </c>
      <c r="EA32" s="57" t="s">
        <v>98</v>
      </c>
      <c r="EB32" s="57" t="s">
        <v>100</v>
      </c>
      <c r="EC32" s="57" t="s">
        <v>102</v>
      </c>
      <c r="ED32" s="57" t="s">
        <v>104</v>
      </c>
      <c r="EE32" s="32"/>
      <c r="EF32" s="32" t="s">
        <v>179</v>
      </c>
      <c r="EG32" s="56" t="s">
        <v>94</v>
      </c>
      <c r="EH32" s="57" t="s">
        <v>96</v>
      </c>
      <c r="EI32" s="57" t="s">
        <v>98</v>
      </c>
      <c r="EJ32" s="57" t="s">
        <v>100</v>
      </c>
      <c r="EK32" s="57" t="s">
        <v>102</v>
      </c>
      <c r="EL32" s="57" t="s">
        <v>104</v>
      </c>
      <c r="EM32" s="32"/>
      <c r="EN32" s="32" t="s">
        <v>180</v>
      </c>
      <c r="EO32" s="56" t="s">
        <v>94</v>
      </c>
      <c r="EP32" s="57" t="s">
        <v>96</v>
      </c>
      <c r="EQ32" s="57" t="s">
        <v>98</v>
      </c>
      <c r="ER32" s="57" t="s">
        <v>100</v>
      </c>
      <c r="ES32" s="57" t="s">
        <v>102</v>
      </c>
      <c r="ET32" s="57" t="s">
        <v>104</v>
      </c>
      <c r="EU32" s="32"/>
      <c r="EV32" s="34" t="s">
        <v>181</v>
      </c>
      <c r="EW32" s="56" t="s">
        <v>94</v>
      </c>
      <c r="EX32" s="57" t="s">
        <v>96</v>
      </c>
      <c r="EY32" s="57" t="s">
        <v>98</v>
      </c>
      <c r="EZ32" s="57" t="s">
        <v>100</v>
      </c>
      <c r="FA32" s="57" t="s">
        <v>102</v>
      </c>
      <c r="FB32" s="57" t="s">
        <v>104</v>
      </c>
      <c r="FC32" s="32"/>
      <c r="FD32" s="34" t="s">
        <v>182</v>
      </c>
      <c r="FE32" s="56" t="s">
        <v>94</v>
      </c>
      <c r="FF32" s="57" t="s">
        <v>96</v>
      </c>
      <c r="FG32" s="57" t="s">
        <v>98</v>
      </c>
      <c r="FH32" s="57" t="s">
        <v>100</v>
      </c>
      <c r="FI32" s="57" t="s">
        <v>102</v>
      </c>
      <c r="FJ32" s="57" t="s">
        <v>104</v>
      </c>
      <c r="FK32" s="32"/>
      <c r="FL32" s="34" t="s">
        <v>56</v>
      </c>
      <c r="FM32" s="56" t="s">
        <v>94</v>
      </c>
      <c r="FN32" s="57" t="s">
        <v>96</v>
      </c>
      <c r="FO32" s="57" t="s">
        <v>98</v>
      </c>
      <c r="FP32" s="57" t="s">
        <v>100</v>
      </c>
      <c r="FQ32" s="57" t="s">
        <v>102</v>
      </c>
      <c r="FR32" s="57" t="s">
        <v>104</v>
      </c>
      <c r="FS32" s="32"/>
      <c r="FT32" s="34" t="s">
        <v>183</v>
      </c>
      <c r="FU32" s="56" t="s">
        <v>94</v>
      </c>
      <c r="FV32" s="57" t="s">
        <v>96</v>
      </c>
      <c r="FW32" s="57" t="s">
        <v>98</v>
      </c>
      <c r="FX32" s="57" t="s">
        <v>100</v>
      </c>
      <c r="FY32" s="57" t="s">
        <v>102</v>
      </c>
      <c r="FZ32" s="57" t="s">
        <v>104</v>
      </c>
      <c r="GA32" s="32"/>
      <c r="GB32" s="34" t="s">
        <v>58</v>
      </c>
      <c r="GC32" s="56" t="s">
        <v>94</v>
      </c>
      <c r="GD32" s="57" t="s">
        <v>96</v>
      </c>
      <c r="GE32" s="57" t="s">
        <v>98</v>
      </c>
      <c r="GF32" s="57" t="s">
        <v>100</v>
      </c>
      <c r="GG32" s="57" t="s">
        <v>102</v>
      </c>
      <c r="GH32" s="57" t="s">
        <v>104</v>
      </c>
      <c r="GI32" s="32"/>
      <c r="GJ32" s="34" t="s">
        <v>59</v>
      </c>
      <c r="GK32" s="56" t="s">
        <v>94</v>
      </c>
      <c r="GL32" s="57" t="s">
        <v>96</v>
      </c>
      <c r="GM32" s="57" t="s">
        <v>98</v>
      </c>
      <c r="GN32" s="57" t="s">
        <v>100</v>
      </c>
      <c r="GO32" s="57" t="s">
        <v>102</v>
      </c>
      <c r="GP32" s="57" t="s">
        <v>104</v>
      </c>
      <c r="GQ32" s="32"/>
      <c r="GR32" s="34" t="s">
        <v>60</v>
      </c>
      <c r="GS32" s="56" t="s">
        <v>94</v>
      </c>
      <c r="GT32" s="57" t="s">
        <v>96</v>
      </c>
      <c r="GU32" s="57" t="s">
        <v>98</v>
      </c>
      <c r="GV32" s="57" t="s">
        <v>100</v>
      </c>
      <c r="GW32" s="57" t="s">
        <v>102</v>
      </c>
      <c r="GX32" s="57" t="s">
        <v>104</v>
      </c>
      <c r="GY32" s="32"/>
      <c r="GZ32" s="34" t="s">
        <v>61</v>
      </c>
      <c r="HA32" s="56" t="s">
        <v>94</v>
      </c>
      <c r="HB32" s="57" t="s">
        <v>96</v>
      </c>
      <c r="HC32" s="57" t="s">
        <v>98</v>
      </c>
      <c r="HD32" s="57" t="s">
        <v>100</v>
      </c>
      <c r="HE32" s="57" t="s">
        <v>102</v>
      </c>
      <c r="HF32" s="57" t="s">
        <v>104</v>
      </c>
      <c r="HH32" s="34" t="s">
        <v>62</v>
      </c>
      <c r="HI32" s="56" t="s">
        <v>94</v>
      </c>
      <c r="HJ32" s="57" t="s">
        <v>96</v>
      </c>
      <c r="HK32" s="57" t="s">
        <v>98</v>
      </c>
      <c r="HL32" s="57" t="s">
        <v>100</v>
      </c>
      <c r="HM32" s="57" t="s">
        <v>102</v>
      </c>
      <c r="HN32" s="57" t="s">
        <v>104</v>
      </c>
      <c r="HP32" s="34" t="s">
        <v>63</v>
      </c>
      <c r="HQ32" s="56" t="s">
        <v>94</v>
      </c>
      <c r="HR32" s="57" t="s">
        <v>96</v>
      </c>
      <c r="HS32" s="57" t="s">
        <v>98</v>
      </c>
      <c r="HT32" s="57" t="s">
        <v>100</v>
      </c>
      <c r="HU32" s="57" t="s">
        <v>102</v>
      </c>
      <c r="HV32" s="57" t="s">
        <v>104</v>
      </c>
    </row>
    <row r="33" spans="31:230">
      <c r="AE33" s="72"/>
      <c r="AF33" s="39" t="s">
        <v>94</v>
      </c>
      <c r="AG33" s="50">
        <f t="shared" ref="AG33:AG38" si="154">IF(-$D5+$D$5&lt;$D$14,0,IF(-$D5+$D$5&gt;$D$16,1,($D$14+$D5-$D$5)/($D$14-$D$16)))</f>
        <v>0</v>
      </c>
      <c r="AH33" s="50">
        <f t="shared" ref="AH33:AH38" si="155">IF(-$D5+$D$6&lt;$D$14,0,IF(-$D5+$D$6&gt;$D$16,1,($D$14+$D5-$D$6)/($D$14-$D$16)))</f>
        <v>1</v>
      </c>
      <c r="AI33" s="50">
        <f t="shared" ref="AI33:AI38" si="156">IF(-$D5+$D$7&lt;$D$14,0,IF(-$D5+$D$7&gt;$D$16,1,($D$14+$D5-$D$7)/($D$14-$D$16)))</f>
        <v>1</v>
      </c>
      <c r="AJ33" s="50">
        <f t="shared" ref="AJ33:AJ38" si="157">IF(-$D5+$D$8&lt;$D$14,0,IF(-$D5+$D$8&gt;$D$16,1,($D$14+$D5-$D$8)/($D$14-$D$16)))</f>
        <v>1</v>
      </c>
      <c r="AK33" s="50">
        <f t="shared" ref="AK33:AK38" si="158">IF(-$D5+$D$9&lt;$D$14,0,IF(-$D5+$D$9&gt;$D$16,1,($D$14+$D5-$D$9)/($D$14-$D$16)))</f>
        <v>1</v>
      </c>
      <c r="AL33" s="50">
        <f t="shared" ref="AL33:AL38" si="159">IF(-$D5+$D$10&lt;$D$14,0,IF(-$D5+$D$10&gt;$D$16,1,($D$14+$D5-$D$10)/($D$14-$D$16)))</f>
        <v>1</v>
      </c>
      <c r="AN33" s="39" t="s">
        <v>94</v>
      </c>
      <c r="AO33" s="50">
        <f t="shared" ref="AO33:AO38" si="160">IF(-$E5+$E$5&lt;$E$14,0,IF(-$E5+$E$5&gt;$E$16,1,($E$14+$E5-$E$5)/($E$14-$E$16)))</f>
        <v>0</v>
      </c>
      <c r="AP33" s="50">
        <f t="shared" ref="AP33:AP38" si="161">IF(-$E5+$E$6&lt;$E$14,0,IF(-$E5+$E$6&gt;$E$16,1,($E$14+$E5-$E$6)/($E$14-$E$16)))</f>
        <v>1</v>
      </c>
      <c r="AQ33" s="50">
        <f t="shared" ref="AQ33:AQ38" si="162">IF(-$E5+$E$7&lt;$E$14,0,IF(-$E5+$E$7&gt;$E$16,1,($E$14+$E5-$E$7)/($E$14-$E$16)))</f>
        <v>1</v>
      </c>
      <c r="AR33" s="50">
        <f t="shared" ref="AR33:AR38" si="163">IF(-$E5+$E$8&lt;$E$14,0,IF(-$E5+$E$8&gt;$E$16,1,($E$14+$E5-$E$8)/($E$14-$E$16)))</f>
        <v>1</v>
      </c>
      <c r="AS33" s="50">
        <f t="shared" ref="AS33:AS38" si="164">IF(-$E5+$E$9&lt;$E$14,0,IF(-$E5+$E$9&gt;$E$16,1,($E$14+$E5-$E$9)/($E$14-$E$16)))</f>
        <v>0</v>
      </c>
      <c r="AT33" s="50">
        <f t="shared" ref="AT33:AT38" si="165">IF(-$E5+$E$10&lt;$E$14,0,IF(-$E5+$E$10&gt;$E$16,1,($E$14+$E5-$E$10)/($E$14-$E$16)))</f>
        <v>0</v>
      </c>
      <c r="AV33" s="39" t="s">
        <v>94</v>
      </c>
      <c r="AW33" s="50">
        <f t="shared" ref="AW33:AW38" si="166">IF($F5-$F$5&lt;$F$14,0,IF($F5-$F$5&gt;$F$16,1,($F$14-$F5+$F$5)/($F$14-$F$16)))</f>
        <v>0</v>
      </c>
      <c r="AX33" s="50">
        <f t="shared" ref="AX33:AX38" si="167">IF($F5-$F$6&lt;$F$14,0,IF($F5-$F$6&gt;$F$16,1,($F$14-$F5+$F$6)/($F$14-$F$16)))</f>
        <v>1</v>
      </c>
      <c r="AY33" s="50">
        <f t="shared" ref="AY33:AY38" si="168">IF($F5-$F$7&lt;$F$14,0,IF($F5-$F$7&gt;$F$16,1,($F$14-$F5+$F$7)/($F$14-$F$16)))</f>
        <v>1</v>
      </c>
      <c r="AZ33" s="50">
        <f t="shared" ref="AZ33:AZ38" si="169">IF($F5-$F$8&lt;$F$14,0,IF($F5-$F$8&gt;$F$16,1,($F$14-$F5+$F$8)/($F$14-$F$16)))</f>
        <v>0.14012738853503184</v>
      </c>
      <c r="BA33" s="50">
        <f t="shared" ref="BA33:BA38" si="170">IF($F5-$F$9&lt;$F$14,0,IF($F5-$F$9&gt;$F$16,1,($F$14-$F5+$F$9)/($F$14-$F$16)))</f>
        <v>1</v>
      </c>
      <c r="BB33" s="50">
        <f t="shared" ref="BB33:BB38" si="171">IF($F5-$F$10&lt;$F$14,0,IF($F5-$F$10&gt;$F$16,1,($F$14-$F5+$F$10)/($F$14-$F$16)))</f>
        <v>0.90445859872611467</v>
      </c>
      <c r="BD33" s="39" t="s">
        <v>94</v>
      </c>
      <c r="BE33" s="50">
        <f t="shared" ref="BE33:BE38" si="172">IF($G5-$G$5&lt;$G$14,0,IF($G5-$G$5&gt;$G$16,1,($G$14-$G5+$G$5)/($G$14-$G$16)))</f>
        <v>0</v>
      </c>
      <c r="BF33" s="50">
        <f t="shared" ref="BF33:BF38" si="173">IF($G5-$G$6&lt;$G$14,0,IF($G5-$G$6&gt;$G$16,1,($G$14-$G5+$G$6)/($G$14-$G$16)))</f>
        <v>1</v>
      </c>
      <c r="BG33" s="50">
        <f t="shared" ref="BG33:BG38" si="174">IF($G5-$G$7&lt;$G$14,0,IF($G5-$G$7&gt;$G$16,1,($G$14-$G5+$G$7)/($G$14-$G$16)))</f>
        <v>1</v>
      </c>
      <c r="BH33" s="50">
        <f t="shared" ref="BH33:BH38" si="175">IF($G5-$G$8&lt;$G$14,0,IF($G5-$G$8&gt;$G$16,1,($G$14-$G5+$G$8)/($G$14-$G$16)))</f>
        <v>1</v>
      </c>
      <c r="BI33" s="50">
        <f t="shared" ref="BI33:BI38" si="176">IF($G5-$G$9&lt;$G$14,0,IF($G5-$G$9&gt;$G$16,1,($G$14-$G5+$G$9)/($G$14-$G$16)))</f>
        <v>1</v>
      </c>
      <c r="BJ33" s="50">
        <f t="shared" ref="BJ33:BJ38" si="177">IF($G5-$G$10&lt;$G$14,0,IF($G5-$G$10&gt;$G$16,1,($G$14-$G5+$G$10)/($G$14-$G$16)))</f>
        <v>1</v>
      </c>
      <c r="BL33" s="39" t="s">
        <v>94</v>
      </c>
      <c r="BM33" s="50">
        <f t="shared" ref="BM33:BM38" si="178">IF($H5-$H$5&lt;$H$14,0,IF($H5-$H$5&gt;$H$16,1,($H$14-$H5+$H$5)/($H$14-$H$16)))</f>
        <v>0</v>
      </c>
      <c r="BN33" s="50">
        <f t="shared" ref="BN33:BN38" si="179">IF($H5-$H$6&lt;$H$14,0,IF($H5-$H$6&gt;$H$16,1,($H$14-$H5+$H$6)/($H$14-$H$16)))</f>
        <v>0</v>
      </c>
      <c r="BO33" s="50">
        <f t="shared" ref="BO33:BO38" si="180">IF($H5-$H$7&lt;$H$14,0,IF($H5-$H$7&gt;$H$16,1,($H$14-$H5+$H$7)/($H$14-$H$16)))</f>
        <v>0</v>
      </c>
      <c r="BP33" s="50">
        <f t="shared" ref="BP33:BP38" si="181">IF($H5-$H$8&lt;$H$14,0,IF($H5-$H$8&gt;$H$16,1,($H$14-$H5+$H$8)/($H$14-$H$16)))</f>
        <v>0</v>
      </c>
      <c r="BQ33" s="50">
        <f t="shared" ref="BQ33:BQ38" si="182">IF($H5-$H$9&lt;$H$14,0,IF($H5-$H$9&gt;$H$16,1,($H$14-$H5+$H$9)/($H$14-$H$16)))</f>
        <v>0</v>
      </c>
      <c r="BR33" s="50">
        <f t="shared" ref="BR33:BR38" si="183">IF($H5-$H$10&lt;$H$14,0,IF($H5-$H$10&gt;$H$16,1,($H$14-$H5+$H$10)/($H$14-$H$16)))</f>
        <v>0</v>
      </c>
      <c r="BT33" s="39" t="s">
        <v>94</v>
      </c>
      <c r="BU33" s="50">
        <f t="shared" ref="BU33:BU38" si="184">IF($I5-$I$5&lt;$I$14,0,IF($I5-$I$5&gt;$I$16,1,($I$14-$I5+$I$5)/($I$14-$I$16)))</f>
        <v>0</v>
      </c>
      <c r="BV33" s="50">
        <f t="shared" ref="BV33:BV38" si="185">IF($I5-$I$6&lt;$I$14,0,IF($I5-$I$6&gt;$I$16,1,($I$14-$I5+$I$6)/($I$14-$I$16)))</f>
        <v>0</v>
      </c>
      <c r="BW33" s="50">
        <f t="shared" ref="BW33:BW38" si="186">IF($I5-$I$7&lt;$I$14,0,IF($I5-$I$7&gt;$I$16,1,($I$14-$I5+$I$7)/($I$14-$I$16)))</f>
        <v>0</v>
      </c>
      <c r="BX33" s="50">
        <f t="shared" ref="BX33:BX38" si="187">IF($I5-$I$8&lt;$I$14,0,IF($I5-$I$8&gt;$I$16,1,($I$14-$I5+$I$8)/($I$14-$I$16)))</f>
        <v>0</v>
      </c>
      <c r="BY33" s="50">
        <f t="shared" ref="BY33:BY38" si="188">IF($I5-$I$9&lt;$I$14,0,IF($I5-$I$9&gt;$I$16,1,($I$14-$I5+$I$9)/($I$14-$I$16)))</f>
        <v>0</v>
      </c>
      <c r="BZ33" s="50">
        <f t="shared" ref="BZ33:BZ38" si="189">IF($I5-$I$10&lt;$I$14,0,IF($I5-$I$10&gt;$I$16,1,($I$14-$I5+$I$10)/($I$14-$I$16)))</f>
        <v>0</v>
      </c>
      <c r="CB33" s="39" t="s">
        <v>94</v>
      </c>
      <c r="CC33" s="50">
        <f t="shared" ref="CC33:CC38" si="190">IF($J5-$J$5&lt;$J$14,0,IF($J5-$J$5&gt;$J$16,1,($J$14-$J5+$J$5)/($J$14-$J$16)))</f>
        <v>0</v>
      </c>
      <c r="CD33" s="50">
        <f t="shared" ref="CD33:CD38" si="191">IF($J5-$J$6&lt;$J$14,0,IF($J5-$J$6&gt;$J$16,1,($J$14-$J5+$J$6)/($J$14-$J$16)))</f>
        <v>0</v>
      </c>
      <c r="CE33" s="50">
        <f t="shared" ref="CE33:CE38" si="192">IF($J5-$J$7&lt;$J$14,0,IF($J5-$J$7&gt;$J$16,1,($J$14-$J5+$J$7)/($J$14-$J$16)))</f>
        <v>0</v>
      </c>
      <c r="CF33" s="50">
        <f t="shared" ref="CF33:CF38" si="193">IF($J5-$J$8&lt;$J$14,0,IF($J5-$J$8&gt;$J$16,1,($J$14-$J5+$J$8)/($J$14-$J$16)))</f>
        <v>0.85408299866131199</v>
      </c>
      <c r="CG33" s="50">
        <f t="shared" ref="CG33:CG38" si="194">IF($J5-$J$9&lt;$J$14,0,IF($J5-$J$9&gt;$J$16,1,($J$14-$J5+$J$9)/($J$14-$J$16)))</f>
        <v>0</v>
      </c>
      <c r="CH33" s="50">
        <f t="shared" ref="CH33:CH38" si="195">IF($J5-$J$10&lt;$J$14,0,IF($J5-$J$10&gt;$J$16,1,($J$14-$J5+$J$10)/($J$14-$J$16)))</f>
        <v>0</v>
      </c>
      <c r="CJ33" s="39" t="s">
        <v>94</v>
      </c>
      <c r="CK33" s="50">
        <f t="shared" ref="CK33:CK38" si="196">IF($K5-$K$5&lt;$K$14,0,IF($K5-$K$5&gt;$K$16,1,($K$14-$K5+$K$5)/($K$14-$K$16)))</f>
        <v>0</v>
      </c>
      <c r="CL33" s="50">
        <f t="shared" ref="CL33:CL38" si="197">IF($K5-$K$6&lt;$K$14,0,IF($K5-$K$6&gt;$K$16,1,($K$14-$K5+$K$6)/($K$14-$K$16)))</f>
        <v>0</v>
      </c>
      <c r="CM33" s="50">
        <f t="shared" ref="CM33:CM38" si="198">IF($K5-$K$7&lt;$K$14,0,IF($K5-$K$7&gt;$K$16,1,($K$14-$K5+$K$7)/($K$14-$K$16)))</f>
        <v>0.36065573770491793</v>
      </c>
      <c r="CN33" s="50">
        <f t="shared" ref="CN33:CN38" si="199">IF($K5-$K$8&lt;$K$14,0,IF($K5-$K$8&gt;$K$16,1,($K$14-$K5+$K$8)/($K$14-$K$16)))</f>
        <v>1</v>
      </c>
      <c r="CO33" s="50">
        <f t="shared" ref="CO33:CO38" si="200">IF($K5-$K$9&lt;$K$14,0,IF($K5-$K$9&gt;$K$16,1,($K$14-$K5+$K$9)/($K$14-$K$16)))</f>
        <v>0</v>
      </c>
      <c r="CP33" s="50">
        <f t="shared" ref="CP33:CP38" si="201">IF($K5-$K$10&lt;$K$14,0,IF($K5-$K$10&gt;$K$16,1,($K$14-$K5+$K$10)/($K$14-$K$16)))</f>
        <v>0.77049180327868838</v>
      </c>
      <c r="CR33" s="39" t="s">
        <v>94</v>
      </c>
      <c r="CS33" s="50">
        <f t="shared" ref="CS33:CS38" si="202">IF(-$L5+$L$5&lt;$L$14,0,IF(-$L5+$L$5&gt;$L$16,1,($L$14+$L5-$L$5)/($L$14-$L$16)))</f>
        <v>0</v>
      </c>
      <c r="CT33" s="50">
        <f t="shared" ref="CT33:CT38" si="203">IF(-$L5+$L$6&lt;$L$14,0,IF(-$L5+$L$6&gt;$L$16,1,($L$14+$L5-$L$6)/($L$14-$L$16)))</f>
        <v>0</v>
      </c>
      <c r="CU33" s="50">
        <f t="shared" ref="CU33:CU38" si="204">IF(-$L5+$L$7&lt;$L$14,0,IF(-$L5+$L$7&gt;$L$16,1,($L$14+$L5-$L$7)/($L$14-$L$16)))</f>
        <v>0</v>
      </c>
      <c r="CV33" s="50">
        <f t="shared" ref="CV33:CV38" si="205">IF(-$L5+$L$8&lt;$L$14,0,IF(-$L5+$L$8&gt;$L$16,1,($L$14+$L5-$L$8)/($L$14-$L$16)))</f>
        <v>0</v>
      </c>
      <c r="CW33" s="50">
        <f t="shared" ref="CW33:CW38" si="206">IF(-$L5+$L$9&lt;$L$14,0,IF(-$L5+$L$9&gt;$L$16,1,($L$14+$L5-$L$9)/($L$14-$L$16)))</f>
        <v>0</v>
      </c>
      <c r="CX33" s="50">
        <f t="shared" ref="CX33:CX38" si="207">IF(-$L5+$L$10&lt;$L$14,0,IF(-$L5+$L$10&gt;$L$16,1,($L$14+$L5-$L$10)/($L$14-$L$16)))</f>
        <v>0</v>
      </c>
      <c r="CZ33" s="39" t="s">
        <v>94</v>
      </c>
      <c r="DA33" s="50">
        <f t="shared" ref="DA33:DA38" si="208">IF(-$M5+$M$5&lt;$M$14,0,IF(-$M5+$M$5&gt;$M$16,1,($M$14+$M5-$M$5)/($M$14-$M$16)))</f>
        <v>0</v>
      </c>
      <c r="DB33" s="50">
        <f t="shared" ref="DB33:DB38" si="209">IF(-$M5+$M$6&lt;$M$14,0,IF(-$M5+$M$6&gt;$M$16,1,($M$14+$M5-$M$6)/($M$14-$M$16)))</f>
        <v>0</v>
      </c>
      <c r="DC33" s="50">
        <f t="shared" ref="DC33:DC38" si="210">IF(-$M5+$M$7&lt;$M$14,0,IF(-$M5+$M$7&gt;$M$16,1,($M$14+$M5-$M$7)/($M$14-$M$16)))</f>
        <v>0</v>
      </c>
      <c r="DD33" s="50">
        <f t="shared" ref="DD33:DD38" si="211">IF(-$M5+$M$8&lt;$M$14,0,IF(-$M5+$M$8&gt;$M$16,1,($M$14+$M5-$M$8)/($M$14-$M$16)))</f>
        <v>0</v>
      </c>
      <c r="DE33" s="50">
        <f t="shared" ref="DE33:DE38" si="212">IF(-$M5+$M$9&lt;$M$14,0,IF(-$M5+$M$9&gt;$M$16,1,($M$14+$M5-$M$9)/($M$14-$M$16)))</f>
        <v>0</v>
      </c>
      <c r="DF33" s="50">
        <f t="shared" ref="DF33:DF38" si="213">IF(-$M5+$M$10&lt;$M$14,0,IF(-$M5+$M$10&gt;$M$16,1,($M$14+$M5-$M$10)/($M$14-$M$16)))</f>
        <v>0</v>
      </c>
      <c r="DH33" s="39" t="s">
        <v>94</v>
      </c>
      <c r="DI33" s="50">
        <f t="shared" ref="DI33:DI38" si="214">IF(-$N5+$N$5&lt;$N$14,0,IF(-$N5+$N$5&gt;$N$16,1,($N$14+$N5-$N$5)/($N$14-$N$16)))</f>
        <v>0</v>
      </c>
      <c r="DJ33" s="50">
        <f t="shared" ref="DJ33:DJ38" si="215">IF(-$N5+$N$6&lt;$N$14,0,IF(-$N5+$N$6&gt;$N$16,1,($N$14+$N5-$N$6)/($N$14-$N$16)))</f>
        <v>0</v>
      </c>
      <c r="DK33" s="50">
        <f t="shared" ref="DK33:DK38" si="216">IF(-$N5+$N$7&lt;$N$14,0,IF(-$N5+$N$7&gt;$N$16,1,($N$14+$N5-$N$7)/($N$14-$N$16)))</f>
        <v>0</v>
      </c>
      <c r="DL33" s="50">
        <f t="shared" ref="DL33:DL38" si="217">IF(-$N5+$N$8&lt;$N$14,0,IF(-$N5+$N$8&gt;$N$16,1,($N$14+$N5-$N$8)/($N$14-$N$16)))</f>
        <v>0</v>
      </c>
      <c r="DM33" s="50">
        <f t="shared" ref="DM33:DM38" si="218">IF(-$N5+$N$9&lt;$N$14,0,IF(-$N5+$N$9&gt;$N$16,1,($N$14+$N5-$N$9)/($N$14-$N$16)))</f>
        <v>0</v>
      </c>
      <c r="DN33" s="50">
        <f t="shared" ref="DN33:DN38" si="219">IF(-$N5+$N$10&lt;$N$14,0,IF(-$N5+$N$10&gt;$N$16,1,($N$14+$N5-$N$10)/($N$14-$N$16)))</f>
        <v>0</v>
      </c>
      <c r="DP33" s="39" t="s">
        <v>94</v>
      </c>
      <c r="DQ33" s="50">
        <f t="shared" ref="DQ33:DQ38" si="220">IF(-$O5+$O$5&lt;$O$14,0,IF(-$O5+$O$5&gt;$O$16,1,($O$14+$O5-$O$5)/($O$14-$O$16)))</f>
        <v>0</v>
      </c>
      <c r="DR33" s="50">
        <f t="shared" ref="DR33:DR38" si="221">IF(-$O5+$O$6&lt;$O$14,0,IF(-$O5+$O$6&gt;$O$16,1,($O$14+$O5-$O$6)/($O$14-$O$16)))</f>
        <v>0</v>
      </c>
      <c r="DS33" s="50">
        <f t="shared" ref="DS33:DS38" si="222">IF(-$O5+$O$7&lt;$O$14,0,IF(-$O5+$O$7&gt;$O$16,1,($O$14+$O5-$O$7)/($O$14-$O$16)))</f>
        <v>0</v>
      </c>
      <c r="DT33" s="50">
        <f t="shared" ref="DT33:DT38" si="223">IF(-$O5+$O$8&lt;$O$14,0,IF(-$O5+$O$8&gt;$O$16,1,($O$14+$O5-$O$8)/($O$14-$O$16)))</f>
        <v>0</v>
      </c>
      <c r="DU33" s="50">
        <f t="shared" ref="DU33:DU38" si="224">IF(-$O5+$O$9&lt;$O$14,0,IF(-$O5+$O$9&gt;$O$16,1,($O$14+$O5-$O$9)/($O$14-$O$16)))</f>
        <v>0</v>
      </c>
      <c r="DV33" s="50">
        <f t="shared" ref="DV33:DV38" si="225">IF(-$O5+$O$10&lt;$O$14,0,IF(-$O5+$O$10&gt;$O$16,1,($O$14+$O5-$O$10)/($O$14-$O$16)))</f>
        <v>0</v>
      </c>
      <c r="DX33" s="39" t="s">
        <v>94</v>
      </c>
      <c r="DY33" s="50">
        <f t="shared" ref="DY33:DY38" si="226">IF(-$P5+$P$5&lt;$P$14,0,IF(-$P5+$P$5&gt;$P$16,1,($P$14+$P5-$P$5)/($P$14-$P$16)))</f>
        <v>0</v>
      </c>
      <c r="DZ33" s="50">
        <f t="shared" ref="DZ33:DZ38" si="227">IF(-$P5+$P$6&lt;$P$14,0,IF(-$P5+$P$6&gt;$P$16,1,($P$14+$P5-$P$6)/($P$14-$P$16)))</f>
        <v>1</v>
      </c>
      <c r="EA33" s="50">
        <f t="shared" ref="EA33:EA38" si="228">IF(-$P5+$P$7&lt;$P$14,0,IF(-$P5+$P$7&gt;$P$16,1,($P$14+$P5-$P$7)/($P$14-$P$16)))</f>
        <v>0</v>
      </c>
      <c r="EB33" s="50">
        <f t="shared" ref="EB33:EB38" si="229">IF(-$P5+$P$8&lt;$P$14,0,IF(-$P5+$P$8&gt;$P$16,1,($P$14+$P5-$P$8)/($P$14-$P$16)))</f>
        <v>0</v>
      </c>
      <c r="EC33" s="50">
        <f t="shared" ref="EC33:EC38" si="230">IF(-$P5+$P$9&lt;$P$14,0,IF(-$P5+$P$9&gt;$P$16,1,($P$14+$P5-$P$9)/($P$14-$P$16)))</f>
        <v>0</v>
      </c>
      <c r="ED33" s="50">
        <f t="shared" ref="ED33:ED38" si="231">IF(-$P5+$P$10&lt;$P$14,0,IF(-$P5+$P$10&gt;$P$16,1,($P$14+$P5-$P$10)/($P$14-$P$16)))</f>
        <v>0</v>
      </c>
      <c r="EF33" s="39" t="s">
        <v>94</v>
      </c>
      <c r="EG33" s="50">
        <f t="shared" ref="EG33:EG38" si="232">IF(-$Q5+$Q$5&lt;$Q$14,0,IF(-$Q5+$Q$5&gt;$Q$16,1,($Q$14+$Q5-$Q$5)/($Q$14-$Q$16)))</f>
        <v>0</v>
      </c>
      <c r="EH33" s="50">
        <f t="shared" ref="EH33:EH38" si="233">IF(-$Q5+$Q$6&lt;$Q$14,0,IF(-$Q5+$Q$6&gt;$Q$16,1,($Q$14+$Q5-$Q$6)/($Q$14-$Q$16)))</f>
        <v>0</v>
      </c>
      <c r="EI33" s="50">
        <f t="shared" ref="EI33:EI38" si="234">IF(-$Q5+$Q$7&lt;$Q$14,0,IF(-$Q5+$Q$7&gt;$Q$16,1,($Q$14+$Q5-$Q$7)/($Q$14-$Q$16)))</f>
        <v>0</v>
      </c>
      <c r="EJ33" s="50">
        <f t="shared" ref="EJ33:EJ38" si="235">IF(-$Q5+$Q$8&lt;$Q$14,0,IF(-$Q5+$Q$8&gt;$Q$16,1,($Q$14+$Q5-$Q$8)/($Q$14-$Q$16)))</f>
        <v>0</v>
      </c>
      <c r="EK33" s="50">
        <f t="shared" ref="EK33:EK38" si="236">IF(-$Q5+$Q$9&lt;$Q$14,0,IF(-$Q5+$Q$9&gt;$Q$16,1,($Q$14+$Q5-$Q$9)/($Q$14-$Q$16)))</f>
        <v>1</v>
      </c>
      <c r="EL33" s="50">
        <f t="shared" ref="EL33:EL38" si="237">IF(-$Q5+$Q$10&lt;$Q$14,0,IF(-$Q5+$Q$10&gt;$Q$16,1,($Q$14+$Q5-$Q$10)/($Q$14-$Q$16)))</f>
        <v>0</v>
      </c>
      <c r="EN33" s="39" t="s">
        <v>94</v>
      </c>
      <c r="EO33" s="50">
        <f t="shared" ref="EO33:EO38" si="238">IF(-$R5+$R$5&lt;$R$14,0,IF(-$R5+$R$5&gt;$R$16,1,($R$14+$R5-$R$5)/($R$14-$R$16)))</f>
        <v>0</v>
      </c>
      <c r="EP33" s="50">
        <f t="shared" ref="EP33:EP38" si="239">IF(-$R5+$R$6&lt;$R$14,0,IF(-$R5+$R$6&gt;$R$16,1,($R$14+$R5-$R$6)/($R$14-$R$16)))</f>
        <v>1</v>
      </c>
      <c r="EQ33" s="50">
        <f t="shared" ref="EQ33:EQ38" si="240">IF(-$R5+$R$7&lt;$R$14,0,IF(-$R5+$R$7&gt;$R$16,1,($R$14+$R5-$R$7)/($R$14-$R$16)))</f>
        <v>1</v>
      </c>
      <c r="ER33" s="50">
        <f t="shared" ref="ER33:ER38" si="241">IF(-$R5+$R$8&lt;$R$14,0,IF(-$R5+$R$8&gt;$R$16,1,($R$14+$R5-$R$8)/($R$14-$R$16)))</f>
        <v>1</v>
      </c>
      <c r="ES33" s="50">
        <f t="shared" ref="ES33:ES38" si="242">IF(-$R5+$R$9&lt;$R$14,0,IF(-$R5+$R$9&gt;$R$16,1,($R$14+$R5-$R$9)/($R$14-$R$16)))</f>
        <v>1</v>
      </c>
      <c r="ET33" s="50">
        <f t="shared" ref="ET33:ET38" si="243">IF(-$R5+$R$10&lt;$R$14,0,IF(-$R5+$R$10&gt;$R$16,1,($R$14+$R5-$R$10)/($R$14-$R$16)))</f>
        <v>0</v>
      </c>
      <c r="EV33" s="39" t="s">
        <v>94</v>
      </c>
      <c r="EW33" s="50">
        <f t="shared" ref="EW33:EW38" si="244">IF(-$S5+$S$5&lt;$S$14,0,IF(-$S5+$S$5&gt;$S$16,1,($S$14+$S5-$S$5)/($S$14-$S$16)))</f>
        <v>0</v>
      </c>
      <c r="EX33" s="50">
        <f t="shared" ref="EX33:EX38" si="245">IF(-$S5+$S$6&lt;$S$14,0,IF(-$S5+$S$6&gt;$S$16,1,($S$14+$S5-$S$6)/($S$14-$S$16)))</f>
        <v>0</v>
      </c>
      <c r="EY33" s="50">
        <f t="shared" ref="EY33:EY38" si="246">IF(-$S5+$S$7&lt;$S$14,0,IF(-$S5+$S$7&gt;$S$16,1,($S$14+$S5-$S$7)/($S$14-$S$16)))</f>
        <v>0</v>
      </c>
      <c r="EZ33" s="50">
        <f t="shared" ref="EZ33:EZ38" si="247">IF(-$S5+$S$8&lt;$S$14,0,IF(-$S5+$S$8&gt;$S$16,1,($S$14+$S5-$S$8)/($S$14-$S$16)))</f>
        <v>0</v>
      </c>
      <c r="FA33" s="50">
        <f t="shared" ref="FA33:FA38" si="248">IF(-$S5+$S$9&lt;$S$14,0,IF(-$S5+$S$9&gt;$S$16,1,($S$14+$S5-$S$9)/($S$14-$S$16)))</f>
        <v>0</v>
      </c>
      <c r="FB33" s="50">
        <f t="shared" ref="FB33:FB38" si="249">IF(-$S5+$S$10&lt;$S$14,0,IF(-$S5+$S$10&gt;$S$16,1,($S$14+$S5-$S$10)/($S$14-$S$16)))</f>
        <v>0</v>
      </c>
      <c r="FD33" s="39" t="s">
        <v>94</v>
      </c>
      <c r="FE33" s="50">
        <f t="shared" ref="FE33:FE38" si="250">IF(-$T5+$T$5&lt;$T$14,0,IF(-$T5+$T$5&gt;$T$16,1,($T$14+$T5-$T$5)/($T$14-$T$16)))</f>
        <v>0</v>
      </c>
      <c r="FF33" s="50">
        <f t="shared" ref="FF33:FF38" si="251">IF(-$T5+$T$6&lt;$T$14,0,IF(-$T5+$T$6&gt;$T$16,1,($T$14+$T5-$T$6)/($T$14-$T$16)))</f>
        <v>0</v>
      </c>
      <c r="FG33" s="50">
        <f t="shared" ref="FG33:FG38" si="252">IF(-$T5+$T$7&lt;$T$14,0,IF(-$T5+$T$7&gt;$T$16,1,($T$14+$T5-$T$7)/($T$14-$T$16)))</f>
        <v>0</v>
      </c>
      <c r="FH33" s="50">
        <f t="shared" ref="FH33:FH38" si="253">IF(-$T5+$T$8&lt;$T$14,0,IF(-$T5+$T$8&gt;$T$16,1,($T$14+$T5-$T$8)/($T$14-$T$16)))</f>
        <v>0</v>
      </c>
      <c r="FI33" s="50">
        <f t="shared" ref="FI33:FI38" si="254">IF(-$T5+$T$9&lt;$T$14,0,IF(-$T5+$T$9&gt;$T$16,1,($T$14+$T5-$T$9)/($T$14-$T$16)))</f>
        <v>0</v>
      </c>
      <c r="FJ33" s="50">
        <f t="shared" ref="FJ33:FJ38" si="255">IF(-$T5+$T$10&lt;$T$14,0,IF(-$T5+$T$10&gt;$T$16,1,($T$14+$T5-$T$10)/($T$14-$T$16)))</f>
        <v>0</v>
      </c>
      <c r="FL33" s="39" t="s">
        <v>94</v>
      </c>
      <c r="FM33" s="50">
        <f t="shared" ref="FM33:FM38" si="256">IF(-$U5+$U$5&lt;$U$14,0,IF(-$U5+$U$5&gt;$U$16,1,($U$14+$U5-$U$5)/($U$14-$U$16)))</f>
        <v>0</v>
      </c>
      <c r="FN33" s="50">
        <f t="shared" ref="FN33:FN38" si="257">IF(-$U5+$U$6&lt;$U$14,0,IF(-$U5+$U$6&gt;$U$16,1,($U$14+$U5-$U$6)/($U$14-$U$16)))</f>
        <v>0</v>
      </c>
      <c r="FO33" s="50">
        <f t="shared" ref="FO33:FO38" si="258">IF(-$U5+$U$7&lt;$U$14,0,IF(-$U5+$U$7&gt;$U$16,1,($U$14+$U5-$U$7)/($U$14-$U$16)))</f>
        <v>0</v>
      </c>
      <c r="FP33" s="50">
        <f t="shared" ref="FP33:FP38" si="259">IF(-$U5+$U$8&lt;$U$14,0,IF(-$U5+$U$8&gt;$U$16,1,($U$14+$U5-$U$8)/($U$14-$U$16)))</f>
        <v>0</v>
      </c>
      <c r="FQ33" s="50">
        <f t="shared" ref="FQ33:FQ38" si="260">IF(-$U5+$U$9&lt;$U$14,0,IF(-$U5+$U$9&gt;$U$16,1,($U$14+$U5-$U$9)/($U$14-$U$16)))</f>
        <v>0</v>
      </c>
      <c r="FR33" s="50">
        <f t="shared" ref="FR33:FR38" si="261">IF(-$U5+$U$10&lt;$U$14,0,IF(-$U5+$U$10&gt;$U$16,1,($U$14+$U5-$U$10)/($U$14-$U$16)))</f>
        <v>0</v>
      </c>
      <c r="FT33" s="39" t="s">
        <v>94</v>
      </c>
      <c r="FU33" s="50">
        <f t="shared" ref="FU33:FU38" si="262">IF(-$V5+$V$5&lt;$V$14,0,IF(-$V5+$V$5&gt;$V$16,1,($V$14+$V5-$V$5)/($V$14-$V$16)))</f>
        <v>0</v>
      </c>
      <c r="FV33" s="50">
        <f t="shared" ref="FV33:FV38" si="263">IF(-$V5+$V$6&lt;$V$14,0,IF(-$V5+$V$6&gt;$V$16,1,($V$14+$V5-$V$6)/($V$14-$V$16)))</f>
        <v>0</v>
      </c>
      <c r="FW33" s="50">
        <f t="shared" ref="FW33:FW38" si="264">IF(-$V5+$V$7&lt;$V$14,0,IF(-$V5+$V$7&gt;$V$16,1,($V$14+$V5-$V$7)/($V$14-$V$16)))</f>
        <v>0</v>
      </c>
      <c r="FX33" s="50">
        <f t="shared" ref="FX33:FX38" si="265">IF(-$V5+$V$8&lt;$V$14,0,IF(-$V5+$V$8&gt;$V$16,1,($V$14+$V5-$V$8)/($V$14-$V$16)))</f>
        <v>0</v>
      </c>
      <c r="FY33" s="50">
        <f t="shared" ref="FY33:FY38" si="266">IF(-$V5+$V$9&lt;$V$14,0,IF(-$V5+$V$9&gt;$V$16,1,($V$14+$V5-$V$9)/($V$14-$V$16)))</f>
        <v>0</v>
      </c>
      <c r="FZ33" s="50">
        <f t="shared" ref="FZ33:FZ38" si="267">IF(-$V5+$V$10&lt;$V$14,0,IF(-$V5+$V$10&gt;$V$16,1,($V$14+$V5-$V$10)/($V$14-$V$16)))</f>
        <v>0</v>
      </c>
      <c r="GB33" s="53" t="s">
        <v>94</v>
      </c>
      <c r="GC33" s="50">
        <f t="shared" ref="GC33:GC38" si="268">IF(-$W5+$W$5&lt;$W$14,0,IF(-$W5+$W$5&gt;$W$16,1,($W$14+$W5-$W$5)/($W$14-$W$16)))</f>
        <v>0</v>
      </c>
      <c r="GD33" s="50">
        <f t="shared" ref="GD33:GD38" si="269">IF(-$W5+$W$6&lt;$W$14,0,IF(-$W5+$W$6&gt;$W$16,1,($W$14+$W5-$W$6)/($W$14-$W$16)))</f>
        <v>0</v>
      </c>
      <c r="GE33" s="50">
        <f t="shared" ref="GE33:GE38" si="270">IF(-$W5+$W$7&lt;$W$14,0,IF(-$W5+$W$7&gt;$W$16,1,($W$14+$W5-$W$7)/($W$14-$W$16)))</f>
        <v>0</v>
      </c>
      <c r="GF33" s="50">
        <f t="shared" ref="GF33:GF38" si="271">IF(-$W5+$W$8&lt;$W$14,0,IF(-$W5+$W$8&gt;$W$16,1,($W$14+$W5-$W$8)/($W$14-$W$16)))</f>
        <v>0</v>
      </c>
      <c r="GG33" s="50">
        <f t="shared" ref="GG33:GG38" si="272">IF(-$W5+$W$9&lt;$W$14,0,IF(-$W5+$W$9&gt;$W$16,1,($W$14+$W5-$W$9)/($W$14-$W$16)))</f>
        <v>0</v>
      </c>
      <c r="GH33" s="50">
        <f t="shared" ref="GH33:GH38" si="273">IF(-$W5+$W$10&lt;$W$14,0,IF(-$W5+$W$10&gt;$W$16,1,($W$14+$W5-$W$10)/($W$14-$W$16)))</f>
        <v>0</v>
      </c>
      <c r="GJ33" s="53" t="s">
        <v>94</v>
      </c>
      <c r="GK33" s="50">
        <f t="shared" ref="GK33:GK38" si="274">IF(-$X5+$X$5&lt;$X$14,0,IF(-$X5+$X$5&gt;$X$16,1,($X$14+$X5-$X$5)/($X$14-$X$16)))</f>
        <v>0</v>
      </c>
      <c r="GL33" s="50">
        <f t="shared" ref="GL33:GL38" si="275">IF(-$X5+$X$6&lt;$X$14,0,IF(-$X5+$X$6&gt;$X$16,1,($X$14+$X5-$X$6)/($X$14-$X$16)))</f>
        <v>0</v>
      </c>
      <c r="GM33" s="50">
        <f t="shared" ref="GM33:GM38" si="276">IF(-$X5+$X$7&lt;$X$14,0,IF(-$X5+$X$7&gt;$X$16,1,($X$14+$X5-$X$7)/($X$14-$X$16)))</f>
        <v>0</v>
      </c>
      <c r="GN33" s="50">
        <f t="shared" ref="GN33:GN38" si="277">IF(-$X5+$X$8&lt;$X$14,0,IF(-$X5+$X$8&gt;$X$16,1,($X$14+$X5-$X$8)/($X$14-$X$16)))</f>
        <v>0</v>
      </c>
      <c r="GO33" s="50">
        <f t="shared" ref="GO33:GO38" si="278">IF(-$X5+$X$9&lt;$X$14,0,IF(-$X5+$X$9&gt;$X$16,1,($X$14+$X5-$X$9)/($X$14-$X$16)))</f>
        <v>0</v>
      </c>
      <c r="GP33" s="50">
        <f t="shared" ref="GP33:GP38" si="279">IF(-$X5+$X$10&lt;$X$14,0,IF(-$X5+$X$10&gt;$X$16,1,($X$14+$X5-$X$10)/($X$14-$X$16)))</f>
        <v>0</v>
      </c>
      <c r="GR33" s="53" t="s">
        <v>94</v>
      </c>
      <c r="GS33" s="50">
        <f t="shared" ref="GS33:GS38" si="280">IF(-$Y5+$Y$5&lt;$Y$14,0,IF(-$Y5+$Y$5&gt;$Y$16,1,($Y$14+$Y5-$Y$5)/($Y$14-$Y$16)))</f>
        <v>0</v>
      </c>
      <c r="GT33" s="50">
        <f t="shared" ref="GT33:GT38" si="281">IF(-$Y5+$Y$6&lt;$Y$14,0,IF(-$Y5+$Y$6&gt;$Y$16,1,($Y$14+$Y5-$Y$6)/($Y$14-$Y$16)))</f>
        <v>0</v>
      </c>
      <c r="GU33" s="50">
        <f t="shared" ref="GU33:GU38" si="282">IF(-$Y5+$Y$7&lt;$Y$14,0,IF(-$Y5+$Y$7&gt;$Y$16,1,($Y$14+$Y5-$Y$7)/($Y$14-$Y$16)))</f>
        <v>0</v>
      </c>
      <c r="GV33" s="50">
        <f t="shared" ref="GV33:GV38" si="283">IF(-$Y5+$Y$8&lt;$Y$14,0,IF(-$Y5+$Y$8&gt;$Y$16,1,($Y$14+$Y5-$Y$8)/($Y$14-$Y$16)))</f>
        <v>0</v>
      </c>
      <c r="GW33" s="50">
        <f t="shared" ref="GW33:GW38" si="284">IF(-$Y5+$Y$9&lt;$Y$14,0,IF(-$Y5+$Y$9&gt;$Y$16,1,($Y$14+$Y5-$Y$9)/($Y$14-$Y$16)))</f>
        <v>0</v>
      </c>
      <c r="GX33" s="50">
        <f t="shared" ref="GX33:GX38" si="285">IF(-$Y5+$Y$10&lt;$Y$14,0,IF(-$Y5+$Y$10&gt;$Y$16,1,($Y$14+$Y5-$Y$10)/($Y$14-$Y$16)))</f>
        <v>0</v>
      </c>
      <c r="GZ33" s="53" t="s">
        <v>94</v>
      </c>
      <c r="HA33" s="50">
        <f t="shared" ref="HA33:HA38" si="286">IF(-$Z5+$Z$5&lt;$Z$14,0,IF(-$Z5+$Z$5&gt;$Z$16,1,($Z$14+$Z5-$Z$5)/($Z$14-$Z$16)))</f>
        <v>0</v>
      </c>
      <c r="HB33" s="50">
        <f t="shared" ref="HB33:HB38" si="287">IF(-$Z5+$Z$6&lt;$Z$14,0,IF(-$Z5+$Z$6&gt;$Z$16,1,($Z$14+$Z5-$Z$6)/($Z$14-$Z$16)))</f>
        <v>0</v>
      </c>
      <c r="HC33" s="50">
        <f t="shared" ref="HC33:HC38" si="288">IF(-$Z5+$Z$7&lt;$Z$14,0,IF(-$Z5+$Z$7&gt;$Z$16,1,($Z$14+$Z5-$Z$7)/($Z$14-$Z$16)))</f>
        <v>0</v>
      </c>
      <c r="HD33" s="50">
        <f t="shared" ref="HD33:HD38" si="289">IF(-$Z5+$Z$8&lt;$Z$14,0,IF(-$Z5+$Z$8&gt;$Z$16,1,($Z$14+$Z5-$Z$8)/($Z$14-$Z$16)))</f>
        <v>0</v>
      </c>
      <c r="HE33" s="50">
        <f t="shared" ref="HE33:HE38" si="290">IF(-$Z5+$Z$9&lt;$Z$14,0,IF(-$Z5+$Z$9&gt;$Z$16,1,($Z$14+$Z5-$Z$9)/($Z$14-$Z$16)))</f>
        <v>0</v>
      </c>
      <c r="HF33" s="50">
        <f t="shared" ref="HF33:HF38" si="291">IF(-$Z5+$Z$10&lt;$Z$14,0,IF(-$Z5+$Z$10&gt;$Z$16,1,($Z$14+$Z5-$Z$10)/($Z$14-$Z$16)))</f>
        <v>0</v>
      </c>
      <c r="HH33" s="53" t="s">
        <v>94</v>
      </c>
      <c r="HI33" s="50">
        <f t="shared" ref="HI33:HI38" si="292">IF(-$AA5+$AA$5&lt;$AA$14,0,IF(-$AA5+$AA$5&gt;$AA$16,1,($AA$14+$AA5-$AA$5)/($AA$14-$AA$16)))</f>
        <v>0</v>
      </c>
      <c r="HJ33" s="50">
        <f t="shared" ref="HJ33:HJ38" si="293">IF(-$AA5+$AA$6&lt;$AA$14,0,IF(-$AA5+$AA$6&gt;$AA$16,1,($AA$14+$AA5-$AA$6)/($AA$14-$AA$16)))</f>
        <v>0</v>
      </c>
      <c r="HK33" s="50">
        <f t="shared" ref="HK33:HK38" si="294">IF(-$AA5+$AA$7&lt;$AA$14,0,IF(-$AA5+$AA$7&gt;$AA$16,1,($AA$14+$AA5-$AA$7)/($AA$14-$AA$16)))</f>
        <v>0</v>
      </c>
      <c r="HL33" s="50">
        <f t="shared" ref="HL33:HL38" si="295">IF(-$AA5+$AA$8&lt;$AA$14,0,IF(-$AA5+$AA$8&gt;$AA$16,1,($AA$14+$AA5-$AA$8)/($AA$14-$AA$16)))</f>
        <v>0</v>
      </c>
      <c r="HM33" s="50">
        <f t="shared" ref="HM33:HM38" si="296">IF(-$AA5+$AA$9&lt;$AA$14,0,IF(-$AA5+$AA$9&gt;$AA$16,1,($AA$14+$AA5-$AA$9)/($AA$14-$AA$16)))</f>
        <v>0</v>
      </c>
      <c r="HN33" s="50">
        <f t="shared" ref="HN33:HN38" si="297">IF(-$AA5+$AA$10&lt;$AA$14,0,IF(-$AA5+$AA$10&gt;$AA$16,1,($AA$14+$AA5-$AA$10)/($AA$14-$AA$16)))</f>
        <v>0</v>
      </c>
      <c r="HP33" s="53" t="s">
        <v>94</v>
      </c>
      <c r="HQ33" s="50">
        <f t="shared" ref="HQ33:HQ38" si="298">IF(-$AB5+$AB$5&lt;$AB$14,0,IF(-$AB5+$AB$5&gt;$AB$16,1,($AB$14+$AB5-$AB$5)/($AB$14-$AB$16)))</f>
        <v>0</v>
      </c>
      <c r="HR33" s="50">
        <f t="shared" ref="HR33:HR38" si="299">IF(-$AB5+$AB$6&lt;$AB$14,0,IF(-$AB5+$AB$6&gt;$AB$16,1,($AB$14+$AB5-$AB$6)/($AB$14-$AB$16)))</f>
        <v>0</v>
      </c>
      <c r="HS33" s="50">
        <f t="shared" ref="HS33:HS38" si="300">IF(-$AB5+$AB$7&lt;$AB$14,0,IF(-$AB5+$AB$7&gt;$AB$16,1,($AB$14+$AB5-$AB$7)/($AB$14-$AB$16)))</f>
        <v>0</v>
      </c>
      <c r="HT33" s="50">
        <f t="shared" ref="HT33:HT38" si="301">IF(-$AB5+$AB$8&lt;$AB$14,0,IF(-$AB5+$AB$8&gt;$AB$16,1,($AB$14+$AB5-$AB$8)/($AB$14-$AB$16)))</f>
        <v>0</v>
      </c>
      <c r="HU33" s="50">
        <f t="shared" ref="HU33:HU38" si="302">IF(-$AB5+$AB$9&lt;$AB$14,0,IF(-$AB5+$AB$9&gt;$AB$16,1,($AB$14+$AB5-$AB$9)/($AB$14-$AB$16)))</f>
        <v>0</v>
      </c>
      <c r="HV33" s="50">
        <f t="shared" ref="HV33:HV38" si="303">IF(-$AB5+$AB$10&lt;$AB$14,0,IF(-$AB5+$AB$10&gt;$AB$16,1,($AB$14+$AB5-$AB$10)/($AB$14-$AB$16)))</f>
        <v>0</v>
      </c>
    </row>
    <row r="34" spans="31:230" ht="29.1">
      <c r="AE34" s="72"/>
      <c r="AF34" s="39" t="s">
        <v>96</v>
      </c>
      <c r="AG34" s="50">
        <f t="shared" si="154"/>
        <v>0</v>
      </c>
      <c r="AH34" s="50">
        <f t="shared" si="155"/>
        <v>0</v>
      </c>
      <c r="AI34" s="50">
        <f t="shared" si="156"/>
        <v>0</v>
      </c>
      <c r="AJ34" s="50">
        <f t="shared" si="157"/>
        <v>0</v>
      </c>
      <c r="AK34" s="50">
        <f t="shared" si="158"/>
        <v>0</v>
      </c>
      <c r="AL34" s="50">
        <f t="shared" si="159"/>
        <v>0</v>
      </c>
      <c r="AN34" s="39" t="s">
        <v>96</v>
      </c>
      <c r="AO34" s="50">
        <f t="shared" si="160"/>
        <v>0</v>
      </c>
      <c r="AP34" s="50">
        <f t="shared" si="161"/>
        <v>0</v>
      </c>
      <c r="AQ34" s="50">
        <f t="shared" si="162"/>
        <v>0</v>
      </c>
      <c r="AR34" s="50">
        <f t="shared" si="163"/>
        <v>0</v>
      </c>
      <c r="AS34" s="50">
        <f t="shared" si="164"/>
        <v>0</v>
      </c>
      <c r="AT34" s="50">
        <f t="shared" si="165"/>
        <v>0</v>
      </c>
      <c r="AV34" s="39" t="s">
        <v>96</v>
      </c>
      <c r="AW34" s="50">
        <f t="shared" si="166"/>
        <v>0</v>
      </c>
      <c r="AX34" s="50">
        <f t="shared" si="167"/>
        <v>0</v>
      </c>
      <c r="AY34" s="50">
        <f t="shared" si="168"/>
        <v>0</v>
      </c>
      <c r="AZ34" s="50">
        <f t="shared" si="169"/>
        <v>0</v>
      </c>
      <c r="BA34" s="50">
        <f t="shared" si="170"/>
        <v>0</v>
      </c>
      <c r="BB34" s="50">
        <f t="shared" si="171"/>
        <v>0</v>
      </c>
      <c r="BD34" s="39" t="s">
        <v>96</v>
      </c>
      <c r="BE34" s="50">
        <f t="shared" si="172"/>
        <v>0</v>
      </c>
      <c r="BF34" s="50">
        <f t="shared" si="173"/>
        <v>0</v>
      </c>
      <c r="BG34" s="50">
        <f t="shared" si="174"/>
        <v>0</v>
      </c>
      <c r="BH34" s="50">
        <f t="shared" si="175"/>
        <v>0</v>
      </c>
      <c r="BI34" s="50">
        <f t="shared" si="176"/>
        <v>0</v>
      </c>
      <c r="BJ34" s="50">
        <f t="shared" si="177"/>
        <v>0</v>
      </c>
      <c r="BL34" s="39" t="s">
        <v>96</v>
      </c>
      <c r="BM34" s="50">
        <f t="shared" si="178"/>
        <v>0</v>
      </c>
      <c r="BN34" s="50">
        <f t="shared" si="179"/>
        <v>0</v>
      </c>
      <c r="BO34" s="50">
        <f t="shared" si="180"/>
        <v>0</v>
      </c>
      <c r="BP34" s="50">
        <f t="shared" si="181"/>
        <v>0</v>
      </c>
      <c r="BQ34" s="50">
        <f t="shared" si="182"/>
        <v>0</v>
      </c>
      <c r="BR34" s="50">
        <f t="shared" si="183"/>
        <v>0</v>
      </c>
      <c r="BT34" s="39" t="s">
        <v>96</v>
      </c>
      <c r="BU34" s="50">
        <f t="shared" si="184"/>
        <v>0</v>
      </c>
      <c r="BV34" s="50">
        <f t="shared" si="185"/>
        <v>0</v>
      </c>
      <c r="BW34" s="50">
        <f t="shared" si="186"/>
        <v>0</v>
      </c>
      <c r="BX34" s="50">
        <f t="shared" si="187"/>
        <v>0</v>
      </c>
      <c r="BY34" s="50">
        <f t="shared" si="188"/>
        <v>0</v>
      </c>
      <c r="BZ34" s="50">
        <f t="shared" si="189"/>
        <v>0</v>
      </c>
      <c r="CB34" s="39" t="s">
        <v>96</v>
      </c>
      <c r="CC34" s="50">
        <f t="shared" si="190"/>
        <v>0</v>
      </c>
      <c r="CD34" s="50">
        <f t="shared" si="191"/>
        <v>0</v>
      </c>
      <c r="CE34" s="50">
        <f t="shared" si="192"/>
        <v>0</v>
      </c>
      <c r="CF34" s="50">
        <f t="shared" si="193"/>
        <v>0.58634538152610449</v>
      </c>
      <c r="CG34" s="50">
        <f t="shared" si="194"/>
        <v>0</v>
      </c>
      <c r="CH34" s="50">
        <f t="shared" si="195"/>
        <v>0</v>
      </c>
      <c r="CJ34" s="39" t="s">
        <v>96</v>
      </c>
      <c r="CK34" s="50">
        <f t="shared" si="196"/>
        <v>0</v>
      </c>
      <c r="CL34" s="50">
        <f t="shared" si="197"/>
        <v>0</v>
      </c>
      <c r="CM34" s="50">
        <f t="shared" si="198"/>
        <v>0</v>
      </c>
      <c r="CN34" s="50">
        <f t="shared" si="199"/>
        <v>0.67213114754098335</v>
      </c>
      <c r="CO34" s="50">
        <f t="shared" si="200"/>
        <v>0</v>
      </c>
      <c r="CP34" s="50">
        <f t="shared" si="201"/>
        <v>0</v>
      </c>
      <c r="CR34" s="39" t="s">
        <v>96</v>
      </c>
      <c r="CS34" s="50">
        <f t="shared" si="202"/>
        <v>0</v>
      </c>
      <c r="CT34" s="50">
        <f t="shared" si="203"/>
        <v>0</v>
      </c>
      <c r="CU34" s="50">
        <f t="shared" si="204"/>
        <v>0</v>
      </c>
      <c r="CV34" s="50">
        <f t="shared" si="205"/>
        <v>0</v>
      </c>
      <c r="CW34" s="50">
        <f t="shared" si="206"/>
        <v>0</v>
      </c>
      <c r="CX34" s="50">
        <f t="shared" si="207"/>
        <v>0</v>
      </c>
      <c r="CZ34" s="39" t="s">
        <v>96</v>
      </c>
      <c r="DA34" s="50">
        <f t="shared" si="208"/>
        <v>0</v>
      </c>
      <c r="DB34" s="50">
        <f t="shared" si="209"/>
        <v>0</v>
      </c>
      <c r="DC34" s="50">
        <f t="shared" si="210"/>
        <v>0</v>
      </c>
      <c r="DD34" s="50">
        <f t="shared" si="211"/>
        <v>0</v>
      </c>
      <c r="DE34" s="50">
        <f t="shared" si="212"/>
        <v>0</v>
      </c>
      <c r="DF34" s="50">
        <f t="shared" si="213"/>
        <v>0</v>
      </c>
      <c r="DH34" s="39" t="s">
        <v>96</v>
      </c>
      <c r="DI34" s="50">
        <f t="shared" si="214"/>
        <v>0</v>
      </c>
      <c r="DJ34" s="50">
        <f t="shared" si="215"/>
        <v>0</v>
      </c>
      <c r="DK34" s="50">
        <f t="shared" si="216"/>
        <v>0</v>
      </c>
      <c r="DL34" s="50">
        <f t="shared" si="217"/>
        <v>0</v>
      </c>
      <c r="DM34" s="50">
        <f t="shared" si="218"/>
        <v>0</v>
      </c>
      <c r="DN34" s="50">
        <f t="shared" si="219"/>
        <v>0</v>
      </c>
      <c r="DP34" s="39" t="s">
        <v>96</v>
      </c>
      <c r="DQ34" s="50">
        <f t="shared" si="220"/>
        <v>0</v>
      </c>
      <c r="DR34" s="50">
        <f t="shared" si="221"/>
        <v>0</v>
      </c>
      <c r="DS34" s="50">
        <f t="shared" si="222"/>
        <v>0</v>
      </c>
      <c r="DT34" s="50">
        <f t="shared" si="223"/>
        <v>0</v>
      </c>
      <c r="DU34" s="50">
        <f t="shared" si="224"/>
        <v>0</v>
      </c>
      <c r="DV34" s="50">
        <f t="shared" si="225"/>
        <v>0</v>
      </c>
      <c r="DX34" s="39" t="s">
        <v>96</v>
      </c>
      <c r="DY34" s="50">
        <f t="shared" si="226"/>
        <v>0</v>
      </c>
      <c r="DZ34" s="50">
        <f t="shared" si="227"/>
        <v>0</v>
      </c>
      <c r="EA34" s="50">
        <f t="shared" si="228"/>
        <v>0</v>
      </c>
      <c r="EB34" s="50">
        <f t="shared" si="229"/>
        <v>0</v>
      </c>
      <c r="EC34" s="50">
        <f t="shared" si="230"/>
        <v>0</v>
      </c>
      <c r="ED34" s="50">
        <f t="shared" si="231"/>
        <v>0</v>
      </c>
      <c r="EF34" s="39" t="s">
        <v>96</v>
      </c>
      <c r="EG34" s="50">
        <f t="shared" si="232"/>
        <v>0</v>
      </c>
      <c r="EH34" s="50">
        <f t="shared" si="233"/>
        <v>0</v>
      </c>
      <c r="EI34" s="50">
        <f t="shared" si="234"/>
        <v>0</v>
      </c>
      <c r="EJ34" s="50">
        <f t="shared" si="235"/>
        <v>0</v>
      </c>
      <c r="EK34" s="50">
        <f t="shared" si="236"/>
        <v>1</v>
      </c>
      <c r="EL34" s="50">
        <f t="shared" si="237"/>
        <v>0</v>
      </c>
      <c r="EN34" s="39" t="s">
        <v>96</v>
      </c>
      <c r="EO34" s="50">
        <f t="shared" si="238"/>
        <v>0</v>
      </c>
      <c r="EP34" s="50">
        <f t="shared" si="239"/>
        <v>0</v>
      </c>
      <c r="EQ34" s="50">
        <f t="shared" si="240"/>
        <v>0</v>
      </c>
      <c r="ER34" s="50">
        <f t="shared" si="241"/>
        <v>0</v>
      </c>
      <c r="ES34" s="50">
        <f t="shared" si="242"/>
        <v>0</v>
      </c>
      <c r="ET34" s="50">
        <f t="shared" si="243"/>
        <v>0</v>
      </c>
      <c r="EV34" s="39" t="s">
        <v>96</v>
      </c>
      <c r="EW34" s="50">
        <f t="shared" si="244"/>
        <v>0</v>
      </c>
      <c r="EX34" s="50">
        <f t="shared" si="245"/>
        <v>0</v>
      </c>
      <c r="EY34" s="50">
        <f t="shared" si="246"/>
        <v>0</v>
      </c>
      <c r="EZ34" s="50">
        <f t="shared" si="247"/>
        <v>0</v>
      </c>
      <c r="FA34" s="50">
        <f t="shared" si="248"/>
        <v>0</v>
      </c>
      <c r="FB34" s="50">
        <f t="shared" si="249"/>
        <v>0</v>
      </c>
      <c r="FD34" s="39" t="s">
        <v>96</v>
      </c>
      <c r="FE34" s="50">
        <f t="shared" si="250"/>
        <v>0</v>
      </c>
      <c r="FF34" s="50">
        <f t="shared" si="251"/>
        <v>0</v>
      </c>
      <c r="FG34" s="50">
        <f t="shared" si="252"/>
        <v>0</v>
      </c>
      <c r="FH34" s="50">
        <f t="shared" si="253"/>
        <v>0</v>
      </c>
      <c r="FI34" s="50">
        <f t="shared" si="254"/>
        <v>0</v>
      </c>
      <c r="FJ34" s="50">
        <f t="shared" si="255"/>
        <v>0</v>
      </c>
      <c r="FL34" s="39" t="s">
        <v>96</v>
      </c>
      <c r="FM34" s="50">
        <f t="shared" si="256"/>
        <v>0</v>
      </c>
      <c r="FN34" s="50">
        <f t="shared" si="257"/>
        <v>0</v>
      </c>
      <c r="FO34" s="50">
        <f t="shared" si="258"/>
        <v>0</v>
      </c>
      <c r="FP34" s="50">
        <f t="shared" si="259"/>
        <v>0</v>
      </c>
      <c r="FQ34" s="50">
        <f t="shared" si="260"/>
        <v>0</v>
      </c>
      <c r="FR34" s="50">
        <f t="shared" si="261"/>
        <v>0</v>
      </c>
      <c r="FT34" s="39" t="s">
        <v>96</v>
      </c>
      <c r="FU34" s="50">
        <f t="shared" si="262"/>
        <v>0</v>
      </c>
      <c r="FV34" s="50">
        <f t="shared" si="263"/>
        <v>0</v>
      </c>
      <c r="FW34" s="50">
        <f t="shared" si="264"/>
        <v>0</v>
      </c>
      <c r="FX34" s="50">
        <f t="shared" si="265"/>
        <v>0</v>
      </c>
      <c r="FY34" s="50">
        <f t="shared" si="266"/>
        <v>0</v>
      </c>
      <c r="FZ34" s="50">
        <f t="shared" si="267"/>
        <v>0</v>
      </c>
      <c r="GB34" s="54" t="s">
        <v>96</v>
      </c>
      <c r="GC34" s="50">
        <f t="shared" si="268"/>
        <v>0</v>
      </c>
      <c r="GD34" s="50">
        <f t="shared" si="269"/>
        <v>0</v>
      </c>
      <c r="GE34" s="50">
        <f t="shared" si="270"/>
        <v>0</v>
      </c>
      <c r="GF34" s="50">
        <f t="shared" si="271"/>
        <v>0</v>
      </c>
      <c r="GG34" s="50">
        <f t="shared" si="272"/>
        <v>0</v>
      </c>
      <c r="GH34" s="50">
        <f t="shared" si="273"/>
        <v>0</v>
      </c>
      <c r="GJ34" s="54" t="s">
        <v>96</v>
      </c>
      <c r="GK34" s="50">
        <f t="shared" si="274"/>
        <v>0</v>
      </c>
      <c r="GL34" s="50">
        <f t="shared" si="275"/>
        <v>0</v>
      </c>
      <c r="GM34" s="50">
        <f t="shared" si="276"/>
        <v>0</v>
      </c>
      <c r="GN34" s="50">
        <f t="shared" si="277"/>
        <v>0</v>
      </c>
      <c r="GO34" s="50">
        <f t="shared" si="278"/>
        <v>0</v>
      </c>
      <c r="GP34" s="50">
        <f t="shared" si="279"/>
        <v>0</v>
      </c>
      <c r="GR34" s="54" t="s">
        <v>96</v>
      </c>
      <c r="GS34" s="50">
        <f t="shared" si="280"/>
        <v>0</v>
      </c>
      <c r="GT34" s="50">
        <f t="shared" si="281"/>
        <v>0</v>
      </c>
      <c r="GU34" s="50">
        <f t="shared" si="282"/>
        <v>0</v>
      </c>
      <c r="GV34" s="50">
        <f t="shared" si="283"/>
        <v>0</v>
      </c>
      <c r="GW34" s="50">
        <f t="shared" si="284"/>
        <v>0</v>
      </c>
      <c r="GX34" s="50">
        <f t="shared" si="285"/>
        <v>0</v>
      </c>
      <c r="GZ34" s="54" t="s">
        <v>96</v>
      </c>
      <c r="HA34" s="50">
        <f t="shared" si="286"/>
        <v>0</v>
      </c>
      <c r="HB34" s="50">
        <f t="shared" si="287"/>
        <v>0</v>
      </c>
      <c r="HC34" s="50">
        <f t="shared" si="288"/>
        <v>0</v>
      </c>
      <c r="HD34" s="50">
        <f t="shared" si="289"/>
        <v>0</v>
      </c>
      <c r="HE34" s="50">
        <f t="shared" si="290"/>
        <v>0</v>
      </c>
      <c r="HF34" s="50">
        <f t="shared" si="291"/>
        <v>0</v>
      </c>
      <c r="HH34" s="54" t="s">
        <v>96</v>
      </c>
      <c r="HI34" s="50">
        <f t="shared" si="292"/>
        <v>0</v>
      </c>
      <c r="HJ34" s="50">
        <f t="shared" si="293"/>
        <v>0</v>
      </c>
      <c r="HK34" s="50">
        <f t="shared" si="294"/>
        <v>0</v>
      </c>
      <c r="HL34" s="50">
        <f t="shared" si="295"/>
        <v>0</v>
      </c>
      <c r="HM34" s="50">
        <f t="shared" si="296"/>
        <v>0</v>
      </c>
      <c r="HN34" s="50">
        <f t="shared" si="297"/>
        <v>0</v>
      </c>
      <c r="HP34" s="54" t="s">
        <v>96</v>
      </c>
      <c r="HQ34" s="50">
        <f t="shared" si="298"/>
        <v>0</v>
      </c>
      <c r="HR34" s="50">
        <f t="shared" si="299"/>
        <v>0</v>
      </c>
      <c r="HS34" s="50">
        <f t="shared" si="300"/>
        <v>0</v>
      </c>
      <c r="HT34" s="50">
        <f t="shared" si="301"/>
        <v>0</v>
      </c>
      <c r="HU34" s="50">
        <f t="shared" si="302"/>
        <v>0</v>
      </c>
      <c r="HV34" s="50">
        <f t="shared" si="303"/>
        <v>0</v>
      </c>
    </row>
    <row r="35" spans="31:230" ht="29.1">
      <c r="AE35" s="72"/>
      <c r="AF35" s="39" t="s">
        <v>98</v>
      </c>
      <c r="AG35" s="50">
        <f t="shared" si="154"/>
        <v>0</v>
      </c>
      <c r="AH35" s="50">
        <f t="shared" si="155"/>
        <v>0.18370370370370345</v>
      </c>
      <c r="AI35" s="50">
        <f t="shared" si="156"/>
        <v>0</v>
      </c>
      <c r="AJ35" s="50">
        <f t="shared" si="157"/>
        <v>1</v>
      </c>
      <c r="AK35" s="50">
        <f t="shared" si="158"/>
        <v>0</v>
      </c>
      <c r="AL35" s="50">
        <f t="shared" si="159"/>
        <v>0</v>
      </c>
      <c r="AN35" s="39" t="s">
        <v>98</v>
      </c>
      <c r="AO35" s="50">
        <f t="shared" si="160"/>
        <v>0</v>
      </c>
      <c r="AP35" s="50">
        <f t="shared" si="161"/>
        <v>0</v>
      </c>
      <c r="AQ35" s="50">
        <f t="shared" si="162"/>
        <v>0</v>
      </c>
      <c r="AR35" s="50">
        <f t="shared" si="163"/>
        <v>0</v>
      </c>
      <c r="AS35" s="50">
        <f t="shared" si="164"/>
        <v>0</v>
      </c>
      <c r="AT35" s="50">
        <f t="shared" si="165"/>
        <v>0</v>
      </c>
      <c r="AV35" s="39" t="s">
        <v>98</v>
      </c>
      <c r="AW35" s="50">
        <f t="shared" si="166"/>
        <v>0</v>
      </c>
      <c r="AX35" s="50">
        <f t="shared" si="167"/>
        <v>0</v>
      </c>
      <c r="AY35" s="50">
        <f t="shared" si="168"/>
        <v>0</v>
      </c>
      <c r="AZ35" s="50">
        <f t="shared" si="169"/>
        <v>0</v>
      </c>
      <c r="BA35" s="50">
        <f t="shared" si="170"/>
        <v>0</v>
      </c>
      <c r="BB35" s="50">
        <f t="shared" si="171"/>
        <v>0</v>
      </c>
      <c r="BD35" s="39" t="s">
        <v>98</v>
      </c>
      <c r="BE35" s="50">
        <f t="shared" si="172"/>
        <v>0</v>
      </c>
      <c r="BF35" s="50">
        <f t="shared" si="173"/>
        <v>0</v>
      </c>
      <c r="BG35" s="50">
        <f t="shared" si="174"/>
        <v>0</v>
      </c>
      <c r="BH35" s="50">
        <f t="shared" si="175"/>
        <v>0</v>
      </c>
      <c r="BI35" s="50">
        <f t="shared" si="176"/>
        <v>0</v>
      </c>
      <c r="BJ35" s="50">
        <f t="shared" si="177"/>
        <v>0</v>
      </c>
      <c r="BL35" s="39" t="s">
        <v>98</v>
      </c>
      <c r="BM35" s="50">
        <f t="shared" si="178"/>
        <v>0</v>
      </c>
      <c r="BN35" s="50">
        <f t="shared" si="179"/>
        <v>0</v>
      </c>
      <c r="BO35" s="50">
        <f t="shared" si="180"/>
        <v>0</v>
      </c>
      <c r="BP35" s="50">
        <f t="shared" si="181"/>
        <v>0</v>
      </c>
      <c r="BQ35" s="50">
        <f t="shared" si="182"/>
        <v>0</v>
      </c>
      <c r="BR35" s="50">
        <f t="shared" si="183"/>
        <v>0</v>
      </c>
      <c r="BT35" s="39" t="s">
        <v>98</v>
      </c>
      <c r="BU35" s="50">
        <f t="shared" si="184"/>
        <v>0</v>
      </c>
      <c r="BV35" s="50">
        <f t="shared" si="185"/>
        <v>0</v>
      </c>
      <c r="BW35" s="50">
        <f t="shared" si="186"/>
        <v>0</v>
      </c>
      <c r="BX35" s="50">
        <f t="shared" si="187"/>
        <v>0</v>
      </c>
      <c r="BY35" s="50">
        <f t="shared" si="188"/>
        <v>0</v>
      </c>
      <c r="BZ35" s="50">
        <f t="shared" si="189"/>
        <v>0</v>
      </c>
      <c r="CB35" s="39" t="s">
        <v>98</v>
      </c>
      <c r="CC35" s="50">
        <f t="shared" si="190"/>
        <v>0</v>
      </c>
      <c r="CD35" s="50">
        <f t="shared" si="191"/>
        <v>0</v>
      </c>
      <c r="CE35" s="50">
        <f t="shared" si="192"/>
        <v>0</v>
      </c>
      <c r="CF35" s="50">
        <f t="shared" si="193"/>
        <v>0</v>
      </c>
      <c r="CG35" s="50">
        <f t="shared" si="194"/>
        <v>0</v>
      </c>
      <c r="CH35" s="50">
        <f t="shared" si="195"/>
        <v>0</v>
      </c>
      <c r="CJ35" s="39" t="s">
        <v>98</v>
      </c>
      <c r="CK35" s="50">
        <f t="shared" si="196"/>
        <v>0</v>
      </c>
      <c r="CL35" s="50">
        <f t="shared" si="197"/>
        <v>0</v>
      </c>
      <c r="CM35" s="50">
        <f t="shared" si="198"/>
        <v>0</v>
      </c>
      <c r="CN35" s="50">
        <f t="shared" si="199"/>
        <v>4.5500943632178542E-17</v>
      </c>
      <c r="CO35" s="50">
        <f t="shared" si="200"/>
        <v>0</v>
      </c>
      <c r="CP35" s="50">
        <f t="shared" si="201"/>
        <v>0</v>
      </c>
      <c r="CR35" s="39" t="s">
        <v>98</v>
      </c>
      <c r="CS35" s="50">
        <f t="shared" si="202"/>
        <v>0.66452991452991472</v>
      </c>
      <c r="CT35" s="50">
        <f t="shared" si="203"/>
        <v>0</v>
      </c>
      <c r="CU35" s="50">
        <f t="shared" si="204"/>
        <v>0</v>
      </c>
      <c r="CV35" s="50">
        <f t="shared" si="205"/>
        <v>0</v>
      </c>
      <c r="CW35" s="50">
        <f t="shared" si="206"/>
        <v>0</v>
      </c>
      <c r="CX35" s="50">
        <f t="shared" si="207"/>
        <v>0</v>
      </c>
      <c r="CZ35" s="39" t="s">
        <v>98</v>
      </c>
      <c r="DA35" s="50">
        <f t="shared" si="208"/>
        <v>0</v>
      </c>
      <c r="DB35" s="50">
        <f t="shared" si="209"/>
        <v>0</v>
      </c>
      <c r="DC35" s="50">
        <f t="shared" si="210"/>
        <v>0</v>
      </c>
      <c r="DD35" s="50">
        <f t="shared" si="211"/>
        <v>0</v>
      </c>
      <c r="DE35" s="50">
        <f t="shared" si="212"/>
        <v>0</v>
      </c>
      <c r="DF35" s="50">
        <f t="shared" si="213"/>
        <v>0</v>
      </c>
      <c r="DH35" s="39" t="s">
        <v>98</v>
      </c>
      <c r="DI35" s="50">
        <f t="shared" si="214"/>
        <v>0</v>
      </c>
      <c r="DJ35" s="50">
        <f t="shared" si="215"/>
        <v>0</v>
      </c>
      <c r="DK35" s="50">
        <f t="shared" si="216"/>
        <v>0</v>
      </c>
      <c r="DL35" s="50">
        <f t="shared" si="217"/>
        <v>0</v>
      </c>
      <c r="DM35" s="50">
        <f t="shared" si="218"/>
        <v>0</v>
      </c>
      <c r="DN35" s="50">
        <f t="shared" si="219"/>
        <v>0</v>
      </c>
      <c r="DP35" s="39" t="s">
        <v>98</v>
      </c>
      <c r="DQ35" s="50">
        <f t="shared" si="220"/>
        <v>0</v>
      </c>
      <c r="DR35" s="50">
        <f t="shared" si="221"/>
        <v>0</v>
      </c>
      <c r="DS35" s="50">
        <f t="shared" si="222"/>
        <v>0</v>
      </c>
      <c r="DT35" s="50">
        <f t="shared" si="223"/>
        <v>0</v>
      </c>
      <c r="DU35" s="50">
        <f t="shared" si="224"/>
        <v>0</v>
      </c>
      <c r="DV35" s="50">
        <f t="shared" si="225"/>
        <v>0</v>
      </c>
      <c r="DX35" s="39" t="s">
        <v>98</v>
      </c>
      <c r="DY35" s="50">
        <f t="shared" si="226"/>
        <v>0</v>
      </c>
      <c r="DZ35" s="50">
        <f t="shared" si="227"/>
        <v>1</v>
      </c>
      <c r="EA35" s="50">
        <f t="shared" si="228"/>
        <v>0</v>
      </c>
      <c r="EB35" s="50">
        <f t="shared" si="229"/>
        <v>0</v>
      </c>
      <c r="EC35" s="50">
        <f t="shared" si="230"/>
        <v>0</v>
      </c>
      <c r="ED35" s="50">
        <f t="shared" si="231"/>
        <v>0</v>
      </c>
      <c r="EF35" s="39" t="s">
        <v>98</v>
      </c>
      <c r="EG35" s="50">
        <f t="shared" si="232"/>
        <v>0</v>
      </c>
      <c r="EH35" s="50">
        <f t="shared" si="233"/>
        <v>0</v>
      </c>
      <c r="EI35" s="50">
        <f t="shared" si="234"/>
        <v>0</v>
      </c>
      <c r="EJ35" s="50">
        <f t="shared" si="235"/>
        <v>0</v>
      </c>
      <c r="EK35" s="50">
        <f t="shared" si="236"/>
        <v>1</v>
      </c>
      <c r="EL35" s="50">
        <f t="shared" si="237"/>
        <v>0</v>
      </c>
      <c r="EN35" s="39" t="s">
        <v>98</v>
      </c>
      <c r="EO35" s="50">
        <f t="shared" si="238"/>
        <v>0</v>
      </c>
      <c r="EP35" s="50">
        <f t="shared" si="239"/>
        <v>0</v>
      </c>
      <c r="EQ35" s="50">
        <f t="shared" si="240"/>
        <v>0</v>
      </c>
      <c r="ER35" s="50">
        <f t="shared" si="241"/>
        <v>0</v>
      </c>
      <c r="ES35" s="50">
        <f t="shared" si="242"/>
        <v>0</v>
      </c>
      <c r="ET35" s="50">
        <f t="shared" si="243"/>
        <v>0</v>
      </c>
      <c r="EV35" s="39" t="s">
        <v>98</v>
      </c>
      <c r="EW35" s="50">
        <f t="shared" si="244"/>
        <v>0</v>
      </c>
      <c r="EX35" s="50">
        <f t="shared" si="245"/>
        <v>0</v>
      </c>
      <c r="EY35" s="50">
        <f t="shared" si="246"/>
        <v>0</v>
      </c>
      <c r="EZ35" s="50">
        <f t="shared" si="247"/>
        <v>0</v>
      </c>
      <c r="FA35" s="50">
        <f t="shared" si="248"/>
        <v>0</v>
      </c>
      <c r="FB35" s="50">
        <f t="shared" si="249"/>
        <v>0</v>
      </c>
      <c r="FD35" s="39" t="s">
        <v>98</v>
      </c>
      <c r="FE35" s="50">
        <f t="shared" si="250"/>
        <v>0</v>
      </c>
      <c r="FF35" s="50">
        <f t="shared" si="251"/>
        <v>0</v>
      </c>
      <c r="FG35" s="50">
        <f t="shared" si="252"/>
        <v>0</v>
      </c>
      <c r="FH35" s="50">
        <f t="shared" si="253"/>
        <v>0</v>
      </c>
      <c r="FI35" s="50">
        <f t="shared" si="254"/>
        <v>0</v>
      </c>
      <c r="FJ35" s="50">
        <f t="shared" si="255"/>
        <v>0</v>
      </c>
      <c r="FL35" s="39" t="s">
        <v>98</v>
      </c>
      <c r="FM35" s="50">
        <f t="shared" si="256"/>
        <v>0</v>
      </c>
      <c r="FN35" s="50">
        <f t="shared" si="257"/>
        <v>0</v>
      </c>
      <c r="FO35" s="50">
        <f t="shared" si="258"/>
        <v>0</v>
      </c>
      <c r="FP35" s="50">
        <f t="shared" si="259"/>
        <v>0</v>
      </c>
      <c r="FQ35" s="50">
        <f t="shared" si="260"/>
        <v>0</v>
      </c>
      <c r="FR35" s="50">
        <f t="shared" si="261"/>
        <v>0</v>
      </c>
      <c r="FT35" s="39" t="s">
        <v>98</v>
      </c>
      <c r="FU35" s="50">
        <f t="shared" si="262"/>
        <v>0</v>
      </c>
      <c r="FV35" s="50">
        <f t="shared" si="263"/>
        <v>0</v>
      </c>
      <c r="FW35" s="50">
        <f t="shared" si="264"/>
        <v>0</v>
      </c>
      <c r="FX35" s="50">
        <f t="shared" si="265"/>
        <v>0</v>
      </c>
      <c r="FY35" s="50">
        <f t="shared" si="266"/>
        <v>0</v>
      </c>
      <c r="FZ35" s="50">
        <f t="shared" si="267"/>
        <v>0</v>
      </c>
      <c r="GB35" s="54" t="s">
        <v>98</v>
      </c>
      <c r="GC35" s="50">
        <f t="shared" si="268"/>
        <v>0</v>
      </c>
      <c r="GD35" s="50">
        <f t="shared" si="269"/>
        <v>0</v>
      </c>
      <c r="GE35" s="50">
        <f t="shared" si="270"/>
        <v>0</v>
      </c>
      <c r="GF35" s="50">
        <f t="shared" si="271"/>
        <v>0</v>
      </c>
      <c r="GG35" s="50">
        <f t="shared" si="272"/>
        <v>0</v>
      </c>
      <c r="GH35" s="50">
        <f t="shared" si="273"/>
        <v>0</v>
      </c>
      <c r="GJ35" s="54" t="s">
        <v>98</v>
      </c>
      <c r="GK35" s="50">
        <f t="shared" si="274"/>
        <v>0</v>
      </c>
      <c r="GL35" s="50">
        <f t="shared" si="275"/>
        <v>0</v>
      </c>
      <c r="GM35" s="50">
        <f t="shared" si="276"/>
        <v>0</v>
      </c>
      <c r="GN35" s="50">
        <f t="shared" si="277"/>
        <v>0</v>
      </c>
      <c r="GO35" s="50">
        <f t="shared" si="278"/>
        <v>0</v>
      </c>
      <c r="GP35" s="50">
        <f t="shared" si="279"/>
        <v>0</v>
      </c>
      <c r="GR35" s="54" t="s">
        <v>98</v>
      </c>
      <c r="GS35" s="50">
        <f t="shared" si="280"/>
        <v>0</v>
      </c>
      <c r="GT35" s="50">
        <f t="shared" si="281"/>
        <v>0</v>
      </c>
      <c r="GU35" s="50">
        <f t="shared" si="282"/>
        <v>0</v>
      </c>
      <c r="GV35" s="50">
        <f t="shared" si="283"/>
        <v>0</v>
      </c>
      <c r="GW35" s="50">
        <f t="shared" si="284"/>
        <v>0</v>
      </c>
      <c r="GX35" s="50">
        <f t="shared" si="285"/>
        <v>0</v>
      </c>
      <c r="GZ35" s="54" t="s">
        <v>98</v>
      </c>
      <c r="HA35" s="50">
        <f t="shared" si="286"/>
        <v>0</v>
      </c>
      <c r="HB35" s="50">
        <f t="shared" si="287"/>
        <v>0</v>
      </c>
      <c r="HC35" s="50">
        <f t="shared" si="288"/>
        <v>0</v>
      </c>
      <c r="HD35" s="50">
        <f t="shared" si="289"/>
        <v>0</v>
      </c>
      <c r="HE35" s="50">
        <f t="shared" si="290"/>
        <v>0</v>
      </c>
      <c r="HF35" s="50">
        <f t="shared" si="291"/>
        <v>0</v>
      </c>
      <c r="HH35" s="54" t="s">
        <v>98</v>
      </c>
      <c r="HI35" s="50">
        <f t="shared" si="292"/>
        <v>0</v>
      </c>
      <c r="HJ35" s="50">
        <f t="shared" si="293"/>
        <v>0</v>
      </c>
      <c r="HK35" s="50">
        <f t="shared" si="294"/>
        <v>0</v>
      </c>
      <c r="HL35" s="50">
        <f t="shared" si="295"/>
        <v>0</v>
      </c>
      <c r="HM35" s="50">
        <f t="shared" si="296"/>
        <v>0</v>
      </c>
      <c r="HN35" s="50">
        <f t="shared" si="297"/>
        <v>0</v>
      </c>
      <c r="HP35" s="54" t="s">
        <v>98</v>
      </c>
      <c r="HQ35" s="50">
        <f t="shared" si="298"/>
        <v>0</v>
      </c>
      <c r="HR35" s="50">
        <f t="shared" si="299"/>
        <v>0</v>
      </c>
      <c r="HS35" s="50">
        <f t="shared" si="300"/>
        <v>0</v>
      </c>
      <c r="HT35" s="50">
        <f t="shared" si="301"/>
        <v>0</v>
      </c>
      <c r="HU35" s="50">
        <f t="shared" si="302"/>
        <v>0</v>
      </c>
      <c r="HV35" s="50">
        <f t="shared" si="303"/>
        <v>0</v>
      </c>
    </row>
    <row r="36" spans="31:230" ht="29.1">
      <c r="AE36" s="72"/>
      <c r="AF36" s="39" t="s">
        <v>100</v>
      </c>
      <c r="AG36" s="50">
        <f t="shared" si="154"/>
        <v>0</v>
      </c>
      <c r="AH36" s="50">
        <f t="shared" si="155"/>
        <v>0</v>
      </c>
      <c r="AI36" s="50">
        <f t="shared" si="156"/>
        <v>0</v>
      </c>
      <c r="AJ36" s="50">
        <f t="shared" si="157"/>
        <v>0</v>
      </c>
      <c r="AK36" s="50">
        <f t="shared" si="158"/>
        <v>0</v>
      </c>
      <c r="AL36" s="50">
        <f t="shared" si="159"/>
        <v>0</v>
      </c>
      <c r="AN36" s="39" t="s">
        <v>100</v>
      </c>
      <c r="AO36" s="50">
        <f t="shared" si="160"/>
        <v>0</v>
      </c>
      <c r="AP36" s="50">
        <f t="shared" si="161"/>
        <v>0</v>
      </c>
      <c r="AQ36" s="50">
        <f t="shared" si="162"/>
        <v>0</v>
      </c>
      <c r="AR36" s="50">
        <f t="shared" si="163"/>
        <v>0</v>
      </c>
      <c r="AS36" s="50">
        <f t="shared" si="164"/>
        <v>0</v>
      </c>
      <c r="AT36" s="50">
        <f t="shared" si="165"/>
        <v>0</v>
      </c>
      <c r="AV36" s="39" t="s">
        <v>100</v>
      </c>
      <c r="AW36" s="50">
        <f t="shared" si="166"/>
        <v>0</v>
      </c>
      <c r="AX36" s="50">
        <f t="shared" si="167"/>
        <v>0</v>
      </c>
      <c r="AY36" s="50">
        <f t="shared" si="168"/>
        <v>0</v>
      </c>
      <c r="AZ36" s="50">
        <f t="shared" si="169"/>
        <v>0</v>
      </c>
      <c r="BA36" s="50">
        <f t="shared" si="170"/>
        <v>0</v>
      </c>
      <c r="BB36" s="50">
        <f t="shared" si="171"/>
        <v>0</v>
      </c>
      <c r="BD36" s="39" t="s">
        <v>100</v>
      </c>
      <c r="BE36" s="50">
        <f t="shared" si="172"/>
        <v>0</v>
      </c>
      <c r="BF36" s="50">
        <f t="shared" si="173"/>
        <v>0</v>
      </c>
      <c r="BG36" s="50">
        <f t="shared" si="174"/>
        <v>0</v>
      </c>
      <c r="BH36" s="50">
        <f t="shared" si="175"/>
        <v>0</v>
      </c>
      <c r="BI36" s="50">
        <f t="shared" si="176"/>
        <v>0</v>
      </c>
      <c r="BJ36" s="50">
        <f t="shared" si="177"/>
        <v>0</v>
      </c>
      <c r="BL36" s="39" t="s">
        <v>100</v>
      </c>
      <c r="BM36" s="50">
        <f t="shared" si="178"/>
        <v>0</v>
      </c>
      <c r="BN36" s="50">
        <f t="shared" si="179"/>
        <v>0</v>
      </c>
      <c r="BO36" s="50">
        <f t="shared" si="180"/>
        <v>0</v>
      </c>
      <c r="BP36" s="50">
        <f t="shared" si="181"/>
        <v>0</v>
      </c>
      <c r="BQ36" s="50">
        <f t="shared" si="182"/>
        <v>0</v>
      </c>
      <c r="BR36" s="50">
        <f t="shared" si="183"/>
        <v>0</v>
      </c>
      <c r="BT36" s="39" t="s">
        <v>100</v>
      </c>
      <c r="BU36" s="50">
        <f t="shared" si="184"/>
        <v>1</v>
      </c>
      <c r="BV36" s="50">
        <f t="shared" si="185"/>
        <v>1</v>
      </c>
      <c r="BW36" s="50">
        <f t="shared" si="186"/>
        <v>1</v>
      </c>
      <c r="BX36" s="50">
        <f t="shared" si="187"/>
        <v>0</v>
      </c>
      <c r="BY36" s="50">
        <f t="shared" si="188"/>
        <v>0</v>
      </c>
      <c r="BZ36" s="50">
        <f t="shared" si="189"/>
        <v>0</v>
      </c>
      <c r="CB36" s="39" t="s">
        <v>100</v>
      </c>
      <c r="CC36" s="50">
        <f t="shared" si="190"/>
        <v>0</v>
      </c>
      <c r="CD36" s="50">
        <f t="shared" si="191"/>
        <v>0</v>
      </c>
      <c r="CE36" s="50">
        <f t="shared" si="192"/>
        <v>0</v>
      </c>
      <c r="CF36" s="50">
        <f t="shared" si="193"/>
        <v>0</v>
      </c>
      <c r="CG36" s="50">
        <f t="shared" si="194"/>
        <v>0</v>
      </c>
      <c r="CH36" s="50">
        <f t="shared" si="195"/>
        <v>0</v>
      </c>
      <c r="CJ36" s="39" t="s">
        <v>100</v>
      </c>
      <c r="CK36" s="50">
        <f t="shared" si="196"/>
        <v>0</v>
      </c>
      <c r="CL36" s="50">
        <f t="shared" si="197"/>
        <v>0</v>
      </c>
      <c r="CM36" s="50">
        <f t="shared" si="198"/>
        <v>0</v>
      </c>
      <c r="CN36" s="50">
        <f t="shared" si="199"/>
        <v>0</v>
      </c>
      <c r="CO36" s="50">
        <f t="shared" si="200"/>
        <v>0</v>
      </c>
      <c r="CP36" s="50">
        <f t="shared" si="201"/>
        <v>0</v>
      </c>
      <c r="CR36" s="39" t="s">
        <v>100</v>
      </c>
      <c r="CS36" s="50">
        <f t="shared" si="202"/>
        <v>1</v>
      </c>
      <c r="CT36" s="50">
        <f t="shared" si="203"/>
        <v>0.51068376068376053</v>
      </c>
      <c r="CU36" s="50">
        <f t="shared" si="204"/>
        <v>0</v>
      </c>
      <c r="CV36" s="50">
        <f t="shared" si="205"/>
        <v>0</v>
      </c>
      <c r="CW36" s="50">
        <f t="shared" si="206"/>
        <v>1</v>
      </c>
      <c r="CX36" s="50">
        <f t="shared" si="207"/>
        <v>5.1282051282051079E-2</v>
      </c>
      <c r="CZ36" s="39" t="s">
        <v>100</v>
      </c>
      <c r="DA36" s="50">
        <f t="shared" si="208"/>
        <v>0</v>
      </c>
      <c r="DB36" s="50">
        <f t="shared" si="209"/>
        <v>0</v>
      </c>
      <c r="DC36" s="50">
        <f t="shared" si="210"/>
        <v>0</v>
      </c>
      <c r="DD36" s="50">
        <f t="shared" si="211"/>
        <v>0</v>
      </c>
      <c r="DE36" s="50">
        <f t="shared" si="212"/>
        <v>0</v>
      </c>
      <c r="DF36" s="50">
        <f t="shared" si="213"/>
        <v>0</v>
      </c>
      <c r="DH36" s="39" t="s">
        <v>100</v>
      </c>
      <c r="DI36" s="50">
        <f t="shared" si="214"/>
        <v>0</v>
      </c>
      <c r="DJ36" s="50">
        <f t="shared" si="215"/>
        <v>0</v>
      </c>
      <c r="DK36" s="50">
        <f t="shared" si="216"/>
        <v>0</v>
      </c>
      <c r="DL36" s="50">
        <f t="shared" si="217"/>
        <v>0</v>
      </c>
      <c r="DM36" s="50">
        <f t="shared" si="218"/>
        <v>0</v>
      </c>
      <c r="DN36" s="50">
        <f t="shared" si="219"/>
        <v>0</v>
      </c>
      <c r="DP36" s="39" t="s">
        <v>100</v>
      </c>
      <c r="DQ36" s="50">
        <f t="shared" si="220"/>
        <v>0</v>
      </c>
      <c r="DR36" s="50">
        <f t="shared" si="221"/>
        <v>0</v>
      </c>
      <c r="DS36" s="50">
        <f t="shared" si="222"/>
        <v>0</v>
      </c>
      <c r="DT36" s="50">
        <f t="shared" si="223"/>
        <v>0</v>
      </c>
      <c r="DU36" s="50">
        <f t="shared" si="224"/>
        <v>0</v>
      </c>
      <c r="DV36" s="50">
        <f t="shared" si="225"/>
        <v>0</v>
      </c>
      <c r="DX36" s="39" t="s">
        <v>100</v>
      </c>
      <c r="DY36" s="50">
        <f t="shared" si="226"/>
        <v>0</v>
      </c>
      <c r="DZ36" s="50">
        <f t="shared" si="227"/>
        <v>1</v>
      </c>
      <c r="EA36" s="50">
        <f t="shared" si="228"/>
        <v>0</v>
      </c>
      <c r="EB36" s="50">
        <f t="shared" si="229"/>
        <v>0</v>
      </c>
      <c r="EC36" s="50">
        <f t="shared" si="230"/>
        <v>0</v>
      </c>
      <c r="ED36" s="50">
        <f t="shared" si="231"/>
        <v>0</v>
      </c>
      <c r="EF36" s="39" t="s">
        <v>100</v>
      </c>
      <c r="EG36" s="50">
        <f t="shared" si="232"/>
        <v>0</v>
      </c>
      <c r="EH36" s="50">
        <f t="shared" si="233"/>
        <v>0</v>
      </c>
      <c r="EI36" s="50">
        <f t="shared" si="234"/>
        <v>0</v>
      </c>
      <c r="EJ36" s="50">
        <f t="shared" si="235"/>
        <v>0</v>
      </c>
      <c r="EK36" s="50">
        <f t="shared" si="236"/>
        <v>1</v>
      </c>
      <c r="EL36" s="50">
        <f t="shared" si="237"/>
        <v>0</v>
      </c>
      <c r="EN36" s="39" t="s">
        <v>100</v>
      </c>
      <c r="EO36" s="50">
        <f t="shared" si="238"/>
        <v>0</v>
      </c>
      <c r="EP36" s="50">
        <f t="shared" si="239"/>
        <v>0</v>
      </c>
      <c r="EQ36" s="50">
        <f t="shared" si="240"/>
        <v>0</v>
      </c>
      <c r="ER36" s="50">
        <f t="shared" si="241"/>
        <v>0</v>
      </c>
      <c r="ES36" s="50">
        <f t="shared" si="242"/>
        <v>0</v>
      </c>
      <c r="ET36" s="50">
        <f t="shared" si="243"/>
        <v>0</v>
      </c>
      <c r="EV36" s="39" t="s">
        <v>100</v>
      </c>
      <c r="EW36" s="50">
        <f t="shared" si="244"/>
        <v>0</v>
      </c>
      <c r="EX36" s="50">
        <f t="shared" si="245"/>
        <v>0</v>
      </c>
      <c r="EY36" s="50">
        <f t="shared" si="246"/>
        <v>0</v>
      </c>
      <c r="EZ36" s="50">
        <f t="shared" si="247"/>
        <v>0</v>
      </c>
      <c r="FA36" s="50">
        <f t="shared" si="248"/>
        <v>0</v>
      </c>
      <c r="FB36" s="50">
        <f t="shared" si="249"/>
        <v>0</v>
      </c>
      <c r="FD36" s="39" t="s">
        <v>100</v>
      </c>
      <c r="FE36" s="50">
        <f t="shared" si="250"/>
        <v>0</v>
      </c>
      <c r="FF36" s="50">
        <f t="shared" si="251"/>
        <v>0</v>
      </c>
      <c r="FG36" s="50">
        <f t="shared" si="252"/>
        <v>0</v>
      </c>
      <c r="FH36" s="50">
        <f t="shared" si="253"/>
        <v>0</v>
      </c>
      <c r="FI36" s="50">
        <f t="shared" si="254"/>
        <v>0</v>
      </c>
      <c r="FJ36" s="50">
        <f t="shared" si="255"/>
        <v>0</v>
      </c>
      <c r="FL36" s="39" t="s">
        <v>100</v>
      </c>
      <c r="FM36" s="50">
        <f t="shared" si="256"/>
        <v>0</v>
      </c>
      <c r="FN36" s="50">
        <f t="shared" si="257"/>
        <v>0</v>
      </c>
      <c r="FO36" s="50">
        <f t="shared" si="258"/>
        <v>0</v>
      </c>
      <c r="FP36" s="50">
        <f t="shared" si="259"/>
        <v>0</v>
      </c>
      <c r="FQ36" s="50">
        <f t="shared" si="260"/>
        <v>0</v>
      </c>
      <c r="FR36" s="50">
        <f t="shared" si="261"/>
        <v>0</v>
      </c>
      <c r="FT36" s="39" t="s">
        <v>100</v>
      </c>
      <c r="FU36" s="50">
        <f t="shared" si="262"/>
        <v>0</v>
      </c>
      <c r="FV36" s="50">
        <f t="shared" si="263"/>
        <v>0</v>
      </c>
      <c r="FW36" s="50">
        <f t="shared" si="264"/>
        <v>0</v>
      </c>
      <c r="FX36" s="50">
        <f t="shared" si="265"/>
        <v>0</v>
      </c>
      <c r="FY36" s="50">
        <f t="shared" si="266"/>
        <v>0</v>
      </c>
      <c r="FZ36" s="50">
        <f t="shared" si="267"/>
        <v>0</v>
      </c>
      <c r="GB36" s="54" t="s">
        <v>100</v>
      </c>
      <c r="GC36" s="50">
        <f t="shared" si="268"/>
        <v>0</v>
      </c>
      <c r="GD36" s="50">
        <f t="shared" si="269"/>
        <v>0</v>
      </c>
      <c r="GE36" s="50">
        <f t="shared" si="270"/>
        <v>0</v>
      </c>
      <c r="GF36" s="50">
        <f t="shared" si="271"/>
        <v>0</v>
      </c>
      <c r="GG36" s="50">
        <f t="shared" si="272"/>
        <v>0</v>
      </c>
      <c r="GH36" s="50">
        <f t="shared" si="273"/>
        <v>0</v>
      </c>
      <c r="GJ36" s="54" t="s">
        <v>100</v>
      </c>
      <c r="GK36" s="50">
        <f t="shared" si="274"/>
        <v>0</v>
      </c>
      <c r="GL36" s="50">
        <f t="shared" si="275"/>
        <v>0</v>
      </c>
      <c r="GM36" s="50">
        <f t="shared" si="276"/>
        <v>0</v>
      </c>
      <c r="GN36" s="50">
        <f t="shared" si="277"/>
        <v>0</v>
      </c>
      <c r="GO36" s="50">
        <f t="shared" si="278"/>
        <v>0</v>
      </c>
      <c r="GP36" s="50">
        <f t="shared" si="279"/>
        <v>0</v>
      </c>
      <c r="GR36" s="54" t="s">
        <v>100</v>
      </c>
      <c r="GS36" s="50">
        <f t="shared" si="280"/>
        <v>0</v>
      </c>
      <c r="GT36" s="50">
        <f t="shared" si="281"/>
        <v>0</v>
      </c>
      <c r="GU36" s="50">
        <f t="shared" si="282"/>
        <v>0</v>
      </c>
      <c r="GV36" s="50">
        <f t="shared" si="283"/>
        <v>0</v>
      </c>
      <c r="GW36" s="50">
        <f t="shared" si="284"/>
        <v>0</v>
      </c>
      <c r="GX36" s="50">
        <f t="shared" si="285"/>
        <v>0</v>
      </c>
      <c r="GZ36" s="54" t="s">
        <v>100</v>
      </c>
      <c r="HA36" s="50">
        <f t="shared" si="286"/>
        <v>0</v>
      </c>
      <c r="HB36" s="50">
        <f t="shared" si="287"/>
        <v>0</v>
      </c>
      <c r="HC36" s="50">
        <f t="shared" si="288"/>
        <v>0</v>
      </c>
      <c r="HD36" s="50">
        <f t="shared" si="289"/>
        <v>0</v>
      </c>
      <c r="HE36" s="50">
        <f t="shared" si="290"/>
        <v>0</v>
      </c>
      <c r="HF36" s="50">
        <f t="shared" si="291"/>
        <v>0</v>
      </c>
      <c r="HH36" s="54" t="s">
        <v>100</v>
      </c>
      <c r="HI36" s="50">
        <f t="shared" si="292"/>
        <v>0</v>
      </c>
      <c r="HJ36" s="50">
        <f t="shared" si="293"/>
        <v>0</v>
      </c>
      <c r="HK36" s="50">
        <f t="shared" si="294"/>
        <v>0</v>
      </c>
      <c r="HL36" s="50">
        <f t="shared" si="295"/>
        <v>0</v>
      </c>
      <c r="HM36" s="50">
        <f t="shared" si="296"/>
        <v>0</v>
      </c>
      <c r="HN36" s="50">
        <f t="shared" si="297"/>
        <v>0</v>
      </c>
      <c r="HP36" s="54" t="s">
        <v>100</v>
      </c>
      <c r="HQ36" s="50">
        <f t="shared" si="298"/>
        <v>0</v>
      </c>
      <c r="HR36" s="50">
        <f t="shared" si="299"/>
        <v>0</v>
      </c>
      <c r="HS36" s="50">
        <f t="shared" si="300"/>
        <v>0</v>
      </c>
      <c r="HT36" s="50">
        <f t="shared" si="301"/>
        <v>0</v>
      </c>
      <c r="HU36" s="50">
        <f t="shared" si="302"/>
        <v>0</v>
      </c>
      <c r="HV36" s="50">
        <f t="shared" si="303"/>
        <v>0</v>
      </c>
    </row>
    <row r="37" spans="31:230" ht="43.5">
      <c r="AE37" s="72"/>
      <c r="AF37" s="39" t="s">
        <v>102</v>
      </c>
      <c r="AG37" s="50">
        <f t="shared" si="154"/>
        <v>0</v>
      </c>
      <c r="AH37" s="50">
        <f t="shared" si="155"/>
        <v>0.7502222222222219</v>
      </c>
      <c r="AI37" s="50">
        <f t="shared" si="156"/>
        <v>0</v>
      </c>
      <c r="AJ37" s="50">
        <f t="shared" si="157"/>
        <v>1</v>
      </c>
      <c r="AK37" s="50">
        <f t="shared" si="158"/>
        <v>0</v>
      </c>
      <c r="AL37" s="50">
        <f t="shared" si="159"/>
        <v>0.23318518518518508</v>
      </c>
      <c r="AN37" s="39" t="s">
        <v>102</v>
      </c>
      <c r="AO37" s="50">
        <f t="shared" si="160"/>
        <v>0</v>
      </c>
      <c r="AP37" s="50">
        <f t="shared" si="161"/>
        <v>1</v>
      </c>
      <c r="AQ37" s="50">
        <f t="shared" si="162"/>
        <v>1</v>
      </c>
      <c r="AR37" s="50">
        <f t="shared" si="163"/>
        <v>1</v>
      </c>
      <c r="AS37" s="50">
        <f t="shared" si="164"/>
        <v>0</v>
      </c>
      <c r="AT37" s="50">
        <f t="shared" si="165"/>
        <v>0</v>
      </c>
      <c r="AV37" s="39" t="s">
        <v>102</v>
      </c>
      <c r="AW37" s="50">
        <f t="shared" si="166"/>
        <v>0</v>
      </c>
      <c r="AX37" s="50">
        <f t="shared" si="167"/>
        <v>0</v>
      </c>
      <c r="AY37" s="50">
        <f t="shared" si="168"/>
        <v>0</v>
      </c>
      <c r="AZ37" s="50">
        <f t="shared" si="169"/>
        <v>0</v>
      </c>
      <c r="BA37" s="50">
        <f t="shared" si="170"/>
        <v>0</v>
      </c>
      <c r="BB37" s="50">
        <f t="shared" si="171"/>
        <v>0</v>
      </c>
      <c r="BD37" s="39" t="s">
        <v>102</v>
      </c>
      <c r="BE37" s="50">
        <f t="shared" si="172"/>
        <v>0</v>
      </c>
      <c r="BF37" s="50">
        <f t="shared" si="173"/>
        <v>0</v>
      </c>
      <c r="BG37" s="50">
        <f t="shared" si="174"/>
        <v>0</v>
      </c>
      <c r="BH37" s="50">
        <f t="shared" si="175"/>
        <v>0</v>
      </c>
      <c r="BI37" s="50">
        <f t="shared" si="176"/>
        <v>0</v>
      </c>
      <c r="BJ37" s="50">
        <f t="shared" si="177"/>
        <v>0</v>
      </c>
      <c r="BL37" s="39" t="s">
        <v>102</v>
      </c>
      <c r="BM37" s="50">
        <f t="shared" si="178"/>
        <v>0.13333333333333333</v>
      </c>
      <c r="BN37" s="50">
        <f t="shared" si="179"/>
        <v>0.13333333333333333</v>
      </c>
      <c r="BO37" s="50">
        <f t="shared" si="180"/>
        <v>0.4</v>
      </c>
      <c r="BP37" s="50">
        <f t="shared" si="181"/>
        <v>0</v>
      </c>
      <c r="BQ37" s="50">
        <f t="shared" si="182"/>
        <v>0</v>
      </c>
      <c r="BR37" s="50">
        <f t="shared" si="183"/>
        <v>0</v>
      </c>
      <c r="BT37" s="39" t="s">
        <v>102</v>
      </c>
      <c r="BU37" s="50">
        <f t="shared" si="184"/>
        <v>1</v>
      </c>
      <c r="BV37" s="50">
        <f t="shared" si="185"/>
        <v>1</v>
      </c>
      <c r="BW37" s="50">
        <f t="shared" si="186"/>
        <v>1</v>
      </c>
      <c r="BX37" s="50">
        <f t="shared" si="187"/>
        <v>0</v>
      </c>
      <c r="BY37" s="50">
        <f t="shared" si="188"/>
        <v>0</v>
      </c>
      <c r="BZ37" s="50">
        <f t="shared" si="189"/>
        <v>0</v>
      </c>
      <c r="CB37" s="39" t="s">
        <v>102</v>
      </c>
      <c r="CC37" s="50">
        <f t="shared" si="190"/>
        <v>0</v>
      </c>
      <c r="CD37" s="50">
        <f t="shared" si="191"/>
        <v>0</v>
      </c>
      <c r="CE37" s="50">
        <f t="shared" si="192"/>
        <v>0</v>
      </c>
      <c r="CF37" s="50">
        <f t="shared" si="193"/>
        <v>0</v>
      </c>
      <c r="CG37" s="50">
        <f t="shared" si="194"/>
        <v>0</v>
      </c>
      <c r="CH37" s="50">
        <f t="shared" si="195"/>
        <v>0</v>
      </c>
      <c r="CJ37" s="39" t="s">
        <v>102</v>
      </c>
      <c r="CK37" s="50">
        <f t="shared" si="196"/>
        <v>0</v>
      </c>
      <c r="CL37" s="50">
        <f t="shared" si="197"/>
        <v>0</v>
      </c>
      <c r="CM37" s="50">
        <f t="shared" si="198"/>
        <v>0</v>
      </c>
      <c r="CN37" s="50">
        <f t="shared" si="199"/>
        <v>0.98360655737704916</v>
      </c>
      <c r="CO37" s="50">
        <f t="shared" si="200"/>
        <v>0</v>
      </c>
      <c r="CP37" s="50">
        <f t="shared" si="201"/>
        <v>0</v>
      </c>
      <c r="CR37" s="39" t="s">
        <v>102</v>
      </c>
      <c r="CS37" s="50">
        <f t="shared" si="202"/>
        <v>0</v>
      </c>
      <c r="CT37" s="50">
        <f t="shared" si="203"/>
        <v>0</v>
      </c>
      <c r="CU37" s="50">
        <f t="shared" si="204"/>
        <v>0</v>
      </c>
      <c r="CV37" s="50">
        <f t="shared" si="205"/>
        <v>0</v>
      </c>
      <c r="CW37" s="50">
        <f t="shared" si="206"/>
        <v>0</v>
      </c>
      <c r="CX37" s="50">
        <f t="shared" si="207"/>
        <v>0</v>
      </c>
      <c r="CZ37" s="39" t="s">
        <v>102</v>
      </c>
      <c r="DA37" s="50">
        <f t="shared" si="208"/>
        <v>0</v>
      </c>
      <c r="DB37" s="50">
        <f t="shared" si="209"/>
        <v>0</v>
      </c>
      <c r="DC37" s="50">
        <f t="shared" si="210"/>
        <v>0</v>
      </c>
      <c r="DD37" s="50">
        <f t="shared" si="211"/>
        <v>0</v>
      </c>
      <c r="DE37" s="50">
        <f t="shared" si="212"/>
        <v>0</v>
      </c>
      <c r="DF37" s="50">
        <f t="shared" si="213"/>
        <v>0</v>
      </c>
      <c r="DH37" s="39" t="s">
        <v>102</v>
      </c>
      <c r="DI37" s="50">
        <f t="shared" si="214"/>
        <v>0</v>
      </c>
      <c r="DJ37" s="50">
        <f t="shared" si="215"/>
        <v>0</v>
      </c>
      <c r="DK37" s="50">
        <f t="shared" si="216"/>
        <v>0</v>
      </c>
      <c r="DL37" s="50">
        <f t="shared" si="217"/>
        <v>0</v>
      </c>
      <c r="DM37" s="50">
        <f t="shared" si="218"/>
        <v>0</v>
      </c>
      <c r="DN37" s="50">
        <f t="shared" si="219"/>
        <v>0</v>
      </c>
      <c r="DP37" s="39" t="s">
        <v>102</v>
      </c>
      <c r="DQ37" s="50">
        <f t="shared" si="220"/>
        <v>0</v>
      </c>
      <c r="DR37" s="50">
        <f t="shared" si="221"/>
        <v>0</v>
      </c>
      <c r="DS37" s="50">
        <f t="shared" si="222"/>
        <v>0</v>
      </c>
      <c r="DT37" s="50">
        <f t="shared" si="223"/>
        <v>0</v>
      </c>
      <c r="DU37" s="50">
        <f t="shared" si="224"/>
        <v>0</v>
      </c>
      <c r="DV37" s="50">
        <f t="shared" si="225"/>
        <v>0</v>
      </c>
      <c r="DX37" s="39" t="s">
        <v>102</v>
      </c>
      <c r="DY37" s="50">
        <f t="shared" si="226"/>
        <v>0</v>
      </c>
      <c r="DZ37" s="50">
        <f t="shared" si="227"/>
        <v>1</v>
      </c>
      <c r="EA37" s="50">
        <f t="shared" si="228"/>
        <v>0</v>
      </c>
      <c r="EB37" s="50">
        <f t="shared" si="229"/>
        <v>0</v>
      </c>
      <c r="EC37" s="50">
        <f t="shared" si="230"/>
        <v>0</v>
      </c>
      <c r="ED37" s="50">
        <f t="shared" si="231"/>
        <v>0</v>
      </c>
      <c r="EF37" s="39" t="s">
        <v>102</v>
      </c>
      <c r="EG37" s="50">
        <f t="shared" si="232"/>
        <v>0</v>
      </c>
      <c r="EH37" s="50">
        <f t="shared" si="233"/>
        <v>0</v>
      </c>
      <c r="EI37" s="50">
        <f t="shared" si="234"/>
        <v>0</v>
      </c>
      <c r="EJ37" s="50">
        <f t="shared" si="235"/>
        <v>0</v>
      </c>
      <c r="EK37" s="50">
        <f t="shared" si="236"/>
        <v>0</v>
      </c>
      <c r="EL37" s="50">
        <f t="shared" si="237"/>
        <v>0</v>
      </c>
      <c r="EN37" s="39" t="s">
        <v>102</v>
      </c>
      <c r="EO37" s="50">
        <f t="shared" si="238"/>
        <v>0</v>
      </c>
      <c r="EP37" s="50">
        <f t="shared" si="239"/>
        <v>0</v>
      </c>
      <c r="EQ37" s="50">
        <f t="shared" si="240"/>
        <v>0</v>
      </c>
      <c r="ER37" s="50">
        <f t="shared" si="241"/>
        <v>0</v>
      </c>
      <c r="ES37" s="50">
        <f t="shared" si="242"/>
        <v>0</v>
      </c>
      <c r="ET37" s="50">
        <f t="shared" si="243"/>
        <v>0</v>
      </c>
      <c r="EV37" s="39" t="s">
        <v>102</v>
      </c>
      <c r="EW37" s="50">
        <f t="shared" si="244"/>
        <v>0</v>
      </c>
      <c r="EX37" s="50">
        <f t="shared" si="245"/>
        <v>0</v>
      </c>
      <c r="EY37" s="50">
        <f t="shared" si="246"/>
        <v>0</v>
      </c>
      <c r="EZ37" s="50">
        <f t="shared" si="247"/>
        <v>0</v>
      </c>
      <c r="FA37" s="50">
        <f t="shared" si="248"/>
        <v>0</v>
      </c>
      <c r="FB37" s="50">
        <f t="shared" si="249"/>
        <v>0</v>
      </c>
      <c r="FD37" s="39" t="s">
        <v>102</v>
      </c>
      <c r="FE37" s="50">
        <f t="shared" si="250"/>
        <v>0</v>
      </c>
      <c r="FF37" s="50">
        <f t="shared" si="251"/>
        <v>0</v>
      </c>
      <c r="FG37" s="50">
        <f t="shared" si="252"/>
        <v>0</v>
      </c>
      <c r="FH37" s="50">
        <f t="shared" si="253"/>
        <v>0</v>
      </c>
      <c r="FI37" s="50">
        <f t="shared" si="254"/>
        <v>0</v>
      </c>
      <c r="FJ37" s="50">
        <f t="shared" si="255"/>
        <v>0</v>
      </c>
      <c r="FL37" s="39" t="s">
        <v>102</v>
      </c>
      <c r="FM37" s="50">
        <f t="shared" si="256"/>
        <v>0</v>
      </c>
      <c r="FN37" s="50">
        <f t="shared" si="257"/>
        <v>0</v>
      </c>
      <c r="FO37" s="50">
        <f t="shared" si="258"/>
        <v>0</v>
      </c>
      <c r="FP37" s="50">
        <f t="shared" si="259"/>
        <v>0</v>
      </c>
      <c r="FQ37" s="50">
        <f t="shared" si="260"/>
        <v>0</v>
      </c>
      <c r="FR37" s="50">
        <f t="shared" si="261"/>
        <v>0</v>
      </c>
      <c r="FT37" s="39" t="s">
        <v>102</v>
      </c>
      <c r="FU37" s="50">
        <f t="shared" si="262"/>
        <v>0</v>
      </c>
      <c r="FV37" s="50">
        <f t="shared" si="263"/>
        <v>0</v>
      </c>
      <c r="FW37" s="50">
        <f t="shared" si="264"/>
        <v>0</v>
      </c>
      <c r="FX37" s="50">
        <f t="shared" si="265"/>
        <v>0</v>
      </c>
      <c r="FY37" s="50">
        <f t="shared" si="266"/>
        <v>0</v>
      </c>
      <c r="FZ37" s="50">
        <f t="shared" si="267"/>
        <v>0</v>
      </c>
      <c r="GB37" s="54" t="s">
        <v>102</v>
      </c>
      <c r="GC37" s="50">
        <f t="shared" si="268"/>
        <v>0</v>
      </c>
      <c r="GD37" s="50">
        <f t="shared" si="269"/>
        <v>0</v>
      </c>
      <c r="GE37" s="50">
        <f t="shared" si="270"/>
        <v>0</v>
      </c>
      <c r="GF37" s="50">
        <f t="shared" si="271"/>
        <v>0</v>
      </c>
      <c r="GG37" s="50">
        <f t="shared" si="272"/>
        <v>0</v>
      </c>
      <c r="GH37" s="50">
        <f t="shared" si="273"/>
        <v>0</v>
      </c>
      <c r="GJ37" s="54" t="s">
        <v>102</v>
      </c>
      <c r="GK37" s="50">
        <f t="shared" si="274"/>
        <v>0</v>
      </c>
      <c r="GL37" s="50">
        <f t="shared" si="275"/>
        <v>0</v>
      </c>
      <c r="GM37" s="50">
        <f t="shared" si="276"/>
        <v>0</v>
      </c>
      <c r="GN37" s="50">
        <f t="shared" si="277"/>
        <v>0</v>
      </c>
      <c r="GO37" s="50">
        <f t="shared" si="278"/>
        <v>0</v>
      </c>
      <c r="GP37" s="50">
        <f t="shared" si="279"/>
        <v>0</v>
      </c>
      <c r="GR37" s="54" t="s">
        <v>102</v>
      </c>
      <c r="GS37" s="50">
        <f t="shared" si="280"/>
        <v>0</v>
      </c>
      <c r="GT37" s="50">
        <f t="shared" si="281"/>
        <v>0</v>
      </c>
      <c r="GU37" s="50">
        <f t="shared" si="282"/>
        <v>0</v>
      </c>
      <c r="GV37" s="50">
        <f t="shared" si="283"/>
        <v>0</v>
      </c>
      <c r="GW37" s="50">
        <f t="shared" si="284"/>
        <v>0</v>
      </c>
      <c r="GX37" s="50">
        <f t="shared" si="285"/>
        <v>0</v>
      </c>
      <c r="GZ37" s="54" t="s">
        <v>102</v>
      </c>
      <c r="HA37" s="50">
        <f t="shared" si="286"/>
        <v>0</v>
      </c>
      <c r="HB37" s="50">
        <f t="shared" si="287"/>
        <v>0</v>
      </c>
      <c r="HC37" s="50">
        <f t="shared" si="288"/>
        <v>0</v>
      </c>
      <c r="HD37" s="50">
        <f t="shared" si="289"/>
        <v>0</v>
      </c>
      <c r="HE37" s="50">
        <f t="shared" si="290"/>
        <v>0</v>
      </c>
      <c r="HF37" s="50">
        <f t="shared" si="291"/>
        <v>0</v>
      </c>
      <c r="HH37" s="54" t="s">
        <v>102</v>
      </c>
      <c r="HI37" s="50">
        <f t="shared" si="292"/>
        <v>0</v>
      </c>
      <c r="HJ37" s="50">
        <f t="shared" si="293"/>
        <v>0</v>
      </c>
      <c r="HK37" s="50">
        <f t="shared" si="294"/>
        <v>2.6253446289848774E-10</v>
      </c>
      <c r="HL37" s="50">
        <f t="shared" si="295"/>
        <v>0</v>
      </c>
      <c r="HM37" s="50">
        <f t="shared" si="296"/>
        <v>0</v>
      </c>
      <c r="HN37" s="50">
        <f t="shared" si="297"/>
        <v>0</v>
      </c>
      <c r="HP37" s="54" t="s">
        <v>102</v>
      </c>
      <c r="HQ37" s="50">
        <f t="shared" si="298"/>
        <v>0</v>
      </c>
      <c r="HR37" s="50">
        <f t="shared" si="299"/>
        <v>0</v>
      </c>
      <c r="HS37" s="50">
        <f t="shared" si="300"/>
        <v>0</v>
      </c>
      <c r="HT37" s="50">
        <f t="shared" si="301"/>
        <v>-1.1902051055681648E-16</v>
      </c>
      <c r="HU37" s="50">
        <f t="shared" si="302"/>
        <v>0</v>
      </c>
      <c r="HV37" s="50">
        <f t="shared" si="303"/>
        <v>0</v>
      </c>
    </row>
    <row r="38" spans="31:230" ht="57.95">
      <c r="AE38" s="72"/>
      <c r="AF38" s="39" t="s">
        <v>104</v>
      </c>
      <c r="AG38" s="50">
        <f t="shared" si="154"/>
        <v>0</v>
      </c>
      <c r="AH38" s="50">
        <f t="shared" si="155"/>
        <v>0</v>
      </c>
      <c r="AI38" s="50">
        <f t="shared" si="156"/>
        <v>0</v>
      </c>
      <c r="AJ38" s="50">
        <f t="shared" si="157"/>
        <v>0</v>
      </c>
      <c r="AK38" s="50">
        <f t="shared" si="158"/>
        <v>0</v>
      </c>
      <c r="AL38" s="50">
        <f t="shared" si="159"/>
        <v>0</v>
      </c>
      <c r="AN38" s="39" t="s">
        <v>104</v>
      </c>
      <c r="AO38" s="50">
        <f t="shared" si="160"/>
        <v>0</v>
      </c>
      <c r="AP38" s="50">
        <f t="shared" si="161"/>
        <v>1</v>
      </c>
      <c r="AQ38" s="50">
        <f t="shared" si="162"/>
        <v>1</v>
      </c>
      <c r="AR38" s="50">
        <f t="shared" si="163"/>
        <v>1</v>
      </c>
      <c r="AS38" s="50">
        <f t="shared" si="164"/>
        <v>0</v>
      </c>
      <c r="AT38" s="50">
        <f t="shared" si="165"/>
        <v>0</v>
      </c>
      <c r="AV38" s="39" t="s">
        <v>104</v>
      </c>
      <c r="AW38" s="50">
        <f t="shared" si="166"/>
        <v>0</v>
      </c>
      <c r="AX38" s="50">
        <f t="shared" si="167"/>
        <v>0</v>
      </c>
      <c r="AY38" s="50">
        <f t="shared" si="168"/>
        <v>0</v>
      </c>
      <c r="AZ38" s="50">
        <f t="shared" si="169"/>
        <v>0</v>
      </c>
      <c r="BA38" s="50">
        <f t="shared" si="170"/>
        <v>0</v>
      </c>
      <c r="BB38" s="50">
        <f t="shared" si="171"/>
        <v>0</v>
      </c>
      <c r="BD38" s="39" t="s">
        <v>104</v>
      </c>
      <c r="BE38" s="50">
        <f t="shared" si="172"/>
        <v>0</v>
      </c>
      <c r="BF38" s="50">
        <f t="shared" si="173"/>
        <v>0</v>
      </c>
      <c r="BG38" s="50">
        <f t="shared" si="174"/>
        <v>0</v>
      </c>
      <c r="BH38" s="50">
        <f t="shared" si="175"/>
        <v>0</v>
      </c>
      <c r="BI38" s="50">
        <f t="shared" si="176"/>
        <v>0</v>
      </c>
      <c r="BJ38" s="50">
        <f t="shared" si="177"/>
        <v>0</v>
      </c>
      <c r="BL38" s="39" t="s">
        <v>104</v>
      </c>
      <c r="BM38" s="50">
        <f t="shared" si="178"/>
        <v>0</v>
      </c>
      <c r="BN38" s="50">
        <f t="shared" si="179"/>
        <v>0</v>
      </c>
      <c r="BO38" s="50">
        <f t="shared" si="180"/>
        <v>0</v>
      </c>
      <c r="BP38" s="50">
        <f t="shared" si="181"/>
        <v>0</v>
      </c>
      <c r="BQ38" s="50">
        <f t="shared" si="182"/>
        <v>0</v>
      </c>
      <c r="BR38" s="50">
        <f t="shared" si="183"/>
        <v>0</v>
      </c>
      <c r="BT38" s="39" t="s">
        <v>104</v>
      </c>
      <c r="BU38" s="50">
        <f t="shared" si="184"/>
        <v>1</v>
      </c>
      <c r="BV38" s="50">
        <f t="shared" si="185"/>
        <v>1</v>
      </c>
      <c r="BW38" s="50">
        <f t="shared" si="186"/>
        <v>1</v>
      </c>
      <c r="BX38" s="50">
        <f t="shared" si="187"/>
        <v>0</v>
      </c>
      <c r="BY38" s="50">
        <f t="shared" si="188"/>
        <v>0</v>
      </c>
      <c r="BZ38" s="50">
        <f t="shared" si="189"/>
        <v>0</v>
      </c>
      <c r="CB38" s="39" t="s">
        <v>104</v>
      </c>
      <c r="CC38" s="50">
        <f t="shared" si="190"/>
        <v>0</v>
      </c>
      <c r="CD38" s="50">
        <f t="shared" si="191"/>
        <v>0</v>
      </c>
      <c r="CE38" s="50">
        <f t="shared" si="192"/>
        <v>0</v>
      </c>
      <c r="CF38" s="50">
        <f t="shared" si="193"/>
        <v>1</v>
      </c>
      <c r="CG38" s="50">
        <f t="shared" si="194"/>
        <v>0.11512717536813914</v>
      </c>
      <c r="CH38" s="50">
        <f t="shared" si="195"/>
        <v>0</v>
      </c>
      <c r="CJ38" s="39" t="s">
        <v>104</v>
      </c>
      <c r="CK38" s="50">
        <f t="shared" si="196"/>
        <v>0</v>
      </c>
      <c r="CL38" s="50">
        <f t="shared" si="197"/>
        <v>0</v>
      </c>
      <c r="CM38" s="50">
        <f t="shared" si="198"/>
        <v>0</v>
      </c>
      <c r="CN38" s="50">
        <f t="shared" si="199"/>
        <v>0</v>
      </c>
      <c r="CO38" s="50">
        <f t="shared" si="200"/>
        <v>0</v>
      </c>
      <c r="CP38" s="50">
        <f t="shared" si="201"/>
        <v>0</v>
      </c>
      <c r="CR38" s="39" t="s">
        <v>104</v>
      </c>
      <c r="CS38" s="50">
        <f t="shared" si="202"/>
        <v>0.17307692307692343</v>
      </c>
      <c r="CT38" s="50">
        <f t="shared" si="203"/>
        <v>0</v>
      </c>
      <c r="CU38" s="50">
        <f t="shared" si="204"/>
        <v>0</v>
      </c>
      <c r="CV38" s="50">
        <f t="shared" si="205"/>
        <v>0</v>
      </c>
      <c r="CW38" s="50">
        <f t="shared" si="206"/>
        <v>0</v>
      </c>
      <c r="CX38" s="50">
        <f t="shared" si="207"/>
        <v>0</v>
      </c>
      <c r="CZ38" s="39" t="s">
        <v>104</v>
      </c>
      <c r="DA38" s="50">
        <f t="shared" si="208"/>
        <v>0</v>
      </c>
      <c r="DB38" s="50">
        <f t="shared" si="209"/>
        <v>0</v>
      </c>
      <c r="DC38" s="50">
        <f t="shared" si="210"/>
        <v>0</v>
      </c>
      <c r="DD38" s="50">
        <f t="shared" si="211"/>
        <v>0</v>
      </c>
      <c r="DE38" s="50">
        <f t="shared" si="212"/>
        <v>0</v>
      </c>
      <c r="DF38" s="50">
        <f t="shared" si="213"/>
        <v>0</v>
      </c>
      <c r="DH38" s="39" t="s">
        <v>104</v>
      </c>
      <c r="DI38" s="50">
        <f t="shared" si="214"/>
        <v>0</v>
      </c>
      <c r="DJ38" s="50">
        <f t="shared" si="215"/>
        <v>0</v>
      </c>
      <c r="DK38" s="50">
        <f t="shared" si="216"/>
        <v>0</v>
      </c>
      <c r="DL38" s="50">
        <f t="shared" si="217"/>
        <v>0</v>
      </c>
      <c r="DM38" s="50">
        <f t="shared" si="218"/>
        <v>0</v>
      </c>
      <c r="DN38" s="50">
        <f t="shared" si="219"/>
        <v>0</v>
      </c>
      <c r="DP38" s="39" t="s">
        <v>104</v>
      </c>
      <c r="DQ38" s="50">
        <f t="shared" si="220"/>
        <v>0</v>
      </c>
      <c r="DR38" s="50">
        <f t="shared" si="221"/>
        <v>0</v>
      </c>
      <c r="DS38" s="50">
        <f t="shared" si="222"/>
        <v>0</v>
      </c>
      <c r="DT38" s="50">
        <f t="shared" si="223"/>
        <v>0</v>
      </c>
      <c r="DU38" s="50">
        <f t="shared" si="224"/>
        <v>0</v>
      </c>
      <c r="DV38" s="50">
        <f t="shared" si="225"/>
        <v>0</v>
      </c>
      <c r="DX38" s="39" t="s">
        <v>104</v>
      </c>
      <c r="DY38" s="50">
        <f t="shared" si="226"/>
        <v>0</v>
      </c>
      <c r="DZ38" s="50">
        <f t="shared" si="227"/>
        <v>1</v>
      </c>
      <c r="EA38" s="50">
        <f t="shared" si="228"/>
        <v>0</v>
      </c>
      <c r="EB38" s="50">
        <f t="shared" si="229"/>
        <v>0</v>
      </c>
      <c r="EC38" s="50">
        <f t="shared" si="230"/>
        <v>0</v>
      </c>
      <c r="ED38" s="50">
        <f t="shared" si="231"/>
        <v>0</v>
      </c>
      <c r="EF38" s="39" t="s">
        <v>104</v>
      </c>
      <c r="EG38" s="50">
        <f t="shared" si="232"/>
        <v>0</v>
      </c>
      <c r="EH38" s="50">
        <f t="shared" si="233"/>
        <v>0</v>
      </c>
      <c r="EI38" s="50">
        <f t="shared" si="234"/>
        <v>0</v>
      </c>
      <c r="EJ38" s="50">
        <f t="shared" si="235"/>
        <v>0</v>
      </c>
      <c r="EK38" s="50">
        <f t="shared" si="236"/>
        <v>1</v>
      </c>
      <c r="EL38" s="50">
        <f t="shared" si="237"/>
        <v>0</v>
      </c>
      <c r="EN38" s="39" t="s">
        <v>104</v>
      </c>
      <c r="EO38" s="50">
        <f t="shared" si="238"/>
        <v>0</v>
      </c>
      <c r="EP38" s="50">
        <f t="shared" si="239"/>
        <v>1</v>
      </c>
      <c r="EQ38" s="50">
        <f t="shared" si="240"/>
        <v>1</v>
      </c>
      <c r="ER38" s="50">
        <f t="shared" si="241"/>
        <v>1</v>
      </c>
      <c r="ES38" s="50">
        <f t="shared" si="242"/>
        <v>1</v>
      </c>
      <c r="ET38" s="50">
        <f t="shared" si="243"/>
        <v>0</v>
      </c>
      <c r="EV38" s="39" t="s">
        <v>104</v>
      </c>
      <c r="EW38" s="50">
        <f t="shared" si="244"/>
        <v>0</v>
      </c>
      <c r="EX38" s="50">
        <f t="shared" si="245"/>
        <v>0</v>
      </c>
      <c r="EY38" s="50">
        <f t="shared" si="246"/>
        <v>0</v>
      </c>
      <c r="EZ38" s="50">
        <f t="shared" si="247"/>
        <v>0</v>
      </c>
      <c r="FA38" s="50">
        <f t="shared" si="248"/>
        <v>0</v>
      </c>
      <c r="FB38" s="50">
        <f t="shared" si="249"/>
        <v>0</v>
      </c>
      <c r="FD38" s="39" t="s">
        <v>104</v>
      </c>
      <c r="FE38" s="50">
        <f t="shared" si="250"/>
        <v>0</v>
      </c>
      <c r="FF38" s="50">
        <f t="shared" si="251"/>
        <v>0</v>
      </c>
      <c r="FG38" s="50">
        <f t="shared" si="252"/>
        <v>0</v>
      </c>
      <c r="FH38" s="50">
        <f t="shared" si="253"/>
        <v>0</v>
      </c>
      <c r="FI38" s="50">
        <f t="shared" si="254"/>
        <v>0</v>
      </c>
      <c r="FJ38" s="50">
        <f t="shared" si="255"/>
        <v>0</v>
      </c>
      <c r="FL38" s="39" t="s">
        <v>104</v>
      </c>
      <c r="FM38" s="50">
        <f t="shared" si="256"/>
        <v>0</v>
      </c>
      <c r="FN38" s="50">
        <f t="shared" si="257"/>
        <v>0</v>
      </c>
      <c r="FO38" s="50">
        <f t="shared" si="258"/>
        <v>0</v>
      </c>
      <c r="FP38" s="50">
        <f t="shared" si="259"/>
        <v>0</v>
      </c>
      <c r="FQ38" s="50">
        <f t="shared" si="260"/>
        <v>0</v>
      </c>
      <c r="FR38" s="50">
        <f t="shared" si="261"/>
        <v>0</v>
      </c>
      <c r="FT38" s="39" t="s">
        <v>104</v>
      </c>
      <c r="FU38" s="50">
        <f t="shared" si="262"/>
        <v>0</v>
      </c>
      <c r="FV38" s="50">
        <f t="shared" si="263"/>
        <v>0</v>
      </c>
      <c r="FW38" s="50">
        <f t="shared" si="264"/>
        <v>0</v>
      </c>
      <c r="FX38" s="50">
        <f t="shared" si="265"/>
        <v>0</v>
      </c>
      <c r="FY38" s="50">
        <f t="shared" si="266"/>
        <v>0</v>
      </c>
      <c r="FZ38" s="50">
        <f t="shared" si="267"/>
        <v>0</v>
      </c>
      <c r="GB38" s="54" t="s">
        <v>104</v>
      </c>
      <c r="GC38" s="50">
        <f t="shared" si="268"/>
        <v>0</v>
      </c>
      <c r="GD38" s="50">
        <f t="shared" si="269"/>
        <v>0</v>
      </c>
      <c r="GE38" s="50">
        <f t="shared" si="270"/>
        <v>0</v>
      </c>
      <c r="GF38" s="50">
        <f t="shared" si="271"/>
        <v>0</v>
      </c>
      <c r="GG38" s="50">
        <f t="shared" si="272"/>
        <v>0</v>
      </c>
      <c r="GH38" s="50">
        <f t="shared" si="273"/>
        <v>0</v>
      </c>
      <c r="GJ38" s="54" t="s">
        <v>104</v>
      </c>
      <c r="GK38" s="50">
        <f t="shared" si="274"/>
        <v>0</v>
      </c>
      <c r="GL38" s="50">
        <f t="shared" si="275"/>
        <v>0</v>
      </c>
      <c r="GM38" s="50">
        <f t="shared" si="276"/>
        <v>0</v>
      </c>
      <c r="GN38" s="50">
        <f t="shared" si="277"/>
        <v>0</v>
      </c>
      <c r="GO38" s="50">
        <f t="shared" si="278"/>
        <v>0</v>
      </c>
      <c r="GP38" s="50">
        <f t="shared" si="279"/>
        <v>0</v>
      </c>
      <c r="GR38" s="54" t="s">
        <v>104</v>
      </c>
      <c r="GS38" s="50">
        <f t="shared" si="280"/>
        <v>0</v>
      </c>
      <c r="GT38" s="50">
        <f t="shared" si="281"/>
        <v>0</v>
      </c>
      <c r="GU38" s="50">
        <f t="shared" si="282"/>
        <v>0</v>
      </c>
      <c r="GV38" s="50">
        <f t="shared" si="283"/>
        <v>0</v>
      </c>
      <c r="GW38" s="50">
        <f t="shared" si="284"/>
        <v>0</v>
      </c>
      <c r="GX38" s="50">
        <f t="shared" si="285"/>
        <v>0</v>
      </c>
      <c r="GZ38" s="54" t="s">
        <v>104</v>
      </c>
      <c r="HA38" s="50">
        <f t="shared" si="286"/>
        <v>0</v>
      </c>
      <c r="HB38" s="50">
        <f t="shared" si="287"/>
        <v>0</v>
      </c>
      <c r="HC38" s="50">
        <f t="shared" si="288"/>
        <v>0</v>
      </c>
      <c r="HD38" s="50">
        <f t="shared" si="289"/>
        <v>0</v>
      </c>
      <c r="HE38" s="50">
        <f t="shared" si="290"/>
        <v>0</v>
      </c>
      <c r="HF38" s="50">
        <f t="shared" si="291"/>
        <v>0</v>
      </c>
      <c r="HH38" s="54" t="s">
        <v>104</v>
      </c>
      <c r="HI38" s="50">
        <f t="shared" si="292"/>
        <v>0</v>
      </c>
      <c r="HJ38" s="50">
        <f t="shared" si="293"/>
        <v>0</v>
      </c>
      <c r="HK38" s="50">
        <f t="shared" si="294"/>
        <v>0</v>
      </c>
      <c r="HL38" s="50">
        <f t="shared" si="295"/>
        <v>0</v>
      </c>
      <c r="HM38" s="50">
        <f t="shared" si="296"/>
        <v>0</v>
      </c>
      <c r="HN38" s="50">
        <f t="shared" si="297"/>
        <v>0</v>
      </c>
      <c r="HP38" s="54" t="s">
        <v>104</v>
      </c>
      <c r="HQ38" s="50">
        <f t="shared" si="298"/>
        <v>0</v>
      </c>
      <c r="HR38" s="50">
        <f t="shared" si="299"/>
        <v>0</v>
      </c>
      <c r="HS38" s="50">
        <f t="shared" si="300"/>
        <v>0</v>
      </c>
      <c r="HT38" s="50">
        <f t="shared" si="301"/>
        <v>0</v>
      </c>
      <c r="HU38" s="50">
        <f t="shared" si="302"/>
        <v>0</v>
      </c>
      <c r="HV38" s="50">
        <f t="shared" si="303"/>
        <v>0</v>
      </c>
    </row>
    <row r="39" spans="31:230" ht="15" thickBot="1">
      <c r="AE39" s="72"/>
    </row>
    <row r="40" spans="31:230">
      <c r="AE40" s="72"/>
      <c r="AF40" s="157" t="s">
        <v>190</v>
      </c>
      <c r="AG40" s="158"/>
      <c r="AH40" s="158"/>
      <c r="AI40" s="158"/>
      <c r="AJ40" s="159"/>
    </row>
    <row r="41" spans="31:230" ht="15" thickBot="1">
      <c r="AE41" s="72"/>
      <c r="AF41" s="160"/>
      <c r="AG41" s="161"/>
      <c r="AH41" s="161"/>
      <c r="AI41" s="161"/>
      <c r="AJ41" s="162"/>
    </row>
    <row r="42" spans="31:230">
      <c r="AE42" s="72"/>
    </row>
    <row r="43" spans="31:230" ht="123.95">
      <c r="AE43" s="72"/>
      <c r="AF43" s="32" t="s">
        <v>118</v>
      </c>
      <c r="AG43" s="56" t="s">
        <v>94</v>
      </c>
      <c r="AH43" s="57" t="s">
        <v>96</v>
      </c>
      <c r="AI43" s="57" t="s">
        <v>98</v>
      </c>
      <c r="AJ43" s="57" t="s">
        <v>100</v>
      </c>
      <c r="AK43" s="57" t="s">
        <v>102</v>
      </c>
      <c r="AL43" s="57" t="s">
        <v>104</v>
      </c>
      <c r="AN43" s="33" t="s">
        <v>119</v>
      </c>
      <c r="AO43" s="56" t="s">
        <v>94</v>
      </c>
      <c r="AP43" s="57" t="s">
        <v>96</v>
      </c>
      <c r="AQ43" s="57" t="s">
        <v>98</v>
      </c>
      <c r="AR43" s="57" t="s">
        <v>100</v>
      </c>
      <c r="AS43" s="57" t="s">
        <v>102</v>
      </c>
      <c r="AT43" s="57" t="s">
        <v>104</v>
      </c>
      <c r="AV43" s="33" t="s">
        <v>171</v>
      </c>
      <c r="AW43" s="56" t="s">
        <v>94</v>
      </c>
      <c r="AX43" s="57" t="s">
        <v>96</v>
      </c>
      <c r="AY43" s="57" t="s">
        <v>98</v>
      </c>
      <c r="AZ43" s="57" t="s">
        <v>100</v>
      </c>
      <c r="BA43" s="57" t="s">
        <v>102</v>
      </c>
      <c r="BB43" s="57" t="s">
        <v>104</v>
      </c>
      <c r="BD43" s="33" t="s">
        <v>172</v>
      </c>
      <c r="BE43" s="56" t="s">
        <v>94</v>
      </c>
      <c r="BF43" s="57" t="s">
        <v>96</v>
      </c>
      <c r="BG43" s="57" t="s">
        <v>98</v>
      </c>
      <c r="BH43" s="57" t="s">
        <v>100</v>
      </c>
      <c r="BI43" s="57" t="s">
        <v>102</v>
      </c>
      <c r="BJ43" s="57" t="s">
        <v>104</v>
      </c>
      <c r="BL43" s="33" t="s">
        <v>172</v>
      </c>
      <c r="BM43" s="56" t="s">
        <v>94</v>
      </c>
      <c r="BN43" s="57" t="s">
        <v>96</v>
      </c>
      <c r="BO43" s="57" t="s">
        <v>98</v>
      </c>
      <c r="BP43" s="57" t="s">
        <v>100</v>
      </c>
      <c r="BQ43" s="57" t="s">
        <v>102</v>
      </c>
      <c r="BR43" s="57" t="s">
        <v>104</v>
      </c>
      <c r="BT43" s="33" t="s">
        <v>172</v>
      </c>
      <c r="BU43" s="56" t="s">
        <v>94</v>
      </c>
      <c r="BV43" s="57" t="s">
        <v>96</v>
      </c>
      <c r="BW43" s="57" t="s">
        <v>98</v>
      </c>
      <c r="BX43" s="57" t="s">
        <v>100</v>
      </c>
      <c r="BY43" s="57" t="s">
        <v>102</v>
      </c>
      <c r="BZ43" s="57" t="s">
        <v>104</v>
      </c>
      <c r="CA43" s="32"/>
      <c r="CB43" s="32" t="s">
        <v>118</v>
      </c>
      <c r="CC43" s="56" t="s">
        <v>94</v>
      </c>
      <c r="CD43" s="57" t="s">
        <v>96</v>
      </c>
      <c r="CE43" s="57" t="s">
        <v>98</v>
      </c>
      <c r="CF43" s="57" t="s">
        <v>100</v>
      </c>
      <c r="CG43" s="57" t="s">
        <v>102</v>
      </c>
      <c r="CH43" s="57" t="s">
        <v>104</v>
      </c>
      <c r="CJ43" s="33" t="s">
        <v>119</v>
      </c>
      <c r="CK43" s="56" t="s">
        <v>94</v>
      </c>
      <c r="CL43" s="57" t="s">
        <v>96</v>
      </c>
      <c r="CM43" s="57" t="s">
        <v>98</v>
      </c>
      <c r="CN43" s="57" t="s">
        <v>100</v>
      </c>
      <c r="CO43" s="57" t="s">
        <v>102</v>
      </c>
      <c r="CP43" s="57" t="s">
        <v>104</v>
      </c>
      <c r="CQ43" s="32"/>
      <c r="CR43" s="32" t="s">
        <v>177</v>
      </c>
      <c r="CS43" s="56" t="s">
        <v>94</v>
      </c>
      <c r="CT43" s="57" t="s">
        <v>96</v>
      </c>
      <c r="CU43" s="57" t="s">
        <v>98</v>
      </c>
      <c r="CV43" s="57" t="s">
        <v>100</v>
      </c>
      <c r="CW43" s="57" t="s">
        <v>102</v>
      </c>
      <c r="CX43" s="57" t="s">
        <v>104</v>
      </c>
      <c r="CZ43" s="32" t="s">
        <v>47</v>
      </c>
      <c r="DA43" s="56" t="s">
        <v>94</v>
      </c>
      <c r="DB43" s="57" t="s">
        <v>96</v>
      </c>
      <c r="DC43" s="57" t="s">
        <v>98</v>
      </c>
      <c r="DD43" s="57" t="s">
        <v>100</v>
      </c>
      <c r="DE43" s="57" t="s">
        <v>102</v>
      </c>
      <c r="DF43" s="57" t="s">
        <v>104</v>
      </c>
      <c r="DH43" s="32" t="s">
        <v>48</v>
      </c>
      <c r="DI43" s="56" t="s">
        <v>94</v>
      </c>
      <c r="DJ43" s="57" t="s">
        <v>96</v>
      </c>
      <c r="DK43" s="57" t="s">
        <v>98</v>
      </c>
      <c r="DL43" s="57" t="s">
        <v>100</v>
      </c>
      <c r="DM43" s="57" t="s">
        <v>102</v>
      </c>
      <c r="DN43" s="57" t="s">
        <v>104</v>
      </c>
      <c r="DP43" s="32" t="s">
        <v>49</v>
      </c>
      <c r="DQ43" s="56" t="s">
        <v>94</v>
      </c>
      <c r="DR43" s="57" t="s">
        <v>96</v>
      </c>
      <c r="DS43" s="57" t="s">
        <v>98</v>
      </c>
      <c r="DT43" s="57" t="s">
        <v>100</v>
      </c>
      <c r="DU43" s="57" t="s">
        <v>102</v>
      </c>
      <c r="DV43" s="57" t="s">
        <v>104</v>
      </c>
      <c r="DX43" s="32" t="s">
        <v>178</v>
      </c>
      <c r="DY43" s="56" t="s">
        <v>94</v>
      </c>
      <c r="DZ43" s="57" t="s">
        <v>96</v>
      </c>
      <c r="EA43" s="57" t="s">
        <v>98</v>
      </c>
      <c r="EB43" s="57" t="s">
        <v>100</v>
      </c>
      <c r="EC43" s="57" t="s">
        <v>102</v>
      </c>
      <c r="ED43" s="57" t="s">
        <v>104</v>
      </c>
      <c r="EF43" s="32" t="s">
        <v>179</v>
      </c>
      <c r="EG43" s="56" t="s">
        <v>94</v>
      </c>
      <c r="EH43" s="57" t="s">
        <v>96</v>
      </c>
      <c r="EI43" s="57" t="s">
        <v>98</v>
      </c>
      <c r="EJ43" s="57" t="s">
        <v>100</v>
      </c>
      <c r="EK43" s="57" t="s">
        <v>102</v>
      </c>
      <c r="EL43" s="57" t="s">
        <v>104</v>
      </c>
      <c r="EN43" s="32" t="s">
        <v>180</v>
      </c>
      <c r="EO43" s="56" t="s">
        <v>94</v>
      </c>
      <c r="EP43" s="57" t="s">
        <v>96</v>
      </c>
      <c r="EQ43" s="57" t="s">
        <v>98</v>
      </c>
      <c r="ER43" s="57" t="s">
        <v>100</v>
      </c>
      <c r="ES43" s="57" t="s">
        <v>102</v>
      </c>
      <c r="ET43" s="57" t="s">
        <v>104</v>
      </c>
      <c r="EV43" s="34" t="s">
        <v>181</v>
      </c>
      <c r="EW43" s="56" t="s">
        <v>94</v>
      </c>
      <c r="EX43" s="57" t="s">
        <v>96</v>
      </c>
      <c r="EY43" s="57" t="s">
        <v>98</v>
      </c>
      <c r="EZ43" s="57" t="s">
        <v>100</v>
      </c>
      <c r="FA43" s="57" t="s">
        <v>102</v>
      </c>
      <c r="FB43" s="57" t="s">
        <v>104</v>
      </c>
      <c r="FD43" s="34" t="s">
        <v>182</v>
      </c>
      <c r="FE43" s="56" t="s">
        <v>94</v>
      </c>
      <c r="FF43" s="57" t="s">
        <v>96</v>
      </c>
      <c r="FG43" s="57" t="s">
        <v>98</v>
      </c>
      <c r="FH43" s="57" t="s">
        <v>100</v>
      </c>
      <c r="FI43" s="57" t="s">
        <v>102</v>
      </c>
      <c r="FJ43" s="57" t="s">
        <v>104</v>
      </c>
      <c r="FL43" s="34" t="s">
        <v>56</v>
      </c>
      <c r="FM43" s="56" t="s">
        <v>94</v>
      </c>
      <c r="FN43" s="57" t="s">
        <v>96</v>
      </c>
      <c r="FO43" s="57" t="s">
        <v>98</v>
      </c>
      <c r="FP43" s="57" t="s">
        <v>100</v>
      </c>
      <c r="FQ43" s="57" t="s">
        <v>102</v>
      </c>
      <c r="FR43" s="57" t="s">
        <v>104</v>
      </c>
      <c r="FT43" s="34" t="s">
        <v>183</v>
      </c>
      <c r="FU43" s="56" t="s">
        <v>94</v>
      </c>
      <c r="FV43" s="57" t="s">
        <v>96</v>
      </c>
      <c r="FW43" s="57" t="s">
        <v>98</v>
      </c>
      <c r="FX43" s="57" t="s">
        <v>100</v>
      </c>
      <c r="FY43" s="57" t="s">
        <v>102</v>
      </c>
      <c r="FZ43" s="57" t="s">
        <v>104</v>
      </c>
      <c r="GB43" s="34" t="s">
        <v>58</v>
      </c>
      <c r="GC43" s="56" t="s">
        <v>94</v>
      </c>
      <c r="GD43" s="57" t="s">
        <v>96</v>
      </c>
      <c r="GE43" s="57" t="s">
        <v>98</v>
      </c>
      <c r="GF43" s="57" t="s">
        <v>100</v>
      </c>
      <c r="GG43" s="57" t="s">
        <v>102</v>
      </c>
      <c r="GH43" s="57" t="s">
        <v>104</v>
      </c>
      <c r="GJ43" s="34" t="s">
        <v>59</v>
      </c>
      <c r="GK43" s="56" t="s">
        <v>94</v>
      </c>
      <c r="GL43" s="57" t="s">
        <v>96</v>
      </c>
      <c r="GM43" s="57" t="s">
        <v>98</v>
      </c>
      <c r="GN43" s="57" t="s">
        <v>100</v>
      </c>
      <c r="GO43" s="57" t="s">
        <v>102</v>
      </c>
      <c r="GP43" s="57" t="s">
        <v>104</v>
      </c>
      <c r="GR43" s="34" t="s">
        <v>60</v>
      </c>
      <c r="GS43" s="56" t="s">
        <v>94</v>
      </c>
      <c r="GT43" s="57" t="s">
        <v>96</v>
      </c>
      <c r="GU43" s="57" t="s">
        <v>98</v>
      </c>
      <c r="GV43" s="57" t="s">
        <v>100</v>
      </c>
      <c r="GW43" s="57" t="s">
        <v>102</v>
      </c>
      <c r="GX43" s="57" t="s">
        <v>104</v>
      </c>
      <c r="GZ43" s="34" t="s">
        <v>61</v>
      </c>
      <c r="HA43" s="56" t="s">
        <v>94</v>
      </c>
      <c r="HB43" s="57" t="s">
        <v>96</v>
      </c>
      <c r="HC43" s="57" t="s">
        <v>98</v>
      </c>
      <c r="HD43" s="57" t="s">
        <v>100</v>
      </c>
      <c r="HE43" s="57" t="s">
        <v>102</v>
      </c>
      <c r="HF43" s="57" t="s">
        <v>104</v>
      </c>
      <c r="HH43" s="34" t="s">
        <v>62</v>
      </c>
      <c r="HI43" s="56" t="s">
        <v>94</v>
      </c>
      <c r="HJ43" s="57" t="s">
        <v>96</v>
      </c>
      <c r="HK43" s="57" t="s">
        <v>98</v>
      </c>
      <c r="HL43" s="57" t="s">
        <v>100</v>
      </c>
      <c r="HM43" s="57" t="s">
        <v>102</v>
      </c>
      <c r="HN43" s="57" t="s">
        <v>104</v>
      </c>
      <c r="HP43" s="34" t="s">
        <v>63</v>
      </c>
      <c r="HQ43" s="56" t="s">
        <v>94</v>
      </c>
      <c r="HR43" s="57" t="s">
        <v>96</v>
      </c>
      <c r="HS43" s="57" t="s">
        <v>98</v>
      </c>
      <c r="HT43" s="57" t="s">
        <v>100</v>
      </c>
      <c r="HU43" s="57" t="s">
        <v>102</v>
      </c>
      <c r="HV43" s="57" t="s">
        <v>104</v>
      </c>
    </row>
    <row r="44" spans="31:230">
      <c r="AE44" s="72"/>
      <c r="AF44" s="39" t="s">
        <v>94</v>
      </c>
      <c r="AG44" s="50">
        <f>IF(AG33&gt;AG21,(1-AG33)/(1-AG21),1)</f>
        <v>1</v>
      </c>
      <c r="AH44" s="50">
        <f t="shared" ref="AG44:AL49" si="304">IF(AH33&gt;AH21,(1-AH33)/(1-AH21),1)</f>
        <v>0</v>
      </c>
      <c r="AI44" s="50">
        <f t="shared" si="304"/>
        <v>0</v>
      </c>
      <c r="AJ44" s="50">
        <f t="shared" si="304"/>
        <v>0</v>
      </c>
      <c r="AK44" s="50">
        <f t="shared" si="304"/>
        <v>0</v>
      </c>
      <c r="AL44" s="50">
        <f t="shared" si="304"/>
        <v>0</v>
      </c>
      <c r="AN44" s="39" t="s">
        <v>94</v>
      </c>
      <c r="AO44" s="50">
        <f t="shared" ref="AO44:AT49" si="305">IF(AO33&gt;AG21,(1-AO33)/(1-AG21),1)</f>
        <v>1</v>
      </c>
      <c r="AP44" s="50">
        <f t="shared" si="305"/>
        <v>0</v>
      </c>
      <c r="AQ44" s="50">
        <f t="shared" si="305"/>
        <v>0</v>
      </c>
      <c r="AR44" s="50">
        <f t="shared" si="305"/>
        <v>0</v>
      </c>
      <c r="AS44" s="50">
        <f t="shared" si="305"/>
        <v>1</v>
      </c>
      <c r="AT44" s="50">
        <f t="shared" si="305"/>
        <v>1</v>
      </c>
      <c r="AV44" s="39" t="s">
        <v>94</v>
      </c>
      <c r="AW44" s="50">
        <f t="shared" ref="AW44:BB49" si="306">IF(AW33&gt;AG21,(1-AW33)/(1-AG21),1)</f>
        <v>1</v>
      </c>
      <c r="AX44" s="50">
        <f t="shared" si="306"/>
        <v>0</v>
      </c>
      <c r="AY44" s="50">
        <f t="shared" si="306"/>
        <v>0</v>
      </c>
      <c r="AZ44" s="50">
        <f t="shared" si="306"/>
        <v>1</v>
      </c>
      <c r="BA44" s="50">
        <f t="shared" si="306"/>
        <v>0</v>
      </c>
      <c r="BB44" s="50">
        <f t="shared" si="306"/>
        <v>0.47085816039997247</v>
      </c>
      <c r="BD44" s="39" t="s">
        <v>94</v>
      </c>
      <c r="BE44" s="50">
        <f t="shared" ref="BE44:BJ49" si="307">IF(BE33&gt;AG21,(1-BE33)/(1-AG21),1)</f>
        <v>1</v>
      </c>
      <c r="BF44" s="50">
        <f t="shared" si="307"/>
        <v>0</v>
      </c>
      <c r="BG44" s="50">
        <f t="shared" si="307"/>
        <v>0</v>
      </c>
      <c r="BH44" s="50">
        <f t="shared" si="307"/>
        <v>0</v>
      </c>
      <c r="BI44" s="50">
        <f t="shared" si="307"/>
        <v>0</v>
      </c>
      <c r="BJ44" s="50">
        <f t="shared" si="307"/>
        <v>0</v>
      </c>
      <c r="BL44" s="39" t="s">
        <v>94</v>
      </c>
      <c r="BM44" s="50">
        <f t="shared" ref="BM44:BR49" si="308">IF(BM33&gt;AG21,(1-BM33)/(1-AG21),1)</f>
        <v>1</v>
      </c>
      <c r="BN44" s="50">
        <f t="shared" si="308"/>
        <v>1</v>
      </c>
      <c r="BO44" s="50">
        <f t="shared" si="308"/>
        <v>1</v>
      </c>
      <c r="BP44" s="50">
        <f t="shared" si="308"/>
        <v>1</v>
      </c>
      <c r="BQ44" s="50">
        <f t="shared" si="308"/>
        <v>1</v>
      </c>
      <c r="BR44" s="50">
        <f t="shared" si="308"/>
        <v>1</v>
      </c>
      <c r="BT44" s="39" t="s">
        <v>94</v>
      </c>
      <c r="BU44" s="50">
        <f t="shared" ref="BU44:BZ49" si="309">IF(BU33&gt;AG21,(1-BU33)/(1-AG21),1)</f>
        <v>1</v>
      </c>
      <c r="BV44" s="50">
        <f t="shared" si="309"/>
        <v>1</v>
      </c>
      <c r="BW44" s="50">
        <f t="shared" si="309"/>
        <v>1</v>
      </c>
      <c r="BX44" s="50">
        <f t="shared" si="309"/>
        <v>1</v>
      </c>
      <c r="BY44" s="50">
        <f t="shared" si="309"/>
        <v>1</v>
      </c>
      <c r="BZ44" s="50">
        <f t="shared" si="309"/>
        <v>1</v>
      </c>
      <c r="CB44" s="39" t="s">
        <v>94</v>
      </c>
      <c r="CC44" s="50">
        <f t="shared" ref="CC44:CH49" si="310">IF(CC33&gt;AG21,(1-CC33)/(1-AG21),1)</f>
        <v>1</v>
      </c>
      <c r="CD44" s="50">
        <f t="shared" si="310"/>
        <v>1</v>
      </c>
      <c r="CE44" s="50">
        <f t="shared" si="310"/>
        <v>1</v>
      </c>
      <c r="CF44" s="50">
        <f t="shared" si="310"/>
        <v>0.35763927680139462</v>
      </c>
      <c r="CG44" s="50">
        <f t="shared" si="310"/>
        <v>1</v>
      </c>
      <c r="CH44" s="50">
        <f t="shared" si="310"/>
        <v>1</v>
      </c>
      <c r="CJ44" s="39" t="s">
        <v>94</v>
      </c>
      <c r="CK44" s="50">
        <f t="shared" ref="CK44:CP49" si="311">IF(CK33&gt;AG21,(1-CK33)/(1-AG21),1)</f>
        <v>1</v>
      </c>
      <c r="CL44" s="50">
        <f t="shared" si="311"/>
        <v>1</v>
      </c>
      <c r="CM44" s="50">
        <f t="shared" si="311"/>
        <v>1</v>
      </c>
      <c r="CN44" s="50">
        <f t="shared" si="311"/>
        <v>0</v>
      </c>
      <c r="CO44" s="50">
        <f t="shared" si="311"/>
        <v>1</v>
      </c>
      <c r="CP44" s="50">
        <f t="shared" si="311"/>
        <v>1</v>
      </c>
      <c r="CR44" s="39" t="s">
        <v>94</v>
      </c>
      <c r="CS44" s="50">
        <f t="shared" ref="CS44:CX49" si="312">IF(CS33&gt;AG21,(1-CS33)/(1-AG21),1)</f>
        <v>1</v>
      </c>
      <c r="CT44" s="50">
        <f t="shared" si="312"/>
        <v>1</v>
      </c>
      <c r="CU44" s="50">
        <f t="shared" si="312"/>
        <v>1</v>
      </c>
      <c r="CV44" s="50">
        <f t="shared" si="312"/>
        <v>1</v>
      </c>
      <c r="CW44" s="50">
        <f t="shared" si="312"/>
        <v>1</v>
      </c>
      <c r="CX44" s="50">
        <f t="shared" si="312"/>
        <v>1</v>
      </c>
      <c r="CZ44" s="39" t="s">
        <v>94</v>
      </c>
      <c r="DA44" s="50">
        <f t="shared" ref="DA44:DF49" si="313">IF(DA33&gt;AG21,(1-DA33)/(1-AG21),1)</f>
        <v>1</v>
      </c>
      <c r="DB44" s="50">
        <f t="shared" si="313"/>
        <v>1</v>
      </c>
      <c r="DC44" s="50">
        <f t="shared" si="313"/>
        <v>1</v>
      </c>
      <c r="DD44" s="50">
        <f t="shared" si="313"/>
        <v>1</v>
      </c>
      <c r="DE44" s="50">
        <f t="shared" si="313"/>
        <v>1</v>
      </c>
      <c r="DF44" s="50">
        <f t="shared" si="313"/>
        <v>1</v>
      </c>
      <c r="DH44" s="39" t="s">
        <v>94</v>
      </c>
      <c r="DI44" s="50">
        <f t="shared" ref="DI44:DN49" si="314">IF(DI33&gt;AG21,(1-DI33)/(1-AG21),1)</f>
        <v>1</v>
      </c>
      <c r="DJ44" s="50">
        <f t="shared" si="314"/>
        <v>1</v>
      </c>
      <c r="DK44" s="50">
        <f t="shared" si="314"/>
        <v>1</v>
      </c>
      <c r="DL44" s="50">
        <f t="shared" si="314"/>
        <v>1</v>
      </c>
      <c r="DM44" s="50">
        <f t="shared" si="314"/>
        <v>1</v>
      </c>
      <c r="DN44" s="50">
        <f t="shared" si="314"/>
        <v>1</v>
      </c>
      <c r="DP44" s="39" t="s">
        <v>94</v>
      </c>
      <c r="DQ44" s="50">
        <f t="shared" ref="DQ44:DV49" si="315">IF(DQ33&gt;AG21,(1-DQ33)/(1-AG21),1)</f>
        <v>1</v>
      </c>
      <c r="DR44" s="50">
        <f t="shared" si="315"/>
        <v>1</v>
      </c>
      <c r="DS44" s="50">
        <f t="shared" si="315"/>
        <v>1</v>
      </c>
      <c r="DT44" s="50">
        <f t="shared" si="315"/>
        <v>1</v>
      </c>
      <c r="DU44" s="50">
        <f t="shared" si="315"/>
        <v>1</v>
      </c>
      <c r="DV44" s="50">
        <f t="shared" si="315"/>
        <v>1</v>
      </c>
      <c r="DX44" s="39" t="s">
        <v>94</v>
      </c>
      <c r="DY44" s="50">
        <f t="shared" ref="DY44:ED49" si="316">IF(DY33&gt;AG21,(1-DY33)/(1-AG21),1)</f>
        <v>1</v>
      </c>
      <c r="DZ44" s="50">
        <f t="shared" si="316"/>
        <v>0</v>
      </c>
      <c r="EA44" s="50">
        <f t="shared" si="316"/>
        <v>1</v>
      </c>
      <c r="EB44" s="50">
        <f t="shared" si="316"/>
        <v>1</v>
      </c>
      <c r="EC44" s="50">
        <f t="shared" si="316"/>
        <v>1</v>
      </c>
      <c r="ED44" s="50">
        <f t="shared" si="316"/>
        <v>1</v>
      </c>
      <c r="EF44" s="39" t="s">
        <v>94</v>
      </c>
      <c r="EG44" s="50">
        <f t="shared" ref="EG44:EL49" si="317">IF(EG33&gt;AG21,(1-EG33)/(1-AG21),1)</f>
        <v>1</v>
      </c>
      <c r="EH44" s="50">
        <f t="shared" si="317"/>
        <v>1</v>
      </c>
      <c r="EI44" s="50">
        <f t="shared" si="317"/>
        <v>1</v>
      </c>
      <c r="EJ44" s="50">
        <f t="shared" si="317"/>
        <v>1</v>
      </c>
      <c r="EK44" s="50">
        <f t="shared" si="317"/>
        <v>0</v>
      </c>
      <c r="EL44" s="50">
        <f t="shared" si="317"/>
        <v>1</v>
      </c>
      <c r="EN44" s="39" t="s">
        <v>94</v>
      </c>
      <c r="EO44" s="50">
        <f t="shared" ref="EO44:ET49" si="318">IF(EO33&gt;AG21,(1-EO33)/(1-AG21),1)</f>
        <v>1</v>
      </c>
      <c r="EP44" s="50">
        <f t="shared" si="318"/>
        <v>0</v>
      </c>
      <c r="EQ44" s="50">
        <f t="shared" si="318"/>
        <v>0</v>
      </c>
      <c r="ER44" s="50">
        <f t="shared" si="318"/>
        <v>0</v>
      </c>
      <c r="ES44" s="50">
        <f t="shared" si="318"/>
        <v>0</v>
      </c>
      <c r="ET44" s="50">
        <f t="shared" si="318"/>
        <v>1</v>
      </c>
      <c r="EV44" s="53" t="s">
        <v>94</v>
      </c>
      <c r="EW44" s="50">
        <f t="shared" ref="EW44:FB49" si="319">IF(EW33&gt;AG21,(1-EW33)/(1-AG21),1)</f>
        <v>1</v>
      </c>
      <c r="EX44" s="50">
        <f t="shared" si="319"/>
        <v>1</v>
      </c>
      <c r="EY44" s="50">
        <f t="shared" si="319"/>
        <v>1</v>
      </c>
      <c r="EZ44" s="50">
        <f t="shared" si="319"/>
        <v>1</v>
      </c>
      <c r="FA44" s="50">
        <f t="shared" si="319"/>
        <v>1</v>
      </c>
      <c r="FB44" s="50">
        <f t="shared" si="319"/>
        <v>1</v>
      </c>
      <c r="FD44" s="53" t="s">
        <v>94</v>
      </c>
      <c r="FE44" s="50">
        <f t="shared" ref="FE44:FJ49" si="320">IF(FE33&gt;AG21,(1-FE33)/(1-AG21),1)</f>
        <v>1</v>
      </c>
      <c r="FF44" s="50">
        <f t="shared" si="320"/>
        <v>1</v>
      </c>
      <c r="FG44" s="50">
        <f t="shared" si="320"/>
        <v>1</v>
      </c>
      <c r="FH44" s="50">
        <f t="shared" si="320"/>
        <v>1</v>
      </c>
      <c r="FI44" s="50">
        <f t="shared" si="320"/>
        <v>1</v>
      </c>
      <c r="FJ44" s="50">
        <f t="shared" si="320"/>
        <v>1</v>
      </c>
      <c r="FL44" s="53" t="s">
        <v>94</v>
      </c>
      <c r="FM44" s="50">
        <f t="shared" ref="FM44:FR49" si="321">IF(FM33&gt;AG21,(1-FM33)/(1-AG21),1)</f>
        <v>1</v>
      </c>
      <c r="FN44" s="50">
        <f t="shared" si="321"/>
        <v>1</v>
      </c>
      <c r="FO44" s="50">
        <f t="shared" si="321"/>
        <v>1</v>
      </c>
      <c r="FP44" s="50">
        <f t="shared" si="321"/>
        <v>1</v>
      </c>
      <c r="FQ44" s="50">
        <f t="shared" si="321"/>
        <v>1</v>
      </c>
      <c r="FR44" s="50">
        <f t="shared" si="321"/>
        <v>1</v>
      </c>
      <c r="FT44" s="53" t="s">
        <v>94</v>
      </c>
      <c r="FU44" s="50">
        <f t="shared" ref="FU44:FZ49" si="322">IF(FU33&gt;AG21,(1-FU33)/(1-AG21),1)</f>
        <v>1</v>
      </c>
      <c r="FV44" s="50">
        <f t="shared" si="322"/>
        <v>1</v>
      </c>
      <c r="FW44" s="50">
        <f t="shared" si="322"/>
        <v>1</v>
      </c>
      <c r="FX44" s="50">
        <f t="shared" si="322"/>
        <v>1</v>
      </c>
      <c r="FY44" s="50">
        <f t="shared" si="322"/>
        <v>1</v>
      </c>
      <c r="FZ44" s="50">
        <f t="shared" si="322"/>
        <v>1</v>
      </c>
      <c r="GB44" s="53" t="s">
        <v>94</v>
      </c>
      <c r="GC44" s="50">
        <f t="shared" ref="GC44:GH49" si="323">IF(GC33&gt;AG21,(1-GC33)/(1-AG21),1)</f>
        <v>1</v>
      </c>
      <c r="GD44" s="50">
        <f t="shared" si="323"/>
        <v>1</v>
      </c>
      <c r="GE44" s="50">
        <f t="shared" si="323"/>
        <v>1</v>
      </c>
      <c r="GF44" s="50">
        <f t="shared" si="323"/>
        <v>1</v>
      </c>
      <c r="GG44" s="50">
        <f t="shared" si="323"/>
        <v>1</v>
      </c>
      <c r="GH44" s="50">
        <f t="shared" si="323"/>
        <v>1</v>
      </c>
      <c r="GJ44" s="53" t="s">
        <v>94</v>
      </c>
      <c r="GK44" s="50">
        <f t="shared" ref="GK44:GP49" si="324">IF(GK33&gt;AG21,(1-GK33)/(1-AG21),1)</f>
        <v>1</v>
      </c>
      <c r="GL44" s="50">
        <f t="shared" si="324"/>
        <v>1</v>
      </c>
      <c r="GM44" s="50">
        <f t="shared" si="324"/>
        <v>1</v>
      </c>
      <c r="GN44" s="50">
        <f t="shared" si="324"/>
        <v>1</v>
      </c>
      <c r="GO44" s="50">
        <f t="shared" si="324"/>
        <v>1</v>
      </c>
      <c r="GP44" s="50">
        <f t="shared" si="324"/>
        <v>1</v>
      </c>
      <c r="GR44" s="53" t="s">
        <v>94</v>
      </c>
      <c r="GS44" s="50">
        <f t="shared" ref="GS44:GX49" si="325">IF(GS33&gt;AG21,(1-GS33)/(1-AG21),1)</f>
        <v>1</v>
      </c>
      <c r="GT44" s="50">
        <f t="shared" si="325"/>
        <v>1</v>
      </c>
      <c r="GU44" s="50">
        <f t="shared" si="325"/>
        <v>1</v>
      </c>
      <c r="GV44" s="50">
        <f t="shared" si="325"/>
        <v>1</v>
      </c>
      <c r="GW44" s="50">
        <f t="shared" si="325"/>
        <v>1</v>
      </c>
      <c r="GX44" s="50">
        <f t="shared" si="325"/>
        <v>1</v>
      </c>
      <c r="GZ44" s="53" t="s">
        <v>94</v>
      </c>
      <c r="HA44" s="50">
        <f t="shared" ref="HA44:HF49" si="326">IF(HA33&gt;AG21,(1-HA33)/(1-AG21),1)</f>
        <v>1</v>
      </c>
      <c r="HB44" s="50">
        <f t="shared" si="326"/>
        <v>1</v>
      </c>
      <c r="HC44" s="50">
        <f t="shared" si="326"/>
        <v>1</v>
      </c>
      <c r="HD44" s="50">
        <f t="shared" si="326"/>
        <v>1</v>
      </c>
      <c r="HE44" s="50">
        <f t="shared" si="326"/>
        <v>1</v>
      </c>
      <c r="HF44" s="50">
        <f t="shared" si="326"/>
        <v>1</v>
      </c>
      <c r="HH44" s="53" t="s">
        <v>94</v>
      </c>
      <c r="HI44" s="50">
        <f>IF(HI33&gt;AG21,(1-HI33)/(1-AG21),1)</f>
        <v>1</v>
      </c>
      <c r="HJ44" s="50">
        <f t="shared" ref="HJ44:HN49" si="327">IF(HJ33&gt;AH21,(1-HJ33)/(1-AH21),1)</f>
        <v>1</v>
      </c>
      <c r="HK44" s="50">
        <f t="shared" si="327"/>
        <v>1</v>
      </c>
      <c r="HL44" s="50">
        <f t="shared" si="327"/>
        <v>1</v>
      </c>
      <c r="HM44" s="50">
        <f t="shared" si="327"/>
        <v>1</v>
      </c>
      <c r="HN44" s="50">
        <f t="shared" si="327"/>
        <v>1</v>
      </c>
      <c r="HP44" s="53" t="s">
        <v>94</v>
      </c>
      <c r="HQ44" s="50">
        <f>IF(HQ33&gt;AG21,(1-HQ33)/(1-AG21),1)</f>
        <v>1</v>
      </c>
      <c r="HR44" s="50">
        <f t="shared" ref="HR44:HV49" si="328">IF(HR33&gt;AH21,(1-HR33)/(1-AH21),1)</f>
        <v>1</v>
      </c>
      <c r="HS44" s="50">
        <f t="shared" si="328"/>
        <v>1</v>
      </c>
      <c r="HT44" s="50">
        <f t="shared" si="328"/>
        <v>1</v>
      </c>
      <c r="HU44" s="50">
        <f t="shared" si="328"/>
        <v>1</v>
      </c>
      <c r="HV44" s="50">
        <f t="shared" si="328"/>
        <v>1</v>
      </c>
    </row>
    <row r="45" spans="31:230" ht="29.1">
      <c r="AE45" s="72"/>
      <c r="AF45" s="39" t="s">
        <v>96</v>
      </c>
      <c r="AG45" s="50">
        <f t="shared" si="304"/>
        <v>1</v>
      </c>
      <c r="AH45" s="50">
        <f t="shared" si="304"/>
        <v>1</v>
      </c>
      <c r="AI45" s="50">
        <f t="shared" si="304"/>
        <v>1</v>
      </c>
      <c r="AJ45" s="50">
        <f t="shared" si="304"/>
        <v>1</v>
      </c>
      <c r="AK45" s="50">
        <f t="shared" si="304"/>
        <v>1</v>
      </c>
      <c r="AL45" s="50">
        <f t="shared" si="304"/>
        <v>1</v>
      </c>
      <c r="AN45" s="39" t="s">
        <v>96</v>
      </c>
      <c r="AO45" s="50">
        <f t="shared" si="305"/>
        <v>1</v>
      </c>
      <c r="AP45" s="50">
        <f t="shared" si="305"/>
        <v>1</v>
      </c>
      <c r="AQ45" s="50">
        <f t="shared" si="305"/>
        <v>1</v>
      </c>
      <c r="AR45" s="50">
        <f t="shared" si="305"/>
        <v>1</v>
      </c>
      <c r="AS45" s="50">
        <f t="shared" si="305"/>
        <v>1</v>
      </c>
      <c r="AT45" s="50">
        <f t="shared" si="305"/>
        <v>1</v>
      </c>
      <c r="AV45" s="39" t="s">
        <v>96</v>
      </c>
      <c r="AW45" s="50">
        <f t="shared" si="306"/>
        <v>1</v>
      </c>
      <c r="AX45" s="50">
        <f t="shared" si="306"/>
        <v>1</v>
      </c>
      <c r="AY45" s="50">
        <f t="shared" si="306"/>
        <v>1</v>
      </c>
      <c r="AZ45" s="50">
        <f t="shared" si="306"/>
        <v>1</v>
      </c>
      <c r="BA45" s="50">
        <f t="shared" si="306"/>
        <v>1</v>
      </c>
      <c r="BB45" s="50">
        <f t="shared" si="306"/>
        <v>1</v>
      </c>
      <c r="BD45" s="39" t="s">
        <v>96</v>
      </c>
      <c r="BE45" s="50">
        <f t="shared" si="307"/>
        <v>1</v>
      </c>
      <c r="BF45" s="50">
        <f t="shared" si="307"/>
        <v>1</v>
      </c>
      <c r="BG45" s="50">
        <f t="shared" si="307"/>
        <v>1</v>
      </c>
      <c r="BH45" s="50">
        <f t="shared" si="307"/>
        <v>1</v>
      </c>
      <c r="BI45" s="50">
        <f t="shared" si="307"/>
        <v>1</v>
      </c>
      <c r="BJ45" s="50">
        <f t="shared" si="307"/>
        <v>1</v>
      </c>
      <c r="BL45" s="39" t="s">
        <v>96</v>
      </c>
      <c r="BM45" s="50">
        <f t="shared" si="308"/>
        <v>1</v>
      </c>
      <c r="BN45" s="50">
        <f t="shared" si="308"/>
        <v>1</v>
      </c>
      <c r="BO45" s="50">
        <f t="shared" si="308"/>
        <v>1</v>
      </c>
      <c r="BP45" s="50">
        <f t="shared" si="308"/>
        <v>1</v>
      </c>
      <c r="BQ45" s="50">
        <f t="shared" si="308"/>
        <v>1</v>
      </c>
      <c r="BR45" s="50">
        <f t="shared" si="308"/>
        <v>1</v>
      </c>
      <c r="BT45" s="39" t="s">
        <v>96</v>
      </c>
      <c r="BU45" s="50">
        <f t="shared" si="309"/>
        <v>1</v>
      </c>
      <c r="BV45" s="50">
        <f t="shared" si="309"/>
        <v>1</v>
      </c>
      <c r="BW45" s="50">
        <f t="shared" si="309"/>
        <v>1</v>
      </c>
      <c r="BX45" s="50">
        <f t="shared" si="309"/>
        <v>1</v>
      </c>
      <c r="BY45" s="50">
        <f t="shared" si="309"/>
        <v>1</v>
      </c>
      <c r="BZ45" s="50">
        <f t="shared" si="309"/>
        <v>1</v>
      </c>
      <c r="CB45" s="39" t="s">
        <v>96</v>
      </c>
      <c r="CC45" s="50">
        <f t="shared" si="310"/>
        <v>1</v>
      </c>
      <c r="CD45" s="50">
        <f t="shared" si="310"/>
        <v>1</v>
      </c>
      <c r="CE45" s="50">
        <f t="shared" si="310"/>
        <v>1</v>
      </c>
      <c r="CF45" s="50">
        <f t="shared" si="310"/>
        <v>1</v>
      </c>
      <c r="CG45" s="50">
        <f t="shared" si="310"/>
        <v>1</v>
      </c>
      <c r="CH45" s="50">
        <f t="shared" si="310"/>
        <v>1</v>
      </c>
      <c r="CJ45" s="39" t="s">
        <v>96</v>
      </c>
      <c r="CK45" s="50">
        <f t="shared" si="311"/>
        <v>1</v>
      </c>
      <c r="CL45" s="50">
        <f t="shared" si="311"/>
        <v>1</v>
      </c>
      <c r="CM45" s="50">
        <f t="shared" si="311"/>
        <v>1</v>
      </c>
      <c r="CN45" s="50">
        <f t="shared" si="311"/>
        <v>1</v>
      </c>
      <c r="CO45" s="50">
        <f t="shared" si="311"/>
        <v>1</v>
      </c>
      <c r="CP45" s="50">
        <f t="shared" si="311"/>
        <v>1</v>
      </c>
      <c r="CR45" s="39" t="s">
        <v>96</v>
      </c>
      <c r="CS45" s="50">
        <f t="shared" si="312"/>
        <v>1</v>
      </c>
      <c r="CT45" s="50">
        <f t="shared" si="312"/>
        <v>1</v>
      </c>
      <c r="CU45" s="50">
        <f t="shared" si="312"/>
        <v>1</v>
      </c>
      <c r="CV45" s="50">
        <f t="shared" si="312"/>
        <v>1</v>
      </c>
      <c r="CW45" s="50">
        <f t="shared" si="312"/>
        <v>1</v>
      </c>
      <c r="CX45" s="50">
        <f t="shared" si="312"/>
        <v>1</v>
      </c>
      <c r="CZ45" s="39" t="s">
        <v>96</v>
      </c>
      <c r="DA45" s="50">
        <f t="shared" si="313"/>
        <v>1</v>
      </c>
      <c r="DB45" s="50">
        <f t="shared" si="313"/>
        <v>1</v>
      </c>
      <c r="DC45" s="50">
        <f t="shared" si="313"/>
        <v>1</v>
      </c>
      <c r="DD45" s="50">
        <f t="shared" si="313"/>
        <v>1</v>
      </c>
      <c r="DE45" s="50">
        <f t="shared" si="313"/>
        <v>1</v>
      </c>
      <c r="DF45" s="50">
        <f t="shared" si="313"/>
        <v>1</v>
      </c>
      <c r="DH45" s="39" t="s">
        <v>96</v>
      </c>
      <c r="DI45" s="50">
        <f t="shared" si="314"/>
        <v>1</v>
      </c>
      <c r="DJ45" s="50">
        <f t="shared" si="314"/>
        <v>1</v>
      </c>
      <c r="DK45" s="50">
        <f t="shared" si="314"/>
        <v>1</v>
      </c>
      <c r="DL45" s="50">
        <f t="shared" si="314"/>
        <v>1</v>
      </c>
      <c r="DM45" s="50">
        <f t="shared" si="314"/>
        <v>1</v>
      </c>
      <c r="DN45" s="50">
        <f t="shared" si="314"/>
        <v>1</v>
      </c>
      <c r="DP45" s="39" t="s">
        <v>96</v>
      </c>
      <c r="DQ45" s="50">
        <f t="shared" si="315"/>
        <v>1</v>
      </c>
      <c r="DR45" s="50">
        <f t="shared" si="315"/>
        <v>1</v>
      </c>
      <c r="DS45" s="50">
        <f t="shared" si="315"/>
        <v>1</v>
      </c>
      <c r="DT45" s="50">
        <f t="shared" si="315"/>
        <v>1</v>
      </c>
      <c r="DU45" s="50">
        <f t="shared" si="315"/>
        <v>1</v>
      </c>
      <c r="DV45" s="50">
        <f t="shared" si="315"/>
        <v>1</v>
      </c>
      <c r="DX45" s="39" t="s">
        <v>96</v>
      </c>
      <c r="DY45" s="50">
        <f t="shared" si="316"/>
        <v>1</v>
      </c>
      <c r="DZ45" s="50">
        <f t="shared" si="316"/>
        <v>1</v>
      </c>
      <c r="EA45" s="50">
        <f t="shared" si="316"/>
        <v>1</v>
      </c>
      <c r="EB45" s="50">
        <f t="shared" si="316"/>
        <v>1</v>
      </c>
      <c r="EC45" s="50">
        <f t="shared" si="316"/>
        <v>1</v>
      </c>
      <c r="ED45" s="50">
        <f t="shared" si="316"/>
        <v>1</v>
      </c>
      <c r="EF45" s="39" t="s">
        <v>96</v>
      </c>
      <c r="EG45" s="50">
        <f t="shared" si="317"/>
        <v>1</v>
      </c>
      <c r="EH45" s="50">
        <f t="shared" si="317"/>
        <v>1</v>
      </c>
      <c r="EI45" s="50">
        <f t="shared" si="317"/>
        <v>1</v>
      </c>
      <c r="EJ45" s="50">
        <f t="shared" si="317"/>
        <v>1</v>
      </c>
      <c r="EK45" s="50">
        <f t="shared" si="317"/>
        <v>0</v>
      </c>
      <c r="EL45" s="50">
        <f t="shared" si="317"/>
        <v>1</v>
      </c>
      <c r="EN45" s="39" t="s">
        <v>96</v>
      </c>
      <c r="EO45" s="50">
        <f t="shared" si="318"/>
        <v>1</v>
      </c>
      <c r="EP45" s="50">
        <f t="shared" si="318"/>
        <v>1</v>
      </c>
      <c r="EQ45" s="50">
        <f t="shared" si="318"/>
        <v>1</v>
      </c>
      <c r="ER45" s="50">
        <f t="shared" si="318"/>
        <v>1</v>
      </c>
      <c r="ES45" s="50">
        <f t="shared" si="318"/>
        <v>1</v>
      </c>
      <c r="ET45" s="50">
        <f t="shared" si="318"/>
        <v>1</v>
      </c>
      <c r="EV45" s="54" t="s">
        <v>96</v>
      </c>
      <c r="EW45" s="50">
        <f t="shared" si="319"/>
        <v>1</v>
      </c>
      <c r="EX45" s="50">
        <f t="shared" si="319"/>
        <v>1</v>
      </c>
      <c r="EY45" s="50">
        <f t="shared" si="319"/>
        <v>1</v>
      </c>
      <c r="EZ45" s="50">
        <f t="shared" si="319"/>
        <v>1</v>
      </c>
      <c r="FA45" s="50">
        <f t="shared" si="319"/>
        <v>1</v>
      </c>
      <c r="FB45" s="50">
        <f t="shared" si="319"/>
        <v>1</v>
      </c>
      <c r="FD45" s="54" t="s">
        <v>96</v>
      </c>
      <c r="FE45" s="50">
        <f t="shared" si="320"/>
        <v>1</v>
      </c>
      <c r="FF45" s="50">
        <f t="shared" si="320"/>
        <v>1</v>
      </c>
      <c r="FG45" s="50">
        <f t="shared" si="320"/>
        <v>1</v>
      </c>
      <c r="FH45" s="50">
        <f t="shared" si="320"/>
        <v>1</v>
      </c>
      <c r="FI45" s="50">
        <f t="shared" si="320"/>
        <v>1</v>
      </c>
      <c r="FJ45" s="50">
        <f t="shared" si="320"/>
        <v>1</v>
      </c>
      <c r="FL45" s="54" t="s">
        <v>96</v>
      </c>
      <c r="FM45" s="50">
        <f t="shared" si="321"/>
        <v>1</v>
      </c>
      <c r="FN45" s="50">
        <f t="shared" si="321"/>
        <v>1</v>
      </c>
      <c r="FO45" s="50">
        <f t="shared" si="321"/>
        <v>1</v>
      </c>
      <c r="FP45" s="50">
        <f t="shared" si="321"/>
        <v>1</v>
      </c>
      <c r="FQ45" s="50">
        <f t="shared" si="321"/>
        <v>1</v>
      </c>
      <c r="FR45" s="50">
        <f t="shared" si="321"/>
        <v>1</v>
      </c>
      <c r="FT45" s="54" t="s">
        <v>96</v>
      </c>
      <c r="FU45" s="50">
        <f t="shared" si="322"/>
        <v>1</v>
      </c>
      <c r="FV45" s="50">
        <f t="shared" si="322"/>
        <v>1</v>
      </c>
      <c r="FW45" s="50">
        <f t="shared" si="322"/>
        <v>1</v>
      </c>
      <c r="FX45" s="50">
        <f t="shared" si="322"/>
        <v>1</v>
      </c>
      <c r="FY45" s="50">
        <f t="shared" si="322"/>
        <v>1</v>
      </c>
      <c r="FZ45" s="50">
        <f t="shared" si="322"/>
        <v>1</v>
      </c>
      <c r="GB45" s="54" t="s">
        <v>96</v>
      </c>
      <c r="GC45" s="50">
        <f t="shared" si="323"/>
        <v>1</v>
      </c>
      <c r="GD45" s="50">
        <f t="shared" si="323"/>
        <v>1</v>
      </c>
      <c r="GE45" s="50">
        <f t="shared" si="323"/>
        <v>1</v>
      </c>
      <c r="GF45" s="50">
        <f t="shared" si="323"/>
        <v>1</v>
      </c>
      <c r="GG45" s="50">
        <f t="shared" si="323"/>
        <v>1</v>
      </c>
      <c r="GH45" s="50">
        <f t="shared" si="323"/>
        <v>1</v>
      </c>
      <c r="GJ45" s="54" t="s">
        <v>96</v>
      </c>
      <c r="GK45" s="50">
        <f t="shared" si="324"/>
        <v>1</v>
      </c>
      <c r="GL45" s="50">
        <f t="shared" si="324"/>
        <v>1</v>
      </c>
      <c r="GM45" s="50">
        <f t="shared" si="324"/>
        <v>1</v>
      </c>
      <c r="GN45" s="50">
        <f t="shared" si="324"/>
        <v>1</v>
      </c>
      <c r="GO45" s="50">
        <f t="shared" si="324"/>
        <v>1</v>
      </c>
      <c r="GP45" s="50">
        <f t="shared" si="324"/>
        <v>1</v>
      </c>
      <c r="GR45" s="54" t="s">
        <v>96</v>
      </c>
      <c r="GS45" s="50">
        <f t="shared" si="325"/>
        <v>1</v>
      </c>
      <c r="GT45" s="50">
        <f t="shared" si="325"/>
        <v>1</v>
      </c>
      <c r="GU45" s="50">
        <f t="shared" si="325"/>
        <v>1</v>
      </c>
      <c r="GV45" s="50">
        <f t="shared" si="325"/>
        <v>1</v>
      </c>
      <c r="GW45" s="50">
        <f t="shared" si="325"/>
        <v>1</v>
      </c>
      <c r="GX45" s="50">
        <f t="shared" si="325"/>
        <v>1</v>
      </c>
      <c r="GZ45" s="54" t="s">
        <v>96</v>
      </c>
      <c r="HA45" s="50">
        <f t="shared" si="326"/>
        <v>1</v>
      </c>
      <c r="HB45" s="50">
        <f t="shared" si="326"/>
        <v>1</v>
      </c>
      <c r="HC45" s="50">
        <f t="shared" si="326"/>
        <v>1</v>
      </c>
      <c r="HD45" s="50">
        <f t="shared" si="326"/>
        <v>1</v>
      </c>
      <c r="HE45" s="50">
        <f t="shared" si="326"/>
        <v>1</v>
      </c>
      <c r="HF45" s="50">
        <f t="shared" si="326"/>
        <v>1</v>
      </c>
      <c r="HH45" s="54" t="s">
        <v>96</v>
      </c>
      <c r="HI45" s="50">
        <f t="shared" ref="HI45:HI49" si="329">IF(HI34&gt;AG22,(1-HI34)/(1-AG22),1)</f>
        <v>1</v>
      </c>
      <c r="HJ45" s="50">
        <f t="shared" si="327"/>
        <v>1</v>
      </c>
      <c r="HK45" s="50">
        <f t="shared" si="327"/>
        <v>1</v>
      </c>
      <c r="HL45" s="50">
        <f t="shared" si="327"/>
        <v>1</v>
      </c>
      <c r="HM45" s="50">
        <f t="shared" si="327"/>
        <v>1</v>
      </c>
      <c r="HN45" s="50">
        <f t="shared" si="327"/>
        <v>1</v>
      </c>
      <c r="HP45" s="54" t="s">
        <v>96</v>
      </c>
      <c r="HQ45" s="50">
        <f t="shared" ref="HQ45:HQ49" si="330">IF(HQ34&gt;AG22,(1-HQ34)/(1-AG22),1)</f>
        <v>1</v>
      </c>
      <c r="HR45" s="50">
        <f t="shared" si="328"/>
        <v>1</v>
      </c>
      <c r="HS45" s="50">
        <f t="shared" si="328"/>
        <v>1</v>
      </c>
      <c r="HT45" s="50">
        <f t="shared" si="328"/>
        <v>1</v>
      </c>
      <c r="HU45" s="50">
        <f t="shared" si="328"/>
        <v>1</v>
      </c>
      <c r="HV45" s="50">
        <f t="shared" si="328"/>
        <v>1</v>
      </c>
    </row>
    <row r="46" spans="31:230" ht="29.1">
      <c r="AE46" s="72"/>
      <c r="AF46" s="39" t="s">
        <v>98</v>
      </c>
      <c r="AG46" s="50">
        <f t="shared" si="304"/>
        <v>1</v>
      </c>
      <c r="AH46" s="50">
        <f t="shared" si="304"/>
        <v>1</v>
      </c>
      <c r="AI46" s="50">
        <f t="shared" si="304"/>
        <v>1</v>
      </c>
      <c r="AJ46" s="50">
        <f t="shared" si="304"/>
        <v>0</v>
      </c>
      <c r="AK46" s="50">
        <f t="shared" si="304"/>
        <v>1</v>
      </c>
      <c r="AL46" s="50">
        <f t="shared" si="304"/>
        <v>1</v>
      </c>
      <c r="AN46" s="39" t="s">
        <v>98</v>
      </c>
      <c r="AO46" s="50">
        <f t="shared" si="305"/>
        <v>1</v>
      </c>
      <c r="AP46" s="50">
        <f t="shared" si="305"/>
        <v>1</v>
      </c>
      <c r="AQ46" s="50">
        <f t="shared" si="305"/>
        <v>1</v>
      </c>
      <c r="AR46" s="50">
        <f t="shared" si="305"/>
        <v>1</v>
      </c>
      <c r="AS46" s="50">
        <f t="shared" si="305"/>
        <v>1</v>
      </c>
      <c r="AT46" s="50">
        <f t="shared" si="305"/>
        <v>1</v>
      </c>
      <c r="AV46" s="39" t="s">
        <v>98</v>
      </c>
      <c r="AW46" s="50">
        <f t="shared" si="306"/>
        <v>1</v>
      </c>
      <c r="AX46" s="50">
        <f t="shared" si="306"/>
        <v>1</v>
      </c>
      <c r="AY46" s="50">
        <f t="shared" si="306"/>
        <v>1</v>
      </c>
      <c r="AZ46" s="50">
        <f t="shared" si="306"/>
        <v>1</v>
      </c>
      <c r="BA46" s="50">
        <f t="shared" si="306"/>
        <v>1</v>
      </c>
      <c r="BB46" s="50">
        <f t="shared" si="306"/>
        <v>1</v>
      </c>
      <c r="BD46" s="39" t="s">
        <v>98</v>
      </c>
      <c r="BE46" s="50">
        <f t="shared" si="307"/>
        <v>1</v>
      </c>
      <c r="BF46" s="50">
        <f t="shared" si="307"/>
        <v>1</v>
      </c>
      <c r="BG46" s="50">
        <f t="shared" si="307"/>
        <v>1</v>
      </c>
      <c r="BH46" s="50">
        <f t="shared" si="307"/>
        <v>1</v>
      </c>
      <c r="BI46" s="50">
        <f t="shared" si="307"/>
        <v>1</v>
      </c>
      <c r="BJ46" s="50">
        <f t="shared" si="307"/>
        <v>1</v>
      </c>
      <c r="BL46" s="39" t="s">
        <v>98</v>
      </c>
      <c r="BM46" s="50">
        <f t="shared" si="308"/>
        <v>1</v>
      </c>
      <c r="BN46" s="50">
        <f t="shared" si="308"/>
        <v>1</v>
      </c>
      <c r="BO46" s="50">
        <f t="shared" si="308"/>
        <v>1</v>
      </c>
      <c r="BP46" s="50">
        <f t="shared" si="308"/>
        <v>1</v>
      </c>
      <c r="BQ46" s="50">
        <f t="shared" si="308"/>
        <v>1</v>
      </c>
      <c r="BR46" s="50">
        <f t="shared" si="308"/>
        <v>1</v>
      </c>
      <c r="BT46" s="39" t="s">
        <v>98</v>
      </c>
      <c r="BU46" s="50">
        <f t="shared" si="309"/>
        <v>1</v>
      </c>
      <c r="BV46" s="50">
        <f t="shared" si="309"/>
        <v>1</v>
      </c>
      <c r="BW46" s="50">
        <f t="shared" si="309"/>
        <v>1</v>
      </c>
      <c r="BX46" s="50">
        <f t="shared" si="309"/>
        <v>1</v>
      </c>
      <c r="BY46" s="50">
        <f t="shared" si="309"/>
        <v>1</v>
      </c>
      <c r="BZ46" s="50">
        <f t="shared" si="309"/>
        <v>1</v>
      </c>
      <c r="CB46" s="39" t="s">
        <v>98</v>
      </c>
      <c r="CC46" s="50">
        <f t="shared" si="310"/>
        <v>1</v>
      </c>
      <c r="CD46" s="50">
        <f t="shared" si="310"/>
        <v>1</v>
      </c>
      <c r="CE46" s="50">
        <f t="shared" si="310"/>
        <v>1</v>
      </c>
      <c r="CF46" s="50">
        <f t="shared" si="310"/>
        <v>1</v>
      </c>
      <c r="CG46" s="50">
        <f t="shared" si="310"/>
        <v>1</v>
      </c>
      <c r="CH46" s="50">
        <f t="shared" si="310"/>
        <v>1</v>
      </c>
      <c r="CJ46" s="39" t="s">
        <v>98</v>
      </c>
      <c r="CK46" s="50">
        <f t="shared" si="311"/>
        <v>1</v>
      </c>
      <c r="CL46" s="50">
        <f t="shared" si="311"/>
        <v>1</v>
      </c>
      <c r="CM46" s="50">
        <f t="shared" si="311"/>
        <v>1</v>
      </c>
      <c r="CN46" s="50">
        <f t="shared" si="311"/>
        <v>1</v>
      </c>
      <c r="CO46" s="50">
        <f t="shared" si="311"/>
        <v>1</v>
      </c>
      <c r="CP46" s="50">
        <f t="shared" si="311"/>
        <v>1</v>
      </c>
      <c r="CR46" s="39" t="s">
        <v>98</v>
      </c>
      <c r="CS46" s="50">
        <f t="shared" si="312"/>
        <v>1</v>
      </c>
      <c r="CT46" s="50">
        <f t="shared" si="312"/>
        <v>1</v>
      </c>
      <c r="CU46" s="50">
        <f t="shared" si="312"/>
        <v>1</v>
      </c>
      <c r="CV46" s="50">
        <f t="shared" si="312"/>
        <v>1</v>
      </c>
      <c r="CW46" s="50">
        <f t="shared" si="312"/>
        <v>1</v>
      </c>
      <c r="CX46" s="50">
        <f t="shared" si="312"/>
        <v>1</v>
      </c>
      <c r="CZ46" s="39" t="s">
        <v>98</v>
      </c>
      <c r="DA46" s="50">
        <f t="shared" si="313"/>
        <v>1</v>
      </c>
      <c r="DB46" s="50">
        <f t="shared" si="313"/>
        <v>1</v>
      </c>
      <c r="DC46" s="50">
        <f t="shared" si="313"/>
        <v>1</v>
      </c>
      <c r="DD46" s="50">
        <f t="shared" si="313"/>
        <v>1</v>
      </c>
      <c r="DE46" s="50">
        <f t="shared" si="313"/>
        <v>1</v>
      </c>
      <c r="DF46" s="50">
        <f t="shared" si="313"/>
        <v>1</v>
      </c>
      <c r="DH46" s="39" t="s">
        <v>98</v>
      </c>
      <c r="DI46" s="50">
        <f t="shared" si="314"/>
        <v>1</v>
      </c>
      <c r="DJ46" s="50">
        <f t="shared" si="314"/>
        <v>1</v>
      </c>
      <c r="DK46" s="50">
        <f t="shared" si="314"/>
        <v>1</v>
      </c>
      <c r="DL46" s="50">
        <f t="shared" si="314"/>
        <v>1</v>
      </c>
      <c r="DM46" s="50">
        <f t="shared" si="314"/>
        <v>1</v>
      </c>
      <c r="DN46" s="50">
        <f t="shared" si="314"/>
        <v>1</v>
      </c>
      <c r="DP46" s="39" t="s">
        <v>98</v>
      </c>
      <c r="DQ46" s="50">
        <f t="shared" si="315"/>
        <v>1</v>
      </c>
      <c r="DR46" s="50">
        <f t="shared" si="315"/>
        <v>1</v>
      </c>
      <c r="DS46" s="50">
        <f t="shared" si="315"/>
        <v>1</v>
      </c>
      <c r="DT46" s="50">
        <f t="shared" si="315"/>
        <v>1</v>
      </c>
      <c r="DU46" s="50">
        <f t="shared" si="315"/>
        <v>1</v>
      </c>
      <c r="DV46" s="50">
        <f t="shared" si="315"/>
        <v>1</v>
      </c>
      <c r="DX46" s="39" t="s">
        <v>98</v>
      </c>
      <c r="DY46" s="50">
        <f t="shared" si="316"/>
        <v>1</v>
      </c>
      <c r="DZ46" s="50">
        <f t="shared" si="316"/>
        <v>0</v>
      </c>
      <c r="EA46" s="50">
        <f t="shared" si="316"/>
        <v>1</v>
      </c>
      <c r="EB46" s="50">
        <f t="shared" si="316"/>
        <v>1</v>
      </c>
      <c r="EC46" s="50">
        <f t="shared" si="316"/>
        <v>1</v>
      </c>
      <c r="ED46" s="50">
        <f t="shared" si="316"/>
        <v>1</v>
      </c>
      <c r="EF46" s="39" t="s">
        <v>98</v>
      </c>
      <c r="EG46" s="50">
        <f t="shared" si="317"/>
        <v>1</v>
      </c>
      <c r="EH46" s="50">
        <f t="shared" si="317"/>
        <v>1</v>
      </c>
      <c r="EI46" s="50">
        <f t="shared" si="317"/>
        <v>1</v>
      </c>
      <c r="EJ46" s="50">
        <f t="shared" si="317"/>
        <v>1</v>
      </c>
      <c r="EK46" s="50">
        <f t="shared" si="317"/>
        <v>0</v>
      </c>
      <c r="EL46" s="50">
        <f t="shared" si="317"/>
        <v>1</v>
      </c>
      <c r="EN46" s="39" t="s">
        <v>98</v>
      </c>
      <c r="EO46" s="50">
        <f t="shared" si="318"/>
        <v>1</v>
      </c>
      <c r="EP46" s="50">
        <f t="shared" si="318"/>
        <v>1</v>
      </c>
      <c r="EQ46" s="50">
        <f t="shared" si="318"/>
        <v>1</v>
      </c>
      <c r="ER46" s="50">
        <f t="shared" si="318"/>
        <v>1</v>
      </c>
      <c r="ES46" s="50">
        <f t="shared" si="318"/>
        <v>1</v>
      </c>
      <c r="ET46" s="50">
        <f t="shared" si="318"/>
        <v>1</v>
      </c>
      <c r="EV46" s="54" t="s">
        <v>98</v>
      </c>
      <c r="EW46" s="50">
        <f t="shared" si="319"/>
        <v>1</v>
      </c>
      <c r="EX46" s="50">
        <f t="shared" si="319"/>
        <v>1</v>
      </c>
      <c r="EY46" s="50">
        <f t="shared" si="319"/>
        <v>1</v>
      </c>
      <c r="EZ46" s="50">
        <f t="shared" si="319"/>
        <v>1</v>
      </c>
      <c r="FA46" s="50">
        <f t="shared" si="319"/>
        <v>1</v>
      </c>
      <c r="FB46" s="50">
        <f t="shared" si="319"/>
        <v>1</v>
      </c>
      <c r="FD46" s="54" t="s">
        <v>98</v>
      </c>
      <c r="FE46" s="50">
        <f t="shared" si="320"/>
        <v>1</v>
      </c>
      <c r="FF46" s="50">
        <f t="shared" si="320"/>
        <v>1</v>
      </c>
      <c r="FG46" s="50">
        <f t="shared" si="320"/>
        <v>1</v>
      </c>
      <c r="FH46" s="50">
        <f t="shared" si="320"/>
        <v>1</v>
      </c>
      <c r="FI46" s="50">
        <f t="shared" si="320"/>
        <v>1</v>
      </c>
      <c r="FJ46" s="50">
        <f t="shared" si="320"/>
        <v>1</v>
      </c>
      <c r="FL46" s="54" t="s">
        <v>98</v>
      </c>
      <c r="FM46" s="50">
        <f t="shared" si="321"/>
        <v>1</v>
      </c>
      <c r="FN46" s="50">
        <f t="shared" si="321"/>
        <v>1</v>
      </c>
      <c r="FO46" s="50">
        <f t="shared" si="321"/>
        <v>1</v>
      </c>
      <c r="FP46" s="50">
        <f t="shared" si="321"/>
        <v>1</v>
      </c>
      <c r="FQ46" s="50">
        <f t="shared" si="321"/>
        <v>1</v>
      </c>
      <c r="FR46" s="50">
        <f t="shared" si="321"/>
        <v>1</v>
      </c>
      <c r="FT46" s="54" t="s">
        <v>98</v>
      </c>
      <c r="FU46" s="50">
        <f t="shared" si="322"/>
        <v>1</v>
      </c>
      <c r="FV46" s="50">
        <f t="shared" si="322"/>
        <v>1</v>
      </c>
      <c r="FW46" s="50">
        <f t="shared" si="322"/>
        <v>1</v>
      </c>
      <c r="FX46" s="50">
        <f t="shared" si="322"/>
        <v>1</v>
      </c>
      <c r="FY46" s="50">
        <f t="shared" si="322"/>
        <v>1</v>
      </c>
      <c r="FZ46" s="50">
        <f t="shared" si="322"/>
        <v>1</v>
      </c>
      <c r="GB46" s="54" t="s">
        <v>98</v>
      </c>
      <c r="GC46" s="50">
        <f t="shared" si="323"/>
        <v>1</v>
      </c>
      <c r="GD46" s="50">
        <f t="shared" si="323"/>
        <v>1</v>
      </c>
      <c r="GE46" s="50">
        <f t="shared" si="323"/>
        <v>1</v>
      </c>
      <c r="GF46" s="50">
        <f t="shared" si="323"/>
        <v>1</v>
      </c>
      <c r="GG46" s="50">
        <f t="shared" si="323"/>
        <v>1</v>
      </c>
      <c r="GH46" s="50">
        <f t="shared" si="323"/>
        <v>1</v>
      </c>
      <c r="GJ46" s="54" t="s">
        <v>98</v>
      </c>
      <c r="GK46" s="50">
        <f t="shared" si="324"/>
        <v>1</v>
      </c>
      <c r="GL46" s="50">
        <f t="shared" si="324"/>
        <v>1</v>
      </c>
      <c r="GM46" s="50">
        <f t="shared" si="324"/>
        <v>1</v>
      </c>
      <c r="GN46" s="50">
        <f t="shared" si="324"/>
        <v>1</v>
      </c>
      <c r="GO46" s="50">
        <f t="shared" si="324"/>
        <v>1</v>
      </c>
      <c r="GP46" s="50">
        <f t="shared" si="324"/>
        <v>1</v>
      </c>
      <c r="GR46" s="54" t="s">
        <v>98</v>
      </c>
      <c r="GS46" s="50">
        <f t="shared" si="325"/>
        <v>1</v>
      </c>
      <c r="GT46" s="50">
        <f t="shared" si="325"/>
        <v>1</v>
      </c>
      <c r="GU46" s="50">
        <f t="shared" si="325"/>
        <v>1</v>
      </c>
      <c r="GV46" s="50">
        <f t="shared" si="325"/>
        <v>1</v>
      </c>
      <c r="GW46" s="50">
        <f t="shared" si="325"/>
        <v>1</v>
      </c>
      <c r="GX46" s="50">
        <f t="shared" si="325"/>
        <v>1</v>
      </c>
      <c r="GZ46" s="54" t="s">
        <v>98</v>
      </c>
      <c r="HA46" s="50">
        <f t="shared" si="326"/>
        <v>1</v>
      </c>
      <c r="HB46" s="50">
        <f t="shared" si="326"/>
        <v>1</v>
      </c>
      <c r="HC46" s="50">
        <f t="shared" si="326"/>
        <v>1</v>
      </c>
      <c r="HD46" s="50">
        <f t="shared" si="326"/>
        <v>1</v>
      </c>
      <c r="HE46" s="50">
        <f t="shared" si="326"/>
        <v>1</v>
      </c>
      <c r="HF46" s="50">
        <f t="shared" si="326"/>
        <v>1</v>
      </c>
      <c r="HH46" s="54" t="s">
        <v>98</v>
      </c>
      <c r="HI46" s="50">
        <f t="shared" si="329"/>
        <v>1</v>
      </c>
      <c r="HJ46" s="50">
        <f t="shared" si="327"/>
        <v>1</v>
      </c>
      <c r="HK46" s="50">
        <f t="shared" si="327"/>
        <v>1</v>
      </c>
      <c r="HL46" s="50">
        <f t="shared" si="327"/>
        <v>1</v>
      </c>
      <c r="HM46" s="50">
        <f t="shared" si="327"/>
        <v>1</v>
      </c>
      <c r="HN46" s="50">
        <f t="shared" si="327"/>
        <v>1</v>
      </c>
      <c r="HP46" s="54" t="s">
        <v>98</v>
      </c>
      <c r="HQ46" s="50">
        <f t="shared" si="330"/>
        <v>1</v>
      </c>
      <c r="HR46" s="50">
        <f t="shared" si="328"/>
        <v>1</v>
      </c>
      <c r="HS46" s="50">
        <f t="shared" si="328"/>
        <v>1</v>
      </c>
      <c r="HT46" s="50">
        <f t="shared" si="328"/>
        <v>1</v>
      </c>
      <c r="HU46" s="50">
        <f t="shared" si="328"/>
        <v>1</v>
      </c>
      <c r="HV46" s="50">
        <f t="shared" si="328"/>
        <v>1</v>
      </c>
    </row>
    <row r="47" spans="31:230" ht="29.1">
      <c r="AE47" s="72"/>
      <c r="AF47" s="39" t="s">
        <v>100</v>
      </c>
      <c r="AG47" s="50">
        <f t="shared" si="304"/>
        <v>1</v>
      </c>
      <c r="AH47" s="50">
        <f t="shared" si="304"/>
        <v>1</v>
      </c>
      <c r="AI47" s="50">
        <f t="shared" si="304"/>
        <v>1</v>
      </c>
      <c r="AJ47" s="50">
        <f t="shared" si="304"/>
        <v>1</v>
      </c>
      <c r="AK47" s="50">
        <f t="shared" si="304"/>
        <v>1</v>
      </c>
      <c r="AL47" s="50">
        <f t="shared" si="304"/>
        <v>1</v>
      </c>
      <c r="AN47" s="39" t="s">
        <v>100</v>
      </c>
      <c r="AO47" s="50">
        <f t="shared" si="305"/>
        <v>1</v>
      </c>
      <c r="AP47" s="50">
        <f t="shared" si="305"/>
        <v>1</v>
      </c>
      <c r="AQ47" s="50">
        <f t="shared" si="305"/>
        <v>1</v>
      </c>
      <c r="AR47" s="50">
        <f t="shared" si="305"/>
        <v>1</v>
      </c>
      <c r="AS47" s="50">
        <f t="shared" si="305"/>
        <v>1</v>
      </c>
      <c r="AT47" s="50">
        <f t="shared" si="305"/>
        <v>1</v>
      </c>
      <c r="AV47" s="39" t="s">
        <v>100</v>
      </c>
      <c r="AW47" s="50">
        <f t="shared" si="306"/>
        <v>1</v>
      </c>
      <c r="AX47" s="50">
        <f t="shared" si="306"/>
        <v>1</v>
      </c>
      <c r="AY47" s="50">
        <f t="shared" si="306"/>
        <v>1</v>
      </c>
      <c r="AZ47" s="50">
        <f t="shared" si="306"/>
        <v>1</v>
      </c>
      <c r="BA47" s="50">
        <f t="shared" si="306"/>
        <v>1</v>
      </c>
      <c r="BB47" s="50">
        <f t="shared" si="306"/>
        <v>1</v>
      </c>
      <c r="BD47" s="39" t="s">
        <v>100</v>
      </c>
      <c r="BE47" s="50">
        <f t="shared" si="307"/>
        <v>1</v>
      </c>
      <c r="BF47" s="50">
        <f t="shared" si="307"/>
        <v>1</v>
      </c>
      <c r="BG47" s="50">
        <f t="shared" si="307"/>
        <v>1</v>
      </c>
      <c r="BH47" s="50">
        <f t="shared" si="307"/>
        <v>1</v>
      </c>
      <c r="BI47" s="50">
        <f t="shared" si="307"/>
        <v>1</v>
      </c>
      <c r="BJ47" s="50">
        <f t="shared" si="307"/>
        <v>1</v>
      </c>
      <c r="BL47" s="39" t="s">
        <v>100</v>
      </c>
      <c r="BM47" s="50">
        <f t="shared" si="308"/>
        <v>1</v>
      </c>
      <c r="BN47" s="50">
        <f t="shared" si="308"/>
        <v>1</v>
      </c>
      <c r="BO47" s="50">
        <f t="shared" si="308"/>
        <v>1</v>
      </c>
      <c r="BP47" s="50">
        <f t="shared" si="308"/>
        <v>1</v>
      </c>
      <c r="BQ47" s="50">
        <f t="shared" si="308"/>
        <v>1</v>
      </c>
      <c r="BR47" s="50">
        <f t="shared" si="308"/>
        <v>1</v>
      </c>
      <c r="BT47" s="39" t="s">
        <v>100</v>
      </c>
      <c r="BU47" s="50">
        <f t="shared" si="309"/>
        <v>0</v>
      </c>
      <c r="BV47" s="50">
        <f t="shared" si="309"/>
        <v>0</v>
      </c>
      <c r="BW47" s="50">
        <f t="shared" si="309"/>
        <v>0</v>
      </c>
      <c r="BX47" s="50">
        <f t="shared" si="309"/>
        <v>1</v>
      </c>
      <c r="BY47" s="50">
        <f t="shared" si="309"/>
        <v>1</v>
      </c>
      <c r="BZ47" s="50">
        <f t="shared" si="309"/>
        <v>1</v>
      </c>
      <c r="CB47" s="39" t="s">
        <v>100</v>
      </c>
      <c r="CC47" s="50">
        <f t="shared" si="310"/>
        <v>1</v>
      </c>
      <c r="CD47" s="50">
        <f t="shared" si="310"/>
        <v>1</v>
      </c>
      <c r="CE47" s="50">
        <f t="shared" si="310"/>
        <v>1</v>
      </c>
      <c r="CF47" s="50">
        <f t="shared" si="310"/>
        <v>1</v>
      </c>
      <c r="CG47" s="50">
        <f t="shared" si="310"/>
        <v>1</v>
      </c>
      <c r="CH47" s="50">
        <f t="shared" si="310"/>
        <v>1</v>
      </c>
      <c r="CJ47" s="39" t="s">
        <v>100</v>
      </c>
      <c r="CK47" s="50">
        <f t="shared" si="311"/>
        <v>1</v>
      </c>
      <c r="CL47" s="50">
        <f t="shared" si="311"/>
        <v>1</v>
      </c>
      <c r="CM47" s="50">
        <f t="shared" si="311"/>
        <v>1</v>
      </c>
      <c r="CN47" s="50">
        <f t="shared" si="311"/>
        <v>1</v>
      </c>
      <c r="CO47" s="50">
        <f t="shared" si="311"/>
        <v>1</v>
      </c>
      <c r="CP47" s="50">
        <f t="shared" si="311"/>
        <v>1</v>
      </c>
      <c r="CR47" s="39" t="s">
        <v>100</v>
      </c>
      <c r="CS47" s="50">
        <f t="shared" si="312"/>
        <v>0</v>
      </c>
      <c r="CT47" s="50">
        <f t="shared" si="312"/>
        <v>1</v>
      </c>
      <c r="CU47" s="50">
        <f t="shared" si="312"/>
        <v>1</v>
      </c>
      <c r="CV47" s="50">
        <f t="shared" si="312"/>
        <v>1</v>
      </c>
      <c r="CW47" s="50">
        <f t="shared" si="312"/>
        <v>0</v>
      </c>
      <c r="CX47" s="50">
        <f t="shared" si="312"/>
        <v>1</v>
      </c>
      <c r="CZ47" s="39" t="s">
        <v>100</v>
      </c>
      <c r="DA47" s="50">
        <f t="shared" si="313"/>
        <v>1</v>
      </c>
      <c r="DB47" s="50">
        <f t="shared" si="313"/>
        <v>1</v>
      </c>
      <c r="DC47" s="50">
        <f t="shared" si="313"/>
        <v>1</v>
      </c>
      <c r="DD47" s="50">
        <f t="shared" si="313"/>
        <v>1</v>
      </c>
      <c r="DE47" s="50">
        <f t="shared" si="313"/>
        <v>1</v>
      </c>
      <c r="DF47" s="50">
        <f t="shared" si="313"/>
        <v>1</v>
      </c>
      <c r="DH47" s="39" t="s">
        <v>100</v>
      </c>
      <c r="DI47" s="50">
        <f t="shared" si="314"/>
        <v>1</v>
      </c>
      <c r="DJ47" s="50">
        <f t="shared" si="314"/>
        <v>1</v>
      </c>
      <c r="DK47" s="50">
        <f t="shared" si="314"/>
        <v>1</v>
      </c>
      <c r="DL47" s="50">
        <f t="shared" si="314"/>
        <v>1</v>
      </c>
      <c r="DM47" s="50">
        <f t="shared" si="314"/>
        <v>1</v>
      </c>
      <c r="DN47" s="50">
        <f t="shared" si="314"/>
        <v>1</v>
      </c>
      <c r="DP47" s="39" t="s">
        <v>100</v>
      </c>
      <c r="DQ47" s="50">
        <f t="shared" si="315"/>
        <v>1</v>
      </c>
      <c r="DR47" s="50">
        <f t="shared" si="315"/>
        <v>1</v>
      </c>
      <c r="DS47" s="50">
        <f t="shared" si="315"/>
        <v>1</v>
      </c>
      <c r="DT47" s="50">
        <f t="shared" si="315"/>
        <v>1</v>
      </c>
      <c r="DU47" s="50">
        <f t="shared" si="315"/>
        <v>1</v>
      </c>
      <c r="DV47" s="50">
        <f t="shared" si="315"/>
        <v>1</v>
      </c>
      <c r="DX47" s="39" t="s">
        <v>100</v>
      </c>
      <c r="DY47" s="50">
        <f t="shared" si="316"/>
        <v>1</v>
      </c>
      <c r="DZ47" s="50">
        <f t="shared" si="316"/>
        <v>0</v>
      </c>
      <c r="EA47" s="50">
        <f t="shared" si="316"/>
        <v>1</v>
      </c>
      <c r="EB47" s="50">
        <f t="shared" si="316"/>
        <v>1</v>
      </c>
      <c r="EC47" s="50">
        <f t="shared" si="316"/>
        <v>1</v>
      </c>
      <c r="ED47" s="50">
        <f t="shared" si="316"/>
        <v>1</v>
      </c>
      <c r="EF47" s="39" t="s">
        <v>100</v>
      </c>
      <c r="EG47" s="50">
        <f t="shared" si="317"/>
        <v>1</v>
      </c>
      <c r="EH47" s="50">
        <f t="shared" si="317"/>
        <v>1</v>
      </c>
      <c r="EI47" s="50">
        <f t="shared" si="317"/>
        <v>1</v>
      </c>
      <c r="EJ47" s="50">
        <f t="shared" si="317"/>
        <v>1</v>
      </c>
      <c r="EK47" s="50">
        <f t="shared" si="317"/>
        <v>0</v>
      </c>
      <c r="EL47" s="50">
        <f t="shared" si="317"/>
        <v>1</v>
      </c>
      <c r="EN47" s="39" t="s">
        <v>100</v>
      </c>
      <c r="EO47" s="50">
        <f t="shared" si="318"/>
        <v>1</v>
      </c>
      <c r="EP47" s="50">
        <f t="shared" si="318"/>
        <v>1</v>
      </c>
      <c r="EQ47" s="50">
        <f t="shared" si="318"/>
        <v>1</v>
      </c>
      <c r="ER47" s="50">
        <f t="shared" si="318"/>
        <v>1</v>
      </c>
      <c r="ES47" s="50">
        <f t="shared" si="318"/>
        <v>1</v>
      </c>
      <c r="ET47" s="50">
        <f t="shared" si="318"/>
        <v>1</v>
      </c>
      <c r="EV47" s="54" t="s">
        <v>100</v>
      </c>
      <c r="EW47" s="50">
        <f t="shared" si="319"/>
        <v>1</v>
      </c>
      <c r="EX47" s="50">
        <f t="shared" si="319"/>
        <v>1</v>
      </c>
      <c r="EY47" s="50">
        <f t="shared" si="319"/>
        <v>1</v>
      </c>
      <c r="EZ47" s="50">
        <f t="shared" si="319"/>
        <v>1</v>
      </c>
      <c r="FA47" s="50">
        <f t="shared" si="319"/>
        <v>1</v>
      </c>
      <c r="FB47" s="50">
        <f t="shared" si="319"/>
        <v>1</v>
      </c>
      <c r="FD47" s="54" t="s">
        <v>100</v>
      </c>
      <c r="FE47" s="50">
        <f t="shared" si="320"/>
        <v>1</v>
      </c>
      <c r="FF47" s="50">
        <f t="shared" si="320"/>
        <v>1</v>
      </c>
      <c r="FG47" s="50">
        <f t="shared" si="320"/>
        <v>1</v>
      </c>
      <c r="FH47" s="50">
        <f t="shared" si="320"/>
        <v>1</v>
      </c>
      <c r="FI47" s="50">
        <f t="shared" si="320"/>
        <v>1</v>
      </c>
      <c r="FJ47" s="50">
        <f t="shared" si="320"/>
        <v>1</v>
      </c>
      <c r="FL47" s="54" t="s">
        <v>100</v>
      </c>
      <c r="FM47" s="50">
        <f t="shared" si="321"/>
        <v>1</v>
      </c>
      <c r="FN47" s="50">
        <f t="shared" si="321"/>
        <v>1</v>
      </c>
      <c r="FO47" s="50">
        <f t="shared" si="321"/>
        <v>1</v>
      </c>
      <c r="FP47" s="50">
        <f t="shared" si="321"/>
        <v>1</v>
      </c>
      <c r="FQ47" s="50">
        <f t="shared" si="321"/>
        <v>1</v>
      </c>
      <c r="FR47" s="50">
        <f t="shared" si="321"/>
        <v>1</v>
      </c>
      <c r="FT47" s="54" t="s">
        <v>100</v>
      </c>
      <c r="FU47" s="50">
        <f t="shared" si="322"/>
        <v>1</v>
      </c>
      <c r="FV47" s="50">
        <f t="shared" si="322"/>
        <v>1</v>
      </c>
      <c r="FW47" s="50">
        <f t="shared" si="322"/>
        <v>1</v>
      </c>
      <c r="FX47" s="50">
        <f t="shared" si="322"/>
        <v>1</v>
      </c>
      <c r="FY47" s="50">
        <f t="shared" si="322"/>
        <v>1</v>
      </c>
      <c r="FZ47" s="50">
        <f t="shared" si="322"/>
        <v>1</v>
      </c>
      <c r="GB47" s="54" t="s">
        <v>100</v>
      </c>
      <c r="GC47" s="50">
        <f t="shared" si="323"/>
        <v>1</v>
      </c>
      <c r="GD47" s="50">
        <f t="shared" si="323"/>
        <v>1</v>
      </c>
      <c r="GE47" s="50">
        <f t="shared" si="323"/>
        <v>1</v>
      </c>
      <c r="GF47" s="50">
        <f t="shared" si="323"/>
        <v>1</v>
      </c>
      <c r="GG47" s="50">
        <f t="shared" si="323"/>
        <v>1</v>
      </c>
      <c r="GH47" s="50">
        <f t="shared" si="323"/>
        <v>1</v>
      </c>
      <c r="GJ47" s="54" t="s">
        <v>100</v>
      </c>
      <c r="GK47" s="50">
        <f t="shared" si="324"/>
        <v>1</v>
      </c>
      <c r="GL47" s="50">
        <f t="shared" si="324"/>
        <v>1</v>
      </c>
      <c r="GM47" s="50">
        <f t="shared" si="324"/>
        <v>1</v>
      </c>
      <c r="GN47" s="50">
        <f t="shared" si="324"/>
        <v>1</v>
      </c>
      <c r="GO47" s="50">
        <f t="shared" si="324"/>
        <v>1</v>
      </c>
      <c r="GP47" s="50">
        <f t="shared" si="324"/>
        <v>1</v>
      </c>
      <c r="GR47" s="54" t="s">
        <v>100</v>
      </c>
      <c r="GS47" s="50">
        <f t="shared" si="325"/>
        <v>1</v>
      </c>
      <c r="GT47" s="50">
        <f t="shared" si="325"/>
        <v>1</v>
      </c>
      <c r="GU47" s="50">
        <f t="shared" si="325"/>
        <v>1</v>
      </c>
      <c r="GV47" s="50">
        <f t="shared" si="325"/>
        <v>1</v>
      </c>
      <c r="GW47" s="50">
        <f t="shared" si="325"/>
        <v>1</v>
      </c>
      <c r="GX47" s="50">
        <f t="shared" si="325"/>
        <v>1</v>
      </c>
      <c r="GZ47" s="54" t="s">
        <v>100</v>
      </c>
      <c r="HA47" s="50">
        <f t="shared" si="326"/>
        <v>1</v>
      </c>
      <c r="HB47" s="50">
        <f t="shared" si="326"/>
        <v>1</v>
      </c>
      <c r="HC47" s="50">
        <f t="shared" si="326"/>
        <v>1</v>
      </c>
      <c r="HD47" s="50">
        <f t="shared" si="326"/>
        <v>1</v>
      </c>
      <c r="HE47" s="50">
        <f t="shared" si="326"/>
        <v>1</v>
      </c>
      <c r="HF47" s="50">
        <f t="shared" si="326"/>
        <v>1</v>
      </c>
      <c r="HH47" s="54" t="s">
        <v>100</v>
      </c>
      <c r="HI47" s="50">
        <f t="shared" si="329"/>
        <v>1</v>
      </c>
      <c r="HJ47" s="50">
        <f t="shared" si="327"/>
        <v>1</v>
      </c>
      <c r="HK47" s="50">
        <f t="shared" si="327"/>
        <v>1</v>
      </c>
      <c r="HL47" s="50">
        <f t="shared" si="327"/>
        <v>1</v>
      </c>
      <c r="HM47" s="50">
        <f t="shared" si="327"/>
        <v>1</v>
      </c>
      <c r="HN47" s="50">
        <f t="shared" si="327"/>
        <v>1</v>
      </c>
      <c r="HP47" s="54" t="s">
        <v>100</v>
      </c>
      <c r="HQ47" s="50">
        <f t="shared" si="330"/>
        <v>1</v>
      </c>
      <c r="HR47" s="50">
        <f t="shared" si="328"/>
        <v>1</v>
      </c>
      <c r="HS47" s="50">
        <f t="shared" si="328"/>
        <v>1</v>
      </c>
      <c r="HT47" s="50">
        <f t="shared" si="328"/>
        <v>1</v>
      </c>
      <c r="HU47" s="50">
        <f t="shared" si="328"/>
        <v>1</v>
      </c>
      <c r="HV47" s="50">
        <f t="shared" si="328"/>
        <v>1</v>
      </c>
    </row>
    <row r="48" spans="31:230" ht="43.5">
      <c r="AE48" s="72"/>
      <c r="AF48" s="39" t="s">
        <v>102</v>
      </c>
      <c r="AG48" s="50">
        <f t="shared" si="304"/>
        <v>1</v>
      </c>
      <c r="AH48" s="50">
        <f t="shared" si="304"/>
        <v>1</v>
      </c>
      <c r="AI48" s="50">
        <f t="shared" si="304"/>
        <v>1</v>
      </c>
      <c r="AJ48" s="50">
        <f t="shared" si="304"/>
        <v>0</v>
      </c>
      <c r="AK48" s="50">
        <f t="shared" si="304"/>
        <v>1</v>
      </c>
      <c r="AL48" s="50">
        <f t="shared" si="304"/>
        <v>1</v>
      </c>
      <c r="AN48" s="39" t="s">
        <v>102</v>
      </c>
      <c r="AO48" s="50">
        <f t="shared" si="305"/>
        <v>1</v>
      </c>
      <c r="AP48" s="50">
        <f t="shared" si="305"/>
        <v>0</v>
      </c>
      <c r="AQ48" s="50">
        <f t="shared" si="305"/>
        <v>0</v>
      </c>
      <c r="AR48" s="50">
        <f t="shared" si="305"/>
        <v>0</v>
      </c>
      <c r="AS48" s="50">
        <f t="shared" si="305"/>
        <v>1</v>
      </c>
      <c r="AT48" s="50">
        <f t="shared" si="305"/>
        <v>1</v>
      </c>
      <c r="AV48" s="39" t="s">
        <v>102</v>
      </c>
      <c r="AW48" s="50">
        <f t="shared" si="306"/>
        <v>1</v>
      </c>
      <c r="AX48" s="50">
        <f t="shared" si="306"/>
        <v>1</v>
      </c>
      <c r="AY48" s="50">
        <f t="shared" si="306"/>
        <v>1</v>
      </c>
      <c r="AZ48" s="50">
        <f t="shared" si="306"/>
        <v>1</v>
      </c>
      <c r="BA48" s="50">
        <f t="shared" si="306"/>
        <v>1</v>
      </c>
      <c r="BB48" s="50">
        <f t="shared" si="306"/>
        <v>1</v>
      </c>
      <c r="BD48" s="39" t="s">
        <v>102</v>
      </c>
      <c r="BE48" s="50">
        <f t="shared" si="307"/>
        <v>1</v>
      </c>
      <c r="BF48" s="50">
        <f t="shared" si="307"/>
        <v>1</v>
      </c>
      <c r="BG48" s="50">
        <f t="shared" si="307"/>
        <v>1</v>
      </c>
      <c r="BH48" s="50">
        <f t="shared" si="307"/>
        <v>1</v>
      </c>
      <c r="BI48" s="50">
        <f t="shared" si="307"/>
        <v>1</v>
      </c>
      <c r="BJ48" s="50">
        <f t="shared" si="307"/>
        <v>1</v>
      </c>
      <c r="BL48" s="39" t="s">
        <v>102</v>
      </c>
      <c r="BM48" s="50">
        <f t="shared" si="308"/>
        <v>1</v>
      </c>
      <c r="BN48" s="50">
        <f t="shared" si="308"/>
        <v>1</v>
      </c>
      <c r="BO48" s="50">
        <f t="shared" si="308"/>
        <v>1</v>
      </c>
      <c r="BP48" s="50">
        <f t="shared" si="308"/>
        <v>1</v>
      </c>
      <c r="BQ48" s="50">
        <f t="shared" si="308"/>
        <v>1</v>
      </c>
      <c r="BR48" s="50">
        <f t="shared" si="308"/>
        <v>1</v>
      </c>
      <c r="BT48" s="39" t="s">
        <v>102</v>
      </c>
      <c r="BU48" s="50">
        <f t="shared" si="309"/>
        <v>0</v>
      </c>
      <c r="BV48" s="50">
        <f t="shared" si="309"/>
        <v>0</v>
      </c>
      <c r="BW48" s="50">
        <f t="shared" si="309"/>
        <v>0</v>
      </c>
      <c r="BX48" s="50">
        <f t="shared" si="309"/>
        <v>1</v>
      </c>
      <c r="BY48" s="50">
        <f t="shared" si="309"/>
        <v>1</v>
      </c>
      <c r="BZ48" s="50">
        <f t="shared" si="309"/>
        <v>1</v>
      </c>
      <c r="CB48" s="39" t="s">
        <v>102</v>
      </c>
      <c r="CC48" s="50">
        <f t="shared" si="310"/>
        <v>1</v>
      </c>
      <c r="CD48" s="50">
        <f t="shared" si="310"/>
        <v>1</v>
      </c>
      <c r="CE48" s="50">
        <f t="shared" si="310"/>
        <v>1</v>
      </c>
      <c r="CF48" s="50">
        <f t="shared" si="310"/>
        <v>1</v>
      </c>
      <c r="CG48" s="50">
        <f t="shared" si="310"/>
        <v>1</v>
      </c>
      <c r="CH48" s="50">
        <f t="shared" si="310"/>
        <v>1</v>
      </c>
      <c r="CJ48" s="39" t="s">
        <v>102</v>
      </c>
      <c r="CK48" s="50">
        <f t="shared" si="311"/>
        <v>1</v>
      </c>
      <c r="CL48" s="50">
        <f t="shared" si="311"/>
        <v>1</v>
      </c>
      <c r="CM48" s="50">
        <f t="shared" si="311"/>
        <v>1</v>
      </c>
      <c r="CN48" s="50">
        <f t="shared" si="311"/>
        <v>6.6195548707912319E-2</v>
      </c>
      <c r="CO48" s="50">
        <f t="shared" si="311"/>
        <v>1</v>
      </c>
      <c r="CP48" s="50">
        <f t="shared" si="311"/>
        <v>1</v>
      </c>
      <c r="CR48" s="39" t="s">
        <v>102</v>
      </c>
      <c r="CS48" s="50">
        <f t="shared" si="312"/>
        <v>1</v>
      </c>
      <c r="CT48" s="50">
        <f t="shared" si="312"/>
        <v>1</v>
      </c>
      <c r="CU48" s="50">
        <f t="shared" si="312"/>
        <v>1</v>
      </c>
      <c r="CV48" s="50">
        <f t="shared" si="312"/>
        <v>1</v>
      </c>
      <c r="CW48" s="50">
        <f t="shared" si="312"/>
        <v>1</v>
      </c>
      <c r="CX48" s="50">
        <f t="shared" si="312"/>
        <v>1</v>
      </c>
      <c r="CZ48" s="39" t="s">
        <v>102</v>
      </c>
      <c r="DA48" s="50">
        <f t="shared" si="313"/>
        <v>1</v>
      </c>
      <c r="DB48" s="50">
        <f t="shared" si="313"/>
        <v>1</v>
      </c>
      <c r="DC48" s="50">
        <f t="shared" si="313"/>
        <v>1</v>
      </c>
      <c r="DD48" s="50">
        <f t="shared" si="313"/>
        <v>1</v>
      </c>
      <c r="DE48" s="50">
        <f t="shared" si="313"/>
        <v>1</v>
      </c>
      <c r="DF48" s="50">
        <f t="shared" si="313"/>
        <v>1</v>
      </c>
      <c r="DH48" s="39" t="s">
        <v>102</v>
      </c>
      <c r="DI48" s="50">
        <f t="shared" si="314"/>
        <v>1</v>
      </c>
      <c r="DJ48" s="50">
        <f t="shared" si="314"/>
        <v>1</v>
      </c>
      <c r="DK48" s="50">
        <f t="shared" si="314"/>
        <v>1</v>
      </c>
      <c r="DL48" s="50">
        <f t="shared" si="314"/>
        <v>1</v>
      </c>
      <c r="DM48" s="50">
        <f t="shared" si="314"/>
        <v>1</v>
      </c>
      <c r="DN48" s="50">
        <f t="shared" si="314"/>
        <v>1</v>
      </c>
      <c r="DP48" s="39" t="s">
        <v>102</v>
      </c>
      <c r="DQ48" s="50">
        <f t="shared" si="315"/>
        <v>1</v>
      </c>
      <c r="DR48" s="50">
        <f t="shared" si="315"/>
        <v>1</v>
      </c>
      <c r="DS48" s="50">
        <f t="shared" si="315"/>
        <v>1</v>
      </c>
      <c r="DT48" s="50">
        <f t="shared" si="315"/>
        <v>1</v>
      </c>
      <c r="DU48" s="50">
        <f t="shared" si="315"/>
        <v>1</v>
      </c>
      <c r="DV48" s="50">
        <f t="shared" si="315"/>
        <v>1</v>
      </c>
      <c r="DX48" s="39" t="s">
        <v>102</v>
      </c>
      <c r="DY48" s="50">
        <f t="shared" si="316"/>
        <v>1</v>
      </c>
      <c r="DZ48" s="50">
        <f t="shared" si="316"/>
        <v>0</v>
      </c>
      <c r="EA48" s="50">
        <f t="shared" si="316"/>
        <v>1</v>
      </c>
      <c r="EB48" s="50">
        <f t="shared" si="316"/>
        <v>1</v>
      </c>
      <c r="EC48" s="50">
        <f t="shared" si="316"/>
        <v>1</v>
      </c>
      <c r="ED48" s="50">
        <f t="shared" si="316"/>
        <v>1</v>
      </c>
      <c r="EF48" s="39" t="s">
        <v>102</v>
      </c>
      <c r="EG48" s="50">
        <f t="shared" si="317"/>
        <v>1</v>
      </c>
      <c r="EH48" s="50">
        <f t="shared" si="317"/>
        <v>1</v>
      </c>
      <c r="EI48" s="50">
        <f t="shared" si="317"/>
        <v>1</v>
      </c>
      <c r="EJ48" s="50">
        <f t="shared" si="317"/>
        <v>1</v>
      </c>
      <c r="EK48" s="50">
        <f t="shared" si="317"/>
        <v>1</v>
      </c>
      <c r="EL48" s="50">
        <f t="shared" si="317"/>
        <v>1</v>
      </c>
      <c r="EN48" s="39" t="s">
        <v>102</v>
      </c>
      <c r="EO48" s="50">
        <f t="shared" si="318"/>
        <v>1</v>
      </c>
      <c r="EP48" s="50">
        <f t="shared" si="318"/>
        <v>1</v>
      </c>
      <c r="EQ48" s="50">
        <f t="shared" si="318"/>
        <v>1</v>
      </c>
      <c r="ER48" s="50">
        <f t="shared" si="318"/>
        <v>1</v>
      </c>
      <c r="ES48" s="50">
        <f t="shared" si="318"/>
        <v>1</v>
      </c>
      <c r="ET48" s="50">
        <f t="shared" si="318"/>
        <v>1</v>
      </c>
      <c r="EV48" s="54" t="s">
        <v>102</v>
      </c>
      <c r="EW48" s="50">
        <f t="shared" si="319"/>
        <v>1</v>
      </c>
      <c r="EX48" s="50">
        <f t="shared" si="319"/>
        <v>1</v>
      </c>
      <c r="EY48" s="50">
        <f t="shared" si="319"/>
        <v>1</v>
      </c>
      <c r="EZ48" s="50">
        <f t="shared" si="319"/>
        <v>1</v>
      </c>
      <c r="FA48" s="50">
        <f t="shared" si="319"/>
        <v>1</v>
      </c>
      <c r="FB48" s="50">
        <f t="shared" si="319"/>
        <v>1</v>
      </c>
      <c r="FD48" s="54" t="s">
        <v>102</v>
      </c>
      <c r="FE48" s="50">
        <f t="shared" si="320"/>
        <v>1</v>
      </c>
      <c r="FF48" s="50">
        <f t="shared" si="320"/>
        <v>1</v>
      </c>
      <c r="FG48" s="50">
        <f t="shared" si="320"/>
        <v>1</v>
      </c>
      <c r="FH48" s="50">
        <f t="shared" si="320"/>
        <v>1</v>
      </c>
      <c r="FI48" s="50">
        <f t="shared" si="320"/>
        <v>1</v>
      </c>
      <c r="FJ48" s="50">
        <f t="shared" si="320"/>
        <v>1</v>
      </c>
      <c r="FL48" s="54" t="s">
        <v>102</v>
      </c>
      <c r="FM48" s="50">
        <f t="shared" si="321"/>
        <v>1</v>
      </c>
      <c r="FN48" s="50">
        <f t="shared" si="321"/>
        <v>1</v>
      </c>
      <c r="FO48" s="50">
        <f t="shared" si="321"/>
        <v>1</v>
      </c>
      <c r="FP48" s="50">
        <f t="shared" si="321"/>
        <v>1</v>
      </c>
      <c r="FQ48" s="50">
        <f t="shared" si="321"/>
        <v>1</v>
      </c>
      <c r="FR48" s="50">
        <f t="shared" si="321"/>
        <v>1</v>
      </c>
      <c r="FT48" s="54" t="s">
        <v>102</v>
      </c>
      <c r="FU48" s="50">
        <f t="shared" si="322"/>
        <v>1</v>
      </c>
      <c r="FV48" s="50">
        <f t="shared" si="322"/>
        <v>1</v>
      </c>
      <c r="FW48" s="50">
        <f t="shared" si="322"/>
        <v>1</v>
      </c>
      <c r="FX48" s="50">
        <f t="shared" si="322"/>
        <v>1</v>
      </c>
      <c r="FY48" s="50">
        <f t="shared" si="322"/>
        <v>1</v>
      </c>
      <c r="FZ48" s="50">
        <f t="shared" si="322"/>
        <v>1</v>
      </c>
      <c r="GB48" s="54" t="s">
        <v>102</v>
      </c>
      <c r="GC48" s="50">
        <f t="shared" si="323"/>
        <v>1</v>
      </c>
      <c r="GD48" s="50">
        <f t="shared" si="323"/>
        <v>1</v>
      </c>
      <c r="GE48" s="50">
        <f t="shared" si="323"/>
        <v>1</v>
      </c>
      <c r="GF48" s="50">
        <f t="shared" si="323"/>
        <v>1</v>
      </c>
      <c r="GG48" s="50">
        <f t="shared" si="323"/>
        <v>1</v>
      </c>
      <c r="GH48" s="50">
        <f t="shared" si="323"/>
        <v>1</v>
      </c>
      <c r="GJ48" s="54" t="s">
        <v>102</v>
      </c>
      <c r="GK48" s="50">
        <f t="shared" si="324"/>
        <v>1</v>
      </c>
      <c r="GL48" s="50">
        <f t="shared" si="324"/>
        <v>1</v>
      </c>
      <c r="GM48" s="50">
        <f t="shared" si="324"/>
        <v>1</v>
      </c>
      <c r="GN48" s="50">
        <f t="shared" si="324"/>
        <v>1</v>
      </c>
      <c r="GO48" s="50">
        <f t="shared" si="324"/>
        <v>1</v>
      </c>
      <c r="GP48" s="50">
        <f t="shared" si="324"/>
        <v>1</v>
      </c>
      <c r="GR48" s="54" t="s">
        <v>102</v>
      </c>
      <c r="GS48" s="50">
        <f t="shared" si="325"/>
        <v>1</v>
      </c>
      <c r="GT48" s="50">
        <f t="shared" si="325"/>
        <v>1</v>
      </c>
      <c r="GU48" s="50">
        <f t="shared" si="325"/>
        <v>1</v>
      </c>
      <c r="GV48" s="50">
        <f t="shared" si="325"/>
        <v>1</v>
      </c>
      <c r="GW48" s="50">
        <f t="shared" si="325"/>
        <v>1</v>
      </c>
      <c r="GX48" s="50">
        <f t="shared" si="325"/>
        <v>1</v>
      </c>
      <c r="GZ48" s="54" t="s">
        <v>102</v>
      </c>
      <c r="HA48" s="50">
        <f t="shared" si="326"/>
        <v>1</v>
      </c>
      <c r="HB48" s="50">
        <f t="shared" si="326"/>
        <v>1</v>
      </c>
      <c r="HC48" s="50">
        <f t="shared" si="326"/>
        <v>1</v>
      </c>
      <c r="HD48" s="50">
        <f t="shared" si="326"/>
        <v>1</v>
      </c>
      <c r="HE48" s="50">
        <f t="shared" si="326"/>
        <v>1</v>
      </c>
      <c r="HF48" s="50">
        <f t="shared" si="326"/>
        <v>1</v>
      </c>
      <c r="HH48" s="54" t="s">
        <v>102</v>
      </c>
      <c r="HI48" s="50">
        <f t="shared" si="329"/>
        <v>1</v>
      </c>
      <c r="HJ48" s="50">
        <f t="shared" si="327"/>
        <v>1</v>
      </c>
      <c r="HK48" s="50">
        <f t="shared" si="327"/>
        <v>1</v>
      </c>
      <c r="HL48" s="50">
        <f t="shared" si="327"/>
        <v>1</v>
      </c>
      <c r="HM48" s="50">
        <f t="shared" si="327"/>
        <v>1</v>
      </c>
      <c r="HN48" s="50">
        <f t="shared" si="327"/>
        <v>1</v>
      </c>
      <c r="HP48" s="54" t="s">
        <v>102</v>
      </c>
      <c r="HQ48" s="50">
        <f t="shared" si="330"/>
        <v>1</v>
      </c>
      <c r="HR48" s="50">
        <f t="shared" si="328"/>
        <v>1</v>
      </c>
      <c r="HS48" s="50">
        <f t="shared" si="328"/>
        <v>1</v>
      </c>
      <c r="HT48" s="50">
        <f t="shared" si="328"/>
        <v>1</v>
      </c>
      <c r="HU48" s="50">
        <f t="shared" si="328"/>
        <v>1</v>
      </c>
      <c r="HV48" s="50">
        <f t="shared" si="328"/>
        <v>1</v>
      </c>
    </row>
    <row r="49" spans="31:230" ht="57.95">
      <c r="AE49" s="72"/>
      <c r="AF49" s="39" t="s">
        <v>104</v>
      </c>
      <c r="AG49" s="50">
        <f t="shared" si="304"/>
        <v>1</v>
      </c>
      <c r="AH49" s="50">
        <f t="shared" si="304"/>
        <v>1</v>
      </c>
      <c r="AI49" s="50">
        <f t="shared" si="304"/>
        <v>1</v>
      </c>
      <c r="AJ49" s="50">
        <f t="shared" si="304"/>
        <v>1</v>
      </c>
      <c r="AK49" s="50">
        <f t="shared" si="304"/>
        <v>1</v>
      </c>
      <c r="AL49" s="50">
        <f t="shared" si="304"/>
        <v>1</v>
      </c>
      <c r="AN49" s="39" t="s">
        <v>104</v>
      </c>
      <c r="AO49" s="50">
        <f t="shared" si="305"/>
        <v>1</v>
      </c>
      <c r="AP49" s="50">
        <f t="shared" si="305"/>
        <v>0</v>
      </c>
      <c r="AQ49" s="50">
        <f t="shared" si="305"/>
        <v>0</v>
      </c>
      <c r="AR49" s="50">
        <f t="shared" si="305"/>
        <v>0</v>
      </c>
      <c r="AS49" s="50">
        <f t="shared" si="305"/>
        <v>1</v>
      </c>
      <c r="AT49" s="50">
        <f t="shared" si="305"/>
        <v>1</v>
      </c>
      <c r="AV49" s="39" t="s">
        <v>104</v>
      </c>
      <c r="AW49" s="50">
        <f t="shared" si="306"/>
        <v>1</v>
      </c>
      <c r="AX49" s="50">
        <f t="shared" si="306"/>
        <v>1</v>
      </c>
      <c r="AY49" s="50">
        <f t="shared" si="306"/>
        <v>1</v>
      </c>
      <c r="AZ49" s="50">
        <f t="shared" si="306"/>
        <v>1</v>
      </c>
      <c r="BA49" s="50">
        <f t="shared" si="306"/>
        <v>1</v>
      </c>
      <c r="BB49" s="50">
        <f t="shared" si="306"/>
        <v>1</v>
      </c>
      <c r="BD49" s="39" t="s">
        <v>104</v>
      </c>
      <c r="BE49" s="50">
        <f t="shared" si="307"/>
        <v>1</v>
      </c>
      <c r="BF49" s="50">
        <f t="shared" si="307"/>
        <v>1</v>
      </c>
      <c r="BG49" s="50">
        <f t="shared" si="307"/>
        <v>1</v>
      </c>
      <c r="BH49" s="50">
        <f t="shared" si="307"/>
        <v>1</v>
      </c>
      <c r="BI49" s="50">
        <f t="shared" si="307"/>
        <v>1</v>
      </c>
      <c r="BJ49" s="50">
        <f t="shared" si="307"/>
        <v>1</v>
      </c>
      <c r="BL49" s="39" t="s">
        <v>104</v>
      </c>
      <c r="BM49" s="50">
        <f t="shared" si="308"/>
        <v>1</v>
      </c>
      <c r="BN49" s="50">
        <f t="shared" si="308"/>
        <v>1</v>
      </c>
      <c r="BO49" s="50">
        <f t="shared" si="308"/>
        <v>1</v>
      </c>
      <c r="BP49" s="50">
        <f t="shared" si="308"/>
        <v>1</v>
      </c>
      <c r="BQ49" s="50">
        <f t="shared" si="308"/>
        <v>1</v>
      </c>
      <c r="BR49" s="50">
        <f t="shared" si="308"/>
        <v>1</v>
      </c>
      <c r="BT49" s="39" t="s">
        <v>104</v>
      </c>
      <c r="BU49" s="50">
        <f t="shared" si="309"/>
        <v>0</v>
      </c>
      <c r="BV49" s="50">
        <f t="shared" si="309"/>
        <v>0</v>
      </c>
      <c r="BW49" s="50">
        <f t="shared" si="309"/>
        <v>0</v>
      </c>
      <c r="BX49" s="50">
        <f t="shared" si="309"/>
        <v>1</v>
      </c>
      <c r="BY49" s="50">
        <f t="shared" si="309"/>
        <v>1</v>
      </c>
      <c r="BZ49" s="50">
        <f t="shared" si="309"/>
        <v>1</v>
      </c>
      <c r="CB49" s="39" t="s">
        <v>104</v>
      </c>
      <c r="CC49" s="50">
        <f t="shared" si="310"/>
        <v>1</v>
      </c>
      <c r="CD49" s="50">
        <f t="shared" si="310"/>
        <v>1</v>
      </c>
      <c r="CE49" s="50">
        <f t="shared" si="310"/>
        <v>1</v>
      </c>
      <c r="CF49" s="50">
        <f t="shared" si="310"/>
        <v>0</v>
      </c>
      <c r="CG49" s="50">
        <f t="shared" si="310"/>
        <v>1</v>
      </c>
      <c r="CH49" s="50">
        <f t="shared" si="310"/>
        <v>1</v>
      </c>
      <c r="CJ49" s="39" t="s">
        <v>104</v>
      </c>
      <c r="CK49" s="50">
        <f t="shared" si="311"/>
        <v>1</v>
      </c>
      <c r="CL49" s="50">
        <f t="shared" si="311"/>
        <v>1</v>
      </c>
      <c r="CM49" s="50">
        <f t="shared" si="311"/>
        <v>1</v>
      </c>
      <c r="CN49" s="50">
        <f t="shared" si="311"/>
        <v>1</v>
      </c>
      <c r="CO49" s="50">
        <f t="shared" si="311"/>
        <v>1</v>
      </c>
      <c r="CP49" s="50">
        <f t="shared" si="311"/>
        <v>1</v>
      </c>
      <c r="CR49" s="39" t="s">
        <v>104</v>
      </c>
      <c r="CS49" s="50">
        <f t="shared" si="312"/>
        <v>1</v>
      </c>
      <c r="CT49" s="50">
        <f t="shared" si="312"/>
        <v>1</v>
      </c>
      <c r="CU49" s="50">
        <f t="shared" si="312"/>
        <v>1</v>
      </c>
      <c r="CV49" s="50">
        <f t="shared" si="312"/>
        <v>1</v>
      </c>
      <c r="CW49" s="50">
        <f t="shared" si="312"/>
        <v>1</v>
      </c>
      <c r="CX49" s="50">
        <f t="shared" si="312"/>
        <v>1</v>
      </c>
      <c r="CZ49" s="39" t="s">
        <v>104</v>
      </c>
      <c r="DA49" s="50">
        <f t="shared" si="313"/>
        <v>1</v>
      </c>
      <c r="DB49" s="50">
        <f t="shared" si="313"/>
        <v>1</v>
      </c>
      <c r="DC49" s="50">
        <f t="shared" si="313"/>
        <v>1</v>
      </c>
      <c r="DD49" s="50">
        <f t="shared" si="313"/>
        <v>1</v>
      </c>
      <c r="DE49" s="50">
        <f t="shared" si="313"/>
        <v>1</v>
      </c>
      <c r="DF49" s="50">
        <f t="shared" si="313"/>
        <v>1</v>
      </c>
      <c r="DH49" s="39" t="s">
        <v>104</v>
      </c>
      <c r="DI49" s="50">
        <f t="shared" si="314"/>
        <v>1</v>
      </c>
      <c r="DJ49" s="50">
        <f t="shared" si="314"/>
        <v>1</v>
      </c>
      <c r="DK49" s="50">
        <f t="shared" si="314"/>
        <v>1</v>
      </c>
      <c r="DL49" s="50">
        <f t="shared" si="314"/>
        <v>1</v>
      </c>
      <c r="DM49" s="50">
        <f t="shared" si="314"/>
        <v>1</v>
      </c>
      <c r="DN49" s="50">
        <f t="shared" si="314"/>
        <v>1</v>
      </c>
      <c r="DP49" s="39" t="s">
        <v>104</v>
      </c>
      <c r="DQ49" s="50">
        <f t="shared" si="315"/>
        <v>1</v>
      </c>
      <c r="DR49" s="50">
        <f t="shared" si="315"/>
        <v>1</v>
      </c>
      <c r="DS49" s="50">
        <f t="shared" si="315"/>
        <v>1</v>
      </c>
      <c r="DT49" s="50">
        <f t="shared" si="315"/>
        <v>1</v>
      </c>
      <c r="DU49" s="50">
        <f t="shared" si="315"/>
        <v>1</v>
      </c>
      <c r="DV49" s="50">
        <f t="shared" si="315"/>
        <v>1</v>
      </c>
      <c r="DX49" s="39" t="s">
        <v>104</v>
      </c>
      <c r="DY49" s="50">
        <f t="shared" si="316"/>
        <v>1</v>
      </c>
      <c r="DZ49" s="50">
        <f t="shared" si="316"/>
        <v>0</v>
      </c>
      <c r="EA49" s="50">
        <f t="shared" si="316"/>
        <v>1</v>
      </c>
      <c r="EB49" s="50">
        <f t="shared" si="316"/>
        <v>1</v>
      </c>
      <c r="EC49" s="50">
        <f t="shared" si="316"/>
        <v>1</v>
      </c>
      <c r="ED49" s="50">
        <f t="shared" si="316"/>
        <v>1</v>
      </c>
      <c r="EF49" s="39" t="s">
        <v>104</v>
      </c>
      <c r="EG49" s="50">
        <f t="shared" si="317"/>
        <v>1</v>
      </c>
      <c r="EH49" s="50">
        <f t="shared" si="317"/>
        <v>1</v>
      </c>
      <c r="EI49" s="50">
        <f t="shared" si="317"/>
        <v>1</v>
      </c>
      <c r="EJ49" s="50">
        <f t="shared" si="317"/>
        <v>1</v>
      </c>
      <c r="EK49" s="50">
        <f t="shared" si="317"/>
        <v>0</v>
      </c>
      <c r="EL49" s="50">
        <f t="shared" si="317"/>
        <v>1</v>
      </c>
      <c r="EN49" s="39" t="s">
        <v>104</v>
      </c>
      <c r="EO49" s="50">
        <f t="shared" si="318"/>
        <v>1</v>
      </c>
      <c r="EP49" s="50">
        <f t="shared" si="318"/>
        <v>0</v>
      </c>
      <c r="EQ49" s="50">
        <f t="shared" si="318"/>
        <v>0</v>
      </c>
      <c r="ER49" s="50">
        <f t="shared" si="318"/>
        <v>0</v>
      </c>
      <c r="ES49" s="50">
        <f t="shared" si="318"/>
        <v>0</v>
      </c>
      <c r="ET49" s="50">
        <f t="shared" si="318"/>
        <v>1</v>
      </c>
      <c r="EV49" s="54" t="s">
        <v>104</v>
      </c>
      <c r="EW49" s="50">
        <f t="shared" si="319"/>
        <v>1</v>
      </c>
      <c r="EX49" s="50">
        <f t="shared" si="319"/>
        <v>1</v>
      </c>
      <c r="EY49" s="50">
        <f t="shared" si="319"/>
        <v>1</v>
      </c>
      <c r="EZ49" s="50">
        <f t="shared" si="319"/>
        <v>1</v>
      </c>
      <c r="FA49" s="50">
        <f t="shared" si="319"/>
        <v>1</v>
      </c>
      <c r="FB49" s="50">
        <f t="shared" si="319"/>
        <v>1</v>
      </c>
      <c r="FD49" s="54" t="s">
        <v>104</v>
      </c>
      <c r="FE49" s="50">
        <f t="shared" si="320"/>
        <v>1</v>
      </c>
      <c r="FF49" s="50">
        <f t="shared" si="320"/>
        <v>1</v>
      </c>
      <c r="FG49" s="50">
        <f t="shared" si="320"/>
        <v>1</v>
      </c>
      <c r="FH49" s="50">
        <f t="shared" si="320"/>
        <v>1</v>
      </c>
      <c r="FI49" s="50">
        <f t="shared" si="320"/>
        <v>1</v>
      </c>
      <c r="FJ49" s="50">
        <f t="shared" si="320"/>
        <v>1</v>
      </c>
      <c r="FL49" s="54" t="s">
        <v>104</v>
      </c>
      <c r="FM49" s="50">
        <f t="shared" si="321"/>
        <v>1</v>
      </c>
      <c r="FN49" s="50">
        <f t="shared" si="321"/>
        <v>1</v>
      </c>
      <c r="FO49" s="50">
        <f t="shared" si="321"/>
        <v>1</v>
      </c>
      <c r="FP49" s="50">
        <f t="shared" si="321"/>
        <v>1</v>
      </c>
      <c r="FQ49" s="50">
        <f t="shared" si="321"/>
        <v>1</v>
      </c>
      <c r="FR49" s="50">
        <f t="shared" si="321"/>
        <v>1</v>
      </c>
      <c r="FT49" s="54" t="s">
        <v>104</v>
      </c>
      <c r="FU49" s="50">
        <f t="shared" si="322"/>
        <v>1</v>
      </c>
      <c r="FV49" s="50">
        <f t="shared" si="322"/>
        <v>1</v>
      </c>
      <c r="FW49" s="50">
        <f t="shared" si="322"/>
        <v>1</v>
      </c>
      <c r="FX49" s="50">
        <f t="shared" si="322"/>
        <v>1</v>
      </c>
      <c r="FY49" s="50">
        <f t="shared" si="322"/>
        <v>1</v>
      </c>
      <c r="FZ49" s="50">
        <f t="shared" si="322"/>
        <v>1</v>
      </c>
      <c r="GB49" s="54" t="s">
        <v>104</v>
      </c>
      <c r="GC49" s="50">
        <f t="shared" si="323"/>
        <v>1</v>
      </c>
      <c r="GD49" s="50">
        <f t="shared" si="323"/>
        <v>1</v>
      </c>
      <c r="GE49" s="50">
        <f t="shared" si="323"/>
        <v>1</v>
      </c>
      <c r="GF49" s="50">
        <f t="shared" si="323"/>
        <v>1</v>
      </c>
      <c r="GG49" s="50">
        <f t="shared" si="323"/>
        <v>1</v>
      </c>
      <c r="GH49" s="50">
        <f t="shared" si="323"/>
        <v>1</v>
      </c>
      <c r="GJ49" s="54" t="s">
        <v>104</v>
      </c>
      <c r="GK49" s="50">
        <f t="shared" si="324"/>
        <v>1</v>
      </c>
      <c r="GL49" s="50">
        <f t="shared" si="324"/>
        <v>1</v>
      </c>
      <c r="GM49" s="50">
        <f t="shared" si="324"/>
        <v>1</v>
      </c>
      <c r="GN49" s="50">
        <f t="shared" si="324"/>
        <v>1</v>
      </c>
      <c r="GO49" s="50">
        <f t="shared" si="324"/>
        <v>1</v>
      </c>
      <c r="GP49" s="50">
        <f t="shared" si="324"/>
        <v>1</v>
      </c>
      <c r="GR49" s="54" t="s">
        <v>104</v>
      </c>
      <c r="GS49" s="50">
        <f t="shared" si="325"/>
        <v>1</v>
      </c>
      <c r="GT49" s="50">
        <f t="shared" si="325"/>
        <v>1</v>
      </c>
      <c r="GU49" s="50">
        <f t="shared" si="325"/>
        <v>1</v>
      </c>
      <c r="GV49" s="50">
        <f t="shared" si="325"/>
        <v>1</v>
      </c>
      <c r="GW49" s="50">
        <f t="shared" si="325"/>
        <v>1</v>
      </c>
      <c r="GX49" s="50">
        <f t="shared" si="325"/>
        <v>1</v>
      </c>
      <c r="GZ49" s="54" t="s">
        <v>104</v>
      </c>
      <c r="HA49" s="50">
        <f t="shared" si="326"/>
        <v>1</v>
      </c>
      <c r="HB49" s="50">
        <f t="shared" si="326"/>
        <v>1</v>
      </c>
      <c r="HC49" s="50">
        <f t="shared" si="326"/>
        <v>1</v>
      </c>
      <c r="HD49" s="50">
        <f t="shared" si="326"/>
        <v>1</v>
      </c>
      <c r="HE49" s="50">
        <f t="shared" si="326"/>
        <v>1</v>
      </c>
      <c r="HF49" s="50">
        <f t="shared" si="326"/>
        <v>1</v>
      </c>
      <c r="HH49" s="54" t="s">
        <v>104</v>
      </c>
      <c r="HI49" s="50">
        <f t="shared" si="329"/>
        <v>1</v>
      </c>
      <c r="HJ49" s="50">
        <f t="shared" si="327"/>
        <v>1</v>
      </c>
      <c r="HK49" s="50">
        <f t="shared" si="327"/>
        <v>1</v>
      </c>
      <c r="HL49" s="50">
        <f t="shared" si="327"/>
        <v>1</v>
      </c>
      <c r="HM49" s="50">
        <f t="shared" si="327"/>
        <v>1</v>
      </c>
      <c r="HN49" s="50">
        <f t="shared" si="327"/>
        <v>1</v>
      </c>
      <c r="HP49" s="54" t="s">
        <v>104</v>
      </c>
      <c r="HQ49" s="50">
        <f t="shared" si="330"/>
        <v>1</v>
      </c>
      <c r="HR49" s="50">
        <f t="shared" si="328"/>
        <v>1</v>
      </c>
      <c r="HS49" s="50">
        <f t="shared" si="328"/>
        <v>1</v>
      </c>
      <c r="HT49" s="50">
        <f t="shared" si="328"/>
        <v>1</v>
      </c>
      <c r="HU49" s="50">
        <f t="shared" si="328"/>
        <v>1</v>
      </c>
      <c r="HV49" s="50">
        <f t="shared" si="328"/>
        <v>1</v>
      </c>
    </row>
    <row r="50" spans="31:230" ht="15" thickBot="1">
      <c r="AE50" s="72"/>
    </row>
    <row r="51" spans="31:230">
      <c r="AE51" s="72"/>
      <c r="AF51" s="157" t="s">
        <v>192</v>
      </c>
      <c r="AG51" s="158"/>
      <c r="AH51" s="158"/>
      <c r="AI51" s="158"/>
      <c r="AJ51" s="159"/>
    </row>
    <row r="52" spans="31:230" ht="15" thickBot="1">
      <c r="AE52" s="72"/>
      <c r="AF52" s="160"/>
      <c r="AG52" s="161"/>
      <c r="AH52" s="161"/>
      <c r="AI52" s="161"/>
      <c r="AJ52" s="162"/>
    </row>
    <row r="53" spans="31:230">
      <c r="AE53" s="72"/>
      <c r="FJ53"/>
    </row>
    <row r="54" spans="31:230" ht="60">
      <c r="AE54" s="72"/>
      <c r="AF54" s="32"/>
      <c r="AG54" s="56" t="s">
        <v>94</v>
      </c>
      <c r="AH54" s="57" t="s">
        <v>96</v>
      </c>
      <c r="AI54" s="57" t="s">
        <v>98</v>
      </c>
      <c r="AJ54" s="57" t="s">
        <v>100</v>
      </c>
      <c r="AK54" s="57" t="s">
        <v>102</v>
      </c>
      <c r="AL54" s="57" t="s">
        <v>104</v>
      </c>
      <c r="FJ54"/>
      <c r="FM54" s="55"/>
    </row>
    <row r="55" spans="31:230">
      <c r="AE55" s="72"/>
      <c r="AF55" s="39" t="s">
        <v>94</v>
      </c>
      <c r="AH55" s="50">
        <f>AH44*AP44*AX44*BF44*BN44*BV44*CD44*CL44*CT44*DB44*DJ44*DR44*DZ44*EH44*EP44*EX44*FF44*FN44*FV44*GD44*GL44*GT44*HB44*HJ44*HR44</f>
        <v>0</v>
      </c>
      <c r="AI55" s="50">
        <f>AI44*AQ44*AY44*BG44*BO44*BW44*CE44*CM44*CU44*DC44*DK44*DS44*EA44*EI44*EQ44*EY44*FG44*FO44*FW44*GE44*GM44*GU44*HC44*HK44*HS44</f>
        <v>0</v>
      </c>
      <c r="AJ55" s="50">
        <f>AJ44*AR44*AZ44*BH44*BP44*BX44*CF44*CN44*CV44*DD44*DL44*DT44*EB44*EJ44*ER44*EZ44*FH44*FP44*FX44*GF44*GN44*GV44*HD44*HL44*HT44</f>
        <v>0</v>
      </c>
      <c r="AK55" s="50">
        <f>AK44*AS44*BA44*BI44*BQ44*BY44*CG44*CO44*CW44*DE44*DM44*DU44*EC44*EK44*ES44*FA44*FI44*FQ44*FY44*GG44*GO44*GW44*HE44*HM44*HU44</f>
        <v>0</v>
      </c>
      <c r="AL55" s="50">
        <f>AL44*AT44*BB44*BJ44*BR44*BZ44*CH44*CP44*CX44*DF44*DN44*DV44*ED44*EL44*ET44*FB44*FJ44*FR44*FZ44*GH44*GP44*GX44*HF44*HN44*HV44</f>
        <v>0</v>
      </c>
      <c r="AM55" s="85">
        <f t="shared" ref="AM55:AM60" si="331">SUM(AG55:AL55)</f>
        <v>0</v>
      </c>
      <c r="FJ55"/>
      <c r="FM55" s="55"/>
    </row>
    <row r="56" spans="31:230">
      <c r="AE56" s="72"/>
      <c r="AF56" s="39" t="s">
        <v>96</v>
      </c>
      <c r="AG56" s="50">
        <f>AG45*AO45*AW45*BE45*BM45*BU45*CC45*CK45*CS45*DA45*DI45*DQ45*DY45*EG45*EO45*EW45*FE45*FM45*FU45*GC45*GK45*GS45*HA45*HI45*HQ45</f>
        <v>1</v>
      </c>
      <c r="AI56" s="50">
        <f>AI45*AQ45*AY45*BG45*BO45*BW45*CE45*CM45*CU45*DC45*DK45*DS45*EA45*EI45*EQ45*EY45*FG45*FO45*FW45*GE45*GM45*GU45*HC45*HK45*HS45</f>
        <v>1</v>
      </c>
      <c r="AJ56" s="50">
        <f>AJ45*AR45*AZ45*BH45*BP45*BX45*CF45*CN45*CV45*DD45*DL45*DT45*EB45*EJ45*ER45*EZ45*FH45*FP45*FX45*GF45*GN45*GV45*HD45*HL45*HT45</f>
        <v>1</v>
      </c>
      <c r="AK56" s="50">
        <f>AK45*AS45*BA45*BI45*BQ45*BY45*CG45*CO45*CW45*DE45*DM45*DU45*EC45*EK45*ES45*FA45*FI45*FQ45*FY45*GG45*GO45*GW45*HE45*HM45*HU45</f>
        <v>0</v>
      </c>
      <c r="AL56" s="50">
        <f>AL45*AT45*BB45*BJ45*BR45*BZ45*CH45*CP45*CX45*DF45*DN45*DV45*ED45*EL45*ET45*FB45*FJ45*FR45*FZ45*GH45*GP45*GX45*HF45*HN45*HV45</f>
        <v>1</v>
      </c>
      <c r="AM56" s="85">
        <f t="shared" si="331"/>
        <v>4</v>
      </c>
      <c r="FJ56"/>
      <c r="FM56" s="55"/>
    </row>
    <row r="57" spans="31:230">
      <c r="AE57" s="72"/>
      <c r="AF57" s="39" t="s">
        <v>98</v>
      </c>
      <c r="AG57" s="50">
        <f t="shared" ref="AG57:AG60" si="332">AG46*AO46*AW46*BE46*BM46*BU46*CC46*CK46*CS46*DA46*DI46*DQ46*DY46*EG46*EO46*EW46*FE46*FM46*FU46*GC46*GK46*GS46*HA46*HI46*HQ46</f>
        <v>1</v>
      </c>
      <c r="AH57" s="50">
        <f>AH46*AP46*AX46*BF46*BN46*BV46*CD46*CL46*CT46*DB46*DJ46*DR46*DZ46*EH46*EP46*EX46*FF46*FN46*FV46*GD46*GL46*GT46*HB46*HJ46*HR46</f>
        <v>0</v>
      </c>
      <c r="AJ57" s="50">
        <f>AJ46*AR46*AZ46*BH46*BP46*BX46*CF46*CN46*CV46*DD46*DL46*DT46*EB46*EJ46*ER46*EZ46*FH46*FP46*FX46*GF46*GN46*GV46*HD46*HL46*HT46</f>
        <v>0</v>
      </c>
      <c r="AK57" s="50">
        <f>AK46*AS46*BA46*BI46*BQ46*BY46*CG46*CO46*CW46*DE46*DM46*DU46*EC46*EK46*ES46*FA46*FI46*FQ46*FY46*GG46*GO46*GW46*HE46*HM46*HU46</f>
        <v>0</v>
      </c>
      <c r="AL57" s="50">
        <f>AL46*AT46*BB46*BJ46*BR46*BZ46*CH46*CP46*CX46*DF46*DN46*DV46*ED46*EL46*ET46*FB46*FJ46*FR46*FZ46*GH46*GP46*GX46*HF46*HN46*HV46</f>
        <v>1</v>
      </c>
      <c r="AM57" s="85">
        <f t="shared" si="331"/>
        <v>2</v>
      </c>
      <c r="FJ57"/>
      <c r="FM57" s="55"/>
    </row>
    <row r="58" spans="31:230">
      <c r="AE58" s="72"/>
      <c r="AF58" s="39" t="s">
        <v>100</v>
      </c>
      <c r="AG58" s="50">
        <f t="shared" si="332"/>
        <v>0</v>
      </c>
      <c r="AH58" s="50">
        <f>AH47*AP47*AX47*BF47*BN47*BV47*CD47*CL47*CT47*DB47*DJ47*DR47*DZ47*EH47*EP47*EX47*FF47*FN47*FV47*GD47*GL47*GT47*HB47*HJ47*HR47</f>
        <v>0</v>
      </c>
      <c r="AI58" s="50">
        <f>AI47*AQ47*AY47*BG47*BO47*BW47*CE47*CM47*CU47*DC47*DK47*DS47*EA47*EI47*EQ47*EY47*FG47*FO47*FW47*GE47*GM47*GU47*HC47*HK47*HS47</f>
        <v>0</v>
      </c>
      <c r="AK58" s="50">
        <f>AK47*AS47*BA47*BI47*BQ47*BY47*CG47*CO47*CW47*DE47*DM47*DU47*EC47*EK47*ES47*FA47*FI47*FQ47*FY47*GG47*GO47*GW47*HE47*HM47*HU47</f>
        <v>0</v>
      </c>
      <c r="AL58" s="50">
        <f>AL47*AT47*BB47*BJ47*BR47*BZ47*CH47*CP47*CX47*DF47*DN47*DV47*ED47*EL47*ET47*FB47*FJ47*FR47*FZ47*GH47*GP47*GX47*HF47*HN47*HV47</f>
        <v>1</v>
      </c>
      <c r="AM58" s="85">
        <f t="shared" si="331"/>
        <v>1</v>
      </c>
      <c r="FJ58"/>
      <c r="FM58" s="55"/>
    </row>
    <row r="59" spans="31:230">
      <c r="AE59" s="72"/>
      <c r="AF59" s="39" t="s">
        <v>102</v>
      </c>
      <c r="AG59" s="50">
        <f t="shared" si="332"/>
        <v>0</v>
      </c>
      <c r="AH59" s="50">
        <f>AH48*AP48*AX48*BF48*BN48*BV48*CD48*CL48*CT48*DB48*DJ48*DR48*DZ48*EH48*EP48*EX48*FF48*FN48*FV48*GD48*GL48*GT48*HB48*HJ48*HR48</f>
        <v>0</v>
      </c>
      <c r="AI59" s="50">
        <f>AI48*AQ48*AY48*BG48*BO48*BW48*CE48*CM48*CU48*DC48*DK48*DS48*EA48*EI48*EQ48*EY48*FG48*FO48*FW48*GE48*GM48*GU48*HC48*HK48*HS48</f>
        <v>0</v>
      </c>
      <c r="AJ59" s="50">
        <f>AJ48*AR48*AZ48*BH48*BP48*BX48*CF48*CN48*CV48*DD48*DL48*DT48*EB48*EJ48*ER48*EZ48*FH48*FP48*FX48*GF48*GN48*GV48*HD48*HL48*HT48</f>
        <v>0</v>
      </c>
      <c r="AL59" s="50">
        <f>AL48*AT48*BB48*BJ48*BR48*BZ48*CH48*CP48*CX48*DF48*DN48*DV48*ED48*EL48*ET48*FB48*FJ48*FR48*FZ48*GH48*GP48*GX48*HF48*HN48*HV48</f>
        <v>1</v>
      </c>
      <c r="AM59" s="85">
        <f t="shared" si="331"/>
        <v>1</v>
      </c>
    </row>
    <row r="60" spans="31:230">
      <c r="AE60" s="72"/>
      <c r="AF60" s="39" t="s">
        <v>104</v>
      </c>
      <c r="AG60" s="50">
        <f t="shared" si="332"/>
        <v>0</v>
      </c>
      <c r="AH60" s="50">
        <f>AH49*AP49*AX49*BF49*BN49*BV49*CD49*CL49*CT49*DB49*DJ49*DR49*DZ49*EH49*EP49*EX49*FF49*FN49*FV49*GD49*GL49*GT49*HB49*HJ49*HR49</f>
        <v>0</v>
      </c>
      <c r="AI60" s="50">
        <f>AI49*AQ49*AY49*BG49*BO49*BW49*CE49*CM49*CU49*DC49*DK49*DS49*EA49*EI49*EQ49*EY49*FG49*FO49*FW49*GE49*GM49*GU49*HC49*HK49*HS49</f>
        <v>0</v>
      </c>
      <c r="AJ60" s="50">
        <f>AJ49*AR49*AZ49*BH49*BP49*BX49*CF49*CN49*CV49*DD49*DL49*DT49*EB49*EJ49*ER49*EZ49*FH49*FP49*FX49*GF49*GN49*GV49*HD49*HL49*HT49</f>
        <v>0</v>
      </c>
      <c r="AK60" s="50">
        <f>AK49*AS49*BA49*BI49*BQ49*BY49*CG49*CO49*CW49*DE49*DM49*DU49*EC49*EK49*ES49*FA49*FI49*FQ49*FY49*GG49*GO49*GW49*HE49*HM49*HU49</f>
        <v>0</v>
      </c>
      <c r="AM60" s="85">
        <f t="shared" si="331"/>
        <v>0</v>
      </c>
    </row>
    <row r="61" spans="31:230">
      <c r="AE61" s="72"/>
      <c r="AG61" s="85">
        <f t="shared" ref="AG61:AL61" si="333">SUM(AG55:AG60)</f>
        <v>2</v>
      </c>
      <c r="AH61" s="85">
        <f t="shared" si="333"/>
        <v>0</v>
      </c>
      <c r="AI61" s="85">
        <f t="shared" si="333"/>
        <v>1</v>
      </c>
      <c r="AJ61" s="85">
        <f t="shared" si="333"/>
        <v>1</v>
      </c>
      <c r="AK61" s="85">
        <f t="shared" si="333"/>
        <v>0</v>
      </c>
      <c r="AL61" s="85">
        <f t="shared" si="333"/>
        <v>4</v>
      </c>
    </row>
    <row r="62" spans="31:230">
      <c r="AE62" s="72"/>
      <c r="AF62" s="50" t="s">
        <v>193</v>
      </c>
      <c r="AG62" s="50">
        <f>MAX(AG55:AL60)</f>
        <v>1</v>
      </c>
    </row>
    <row r="63" spans="31:230">
      <c r="AE63" s="72"/>
      <c r="AF63" s="50" t="s">
        <v>194</v>
      </c>
      <c r="AG63" s="50">
        <f>-0.15*AG62+0.3</f>
        <v>0.15</v>
      </c>
    </row>
    <row r="64" spans="31:230" ht="15" thickBot="1">
      <c r="AE64" s="72"/>
    </row>
    <row r="65" spans="31:39">
      <c r="AE65" s="72"/>
      <c r="AF65" s="157" t="s">
        <v>195</v>
      </c>
      <c r="AG65" s="158"/>
      <c r="AH65" s="158"/>
      <c r="AI65" s="158"/>
      <c r="AJ65" s="159"/>
    </row>
    <row r="66" spans="31:39" ht="15" thickBot="1">
      <c r="AE66" s="72"/>
      <c r="AF66" s="160"/>
      <c r="AG66" s="161"/>
      <c r="AH66" s="161"/>
      <c r="AI66" s="161"/>
      <c r="AJ66" s="162"/>
    </row>
    <row r="67" spans="31:39">
      <c r="AE67" s="72"/>
    </row>
    <row r="68" spans="31:39" ht="60">
      <c r="AE68" s="72"/>
      <c r="AF68" s="32"/>
      <c r="AG68" s="56" t="s">
        <v>94</v>
      </c>
      <c r="AH68" s="57" t="s">
        <v>96</v>
      </c>
      <c r="AI68" s="57" t="s">
        <v>98</v>
      </c>
      <c r="AJ68" s="57" t="s">
        <v>100</v>
      </c>
      <c r="AK68" s="57" t="s">
        <v>102</v>
      </c>
      <c r="AL68" s="57" t="s">
        <v>104</v>
      </c>
    </row>
    <row r="69" spans="31:39">
      <c r="AE69" s="72"/>
      <c r="AF69" s="39" t="s">
        <v>94</v>
      </c>
      <c r="AH69" s="50">
        <f>IF(AH55&gt;=($AG$62-$AG$63),1,0)</f>
        <v>0</v>
      </c>
      <c r="AI69" s="50">
        <f>IF(AI55&gt;=($AG$62-$AG$63),1,0)</f>
        <v>0</v>
      </c>
      <c r="AJ69" s="50">
        <f>IF(AJ55&gt;=($AG$62-$AG$63),1,0)</f>
        <v>0</v>
      </c>
      <c r="AK69" s="50">
        <f>IF(AK55&gt;=($AG$62-$AG$63),1,0)</f>
        <v>0</v>
      </c>
      <c r="AL69" s="50">
        <f>IF(AL55&gt;=($AG$62-$AG$63),1,0)</f>
        <v>0</v>
      </c>
      <c r="AM69" s="85">
        <f t="shared" ref="AM69:AM74" si="334">SUM(AG69:AL69)</f>
        <v>0</v>
      </c>
    </row>
    <row r="70" spans="31:39">
      <c r="AE70" s="72"/>
      <c r="AF70" s="39" t="s">
        <v>96</v>
      </c>
      <c r="AG70" s="50">
        <f>IF(AG56&gt;=($AG$62-$AG$63),1,0)</f>
        <v>1</v>
      </c>
      <c r="AI70" s="50">
        <f>IF(AI56&gt;=($AG$62-$AG$63),1,0)</f>
        <v>1</v>
      </c>
      <c r="AJ70" s="50">
        <f>IF(AJ56&gt;=($AG$62-$AG$63),1,0)</f>
        <v>1</v>
      </c>
      <c r="AK70" s="50">
        <f>IF(AK56&gt;=($AG$62-$AG$63),1,0)</f>
        <v>0</v>
      </c>
      <c r="AL70" s="50">
        <f>IF(AL56&gt;=($AG$62-$AG$63),1,0)</f>
        <v>1</v>
      </c>
      <c r="AM70" s="85">
        <f t="shared" si="334"/>
        <v>4</v>
      </c>
    </row>
    <row r="71" spans="31:39">
      <c r="AE71" s="72"/>
      <c r="AF71" s="39" t="s">
        <v>98</v>
      </c>
      <c r="AG71" s="50">
        <f>IF(AG57&gt;=($AG$62-$AG$63),1,0)</f>
        <v>1</v>
      </c>
      <c r="AH71" s="50">
        <f>IF(AH57&gt;=($AG$62-$AG$63),1,0)</f>
        <v>0</v>
      </c>
      <c r="AJ71" s="50">
        <f>IF(AJ57&gt;=($AG$62-$AG$63),1,0)</f>
        <v>0</v>
      </c>
      <c r="AK71" s="50">
        <f>IF(AK57&gt;=($AG$62-$AG$63),1,0)</f>
        <v>0</v>
      </c>
      <c r="AL71" s="50">
        <f>IF(AL57&gt;=($AG$62-$AG$63),1,0)</f>
        <v>1</v>
      </c>
      <c r="AM71" s="85">
        <f t="shared" si="334"/>
        <v>2</v>
      </c>
    </row>
    <row r="72" spans="31:39">
      <c r="AE72" s="72"/>
      <c r="AF72" s="39" t="s">
        <v>100</v>
      </c>
      <c r="AG72" s="50">
        <f>IF(AG58&gt;=($AG$62-$AG$63),1,0)</f>
        <v>0</v>
      </c>
      <c r="AH72" s="50">
        <f>IF(AH58&gt;=($AG$62-$AG$63),1,0)</f>
        <v>0</v>
      </c>
      <c r="AI72" s="50">
        <f>IF(AI58&gt;=($AG$62-$AG$63),1,0)</f>
        <v>0</v>
      </c>
      <c r="AK72" s="50">
        <f>IF(AK58&gt;=($AG$62-$AG$63),1,0)</f>
        <v>0</v>
      </c>
      <c r="AL72" s="50">
        <f>IF(AL58&gt;=($AG$62-$AG$63),1,0)</f>
        <v>1</v>
      </c>
      <c r="AM72" s="85">
        <f t="shared" si="334"/>
        <v>1</v>
      </c>
    </row>
    <row r="73" spans="31:39">
      <c r="AE73" s="72"/>
      <c r="AF73" s="39" t="s">
        <v>102</v>
      </c>
      <c r="AG73" s="50">
        <f>IF(AG59&gt;=($AG$62-$AG$63),1,0)</f>
        <v>0</v>
      </c>
      <c r="AH73" s="50">
        <f>IF(AH59&gt;=($AG$62-$AG$63),1,0)</f>
        <v>0</v>
      </c>
      <c r="AI73" s="50">
        <f>IF(AI59&gt;=($AG$62-$AG$63),1,0)</f>
        <v>0</v>
      </c>
      <c r="AJ73" s="50">
        <f>IF(AJ59&gt;=($AG$62-$AG$63),1,0)</f>
        <v>0</v>
      </c>
      <c r="AL73" s="50">
        <f>IF(AL59&gt;=($AG$62-$AG$63),1,0)</f>
        <v>1</v>
      </c>
      <c r="AM73" s="85">
        <f t="shared" si="334"/>
        <v>1</v>
      </c>
    </row>
    <row r="74" spans="31:39">
      <c r="AE74" s="72"/>
      <c r="AF74" s="39" t="s">
        <v>104</v>
      </c>
      <c r="AG74" s="50">
        <f>IF(AG60&gt;=($AG$62-$AG$63),1,0)</f>
        <v>0</v>
      </c>
      <c r="AH74" s="50">
        <f>IF(AH60&gt;=($AG$62-$AG$63),1,0)</f>
        <v>0</v>
      </c>
      <c r="AI74" s="50">
        <f>IF(AI60&gt;=($AG$62-$AG$63),1,0)</f>
        <v>0</v>
      </c>
      <c r="AJ74" s="50">
        <f>IF(AJ60&gt;=($AG$62-$AG$63),1,0)</f>
        <v>0</v>
      </c>
      <c r="AK74" s="50">
        <f>IF(AK60&gt;=($AG$62-$AG$63),1,0)</f>
        <v>0</v>
      </c>
      <c r="AM74" s="85">
        <f t="shared" si="334"/>
        <v>0</v>
      </c>
    </row>
    <row r="75" spans="31:39">
      <c r="AE75" s="72"/>
      <c r="AG75" s="85">
        <f t="shared" ref="AG75:AL75" si="335">SUM(AG69:AG74)</f>
        <v>2</v>
      </c>
      <c r="AH75" s="85">
        <f t="shared" si="335"/>
        <v>0</v>
      </c>
      <c r="AI75" s="85">
        <f t="shared" si="335"/>
        <v>1</v>
      </c>
      <c r="AJ75" s="85">
        <f t="shared" si="335"/>
        <v>1</v>
      </c>
      <c r="AK75" s="85">
        <f t="shared" si="335"/>
        <v>0</v>
      </c>
      <c r="AL75" s="85">
        <f t="shared" si="335"/>
        <v>4</v>
      </c>
    </row>
    <row r="76" spans="31:39">
      <c r="AE76" s="72"/>
    </row>
    <row r="77" spans="31:39" ht="15" thickBot="1">
      <c r="AE77" s="72"/>
    </row>
    <row r="78" spans="31:39" ht="25.5">
      <c r="AE78" s="72"/>
      <c r="AG78" s="86" t="s">
        <v>196</v>
      </c>
      <c r="AH78" s="87" t="s">
        <v>197</v>
      </c>
      <c r="AI78" s="52" t="s">
        <v>198</v>
      </c>
      <c r="AJ78" s="52"/>
      <c r="AK78" s="52"/>
      <c r="AL78" s="52"/>
    </row>
    <row r="79" spans="31:39">
      <c r="AE79" s="72"/>
      <c r="AF79" s="39" t="s">
        <v>94</v>
      </c>
      <c r="AG79" s="88">
        <f>AM55-AG61</f>
        <v>-2</v>
      </c>
      <c r="AH79" s="89">
        <f t="shared" ref="AH79:AH84" si="336">RANK(AG79,$AG$79:$AG$84)</f>
        <v>5</v>
      </c>
      <c r="AI79" s="50">
        <f>AM69-$AG75</f>
        <v>-2</v>
      </c>
      <c r="AJ79" s="89">
        <f t="shared" ref="AJ79:AJ84" si="337">RANK(AI79,$AI$79:$AI$84)</f>
        <v>5</v>
      </c>
    </row>
    <row r="80" spans="31:39">
      <c r="AE80" s="72"/>
      <c r="AF80" s="39" t="s">
        <v>96</v>
      </c>
      <c r="AG80" s="88">
        <f>AM56-AH61</f>
        <v>4</v>
      </c>
      <c r="AH80" s="89">
        <f t="shared" si="336"/>
        <v>1</v>
      </c>
      <c r="AI80" s="50">
        <f>AM70-$AH75</f>
        <v>4</v>
      </c>
      <c r="AJ80" s="89">
        <f t="shared" si="337"/>
        <v>1</v>
      </c>
    </row>
    <row r="81" spans="31:36">
      <c r="AE81" s="72"/>
      <c r="AF81" s="39" t="s">
        <v>98</v>
      </c>
      <c r="AG81" s="88">
        <f>AM57-AI61</f>
        <v>1</v>
      </c>
      <c r="AH81" s="89">
        <f t="shared" si="336"/>
        <v>2</v>
      </c>
      <c r="AI81" s="50">
        <f>AM71-$AI75</f>
        <v>1</v>
      </c>
      <c r="AJ81" s="89">
        <f t="shared" si="337"/>
        <v>2</v>
      </c>
    </row>
    <row r="82" spans="31:36">
      <c r="AE82" s="72"/>
      <c r="AF82" s="39" t="s">
        <v>100</v>
      </c>
      <c r="AG82" s="88">
        <f>AM59-AJ61</f>
        <v>0</v>
      </c>
      <c r="AH82" s="89">
        <f t="shared" si="336"/>
        <v>4</v>
      </c>
      <c r="AI82" s="50">
        <f>AM72-$AJ75</f>
        <v>0</v>
      </c>
      <c r="AJ82" s="89">
        <f t="shared" si="337"/>
        <v>4</v>
      </c>
    </row>
    <row r="83" spans="31:36">
      <c r="AE83" s="72"/>
      <c r="AF83" s="39" t="s">
        <v>102</v>
      </c>
      <c r="AG83" s="88">
        <f>AM59-AK61</f>
        <v>1</v>
      </c>
      <c r="AH83" s="89">
        <f t="shared" si="336"/>
        <v>2</v>
      </c>
      <c r="AI83" s="50">
        <f>AM73-$AK75</f>
        <v>1</v>
      </c>
      <c r="AJ83" s="89">
        <f t="shared" si="337"/>
        <v>2</v>
      </c>
    </row>
    <row r="84" spans="31:36">
      <c r="AE84" s="72"/>
      <c r="AF84" s="39" t="s">
        <v>104</v>
      </c>
      <c r="AG84" s="88">
        <f>AM60-AL61</f>
        <v>-4</v>
      </c>
      <c r="AH84" s="89">
        <f t="shared" si="336"/>
        <v>6</v>
      </c>
      <c r="AI84" s="50">
        <f>AM74-$AL75</f>
        <v>-4</v>
      </c>
      <c r="AJ84" s="89">
        <f t="shared" si="337"/>
        <v>6</v>
      </c>
    </row>
    <row r="85" spans="31:36">
      <c r="AE85" s="72"/>
    </row>
    <row r="86" spans="31:36">
      <c r="AE86" s="72"/>
    </row>
  </sheetData>
  <mergeCells count="18">
    <mergeCell ref="M3:W3"/>
    <mergeCell ref="X3:AB3"/>
    <mergeCell ref="AF29:AJ30"/>
    <mergeCell ref="AF40:AJ41"/>
    <mergeCell ref="AF51:AJ52"/>
    <mergeCell ref="AF65:AJ66"/>
    <mergeCell ref="A1:AD2"/>
    <mergeCell ref="A5:A10"/>
    <mergeCell ref="AF17:AL18"/>
    <mergeCell ref="C18:M18"/>
    <mergeCell ref="N18:R18"/>
    <mergeCell ref="S18:W18"/>
    <mergeCell ref="X18:Y18"/>
    <mergeCell ref="AF1:AJ2"/>
    <mergeCell ref="B3:B4"/>
    <mergeCell ref="C3:C4"/>
    <mergeCell ref="D3:I3"/>
    <mergeCell ref="J3:K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4AC1-5E5C-423D-9A55-04A7BD10D098}">
  <dimension ref="A1:HV86"/>
  <sheetViews>
    <sheetView workbookViewId="0">
      <selection activeCell="L27" sqref="L27"/>
    </sheetView>
  </sheetViews>
  <sheetFormatPr defaultRowHeight="14.45"/>
  <cols>
    <col min="24" max="24" width="12.42578125" bestFit="1" customWidth="1"/>
    <col min="29" max="29" width="6" customWidth="1"/>
    <col min="30" max="30" width="4.42578125" customWidth="1"/>
    <col min="31" max="31" width="0.85546875" customWidth="1"/>
    <col min="32" max="32" width="19.5703125" style="50" customWidth="1"/>
    <col min="33" max="33" width="12.42578125" style="50" customWidth="1"/>
    <col min="34" max="34" width="7.85546875" style="50" customWidth="1"/>
    <col min="35" max="36" width="11.85546875" style="50" customWidth="1"/>
    <col min="37" max="37" width="7.85546875" style="50" customWidth="1"/>
    <col min="38" max="38" width="12.5703125" style="50" customWidth="1"/>
    <col min="39" max="215" width="8.7109375" style="50"/>
  </cols>
  <sheetData>
    <row r="1" spans="1:230">
      <c r="A1" s="163" t="s">
        <v>207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72"/>
      <c r="AF1" s="157" t="s">
        <v>168</v>
      </c>
      <c r="AG1" s="158"/>
      <c r="AH1" s="158"/>
      <c r="AI1" s="158"/>
      <c r="AJ1" s="159"/>
    </row>
    <row r="2" spans="1:230" ht="15" thickBo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72"/>
      <c r="AF2" s="160"/>
      <c r="AG2" s="161"/>
      <c r="AH2" s="161"/>
      <c r="AI2" s="161"/>
      <c r="AJ2" s="162"/>
    </row>
    <row r="3" spans="1:230">
      <c r="A3" s="32"/>
      <c r="B3" s="146" t="s">
        <v>31</v>
      </c>
      <c r="C3" s="146" t="s">
        <v>32</v>
      </c>
      <c r="D3" s="150" t="s">
        <v>33</v>
      </c>
      <c r="E3" s="151"/>
      <c r="F3" s="151"/>
      <c r="G3" s="151"/>
      <c r="H3" s="151"/>
      <c r="I3" s="152"/>
      <c r="J3" s="153" t="s">
        <v>34</v>
      </c>
      <c r="K3" s="153"/>
      <c r="L3" s="35" t="s">
        <v>35</v>
      </c>
      <c r="M3" s="150" t="s">
        <v>117</v>
      </c>
      <c r="N3" s="151"/>
      <c r="O3" s="151"/>
      <c r="P3" s="151"/>
      <c r="Q3" s="151"/>
      <c r="R3" s="151"/>
      <c r="S3" s="151"/>
      <c r="T3" s="151"/>
      <c r="U3" s="151"/>
      <c r="V3" s="151"/>
      <c r="W3" s="152"/>
      <c r="X3" s="180" t="s">
        <v>205</v>
      </c>
      <c r="Y3" s="181"/>
      <c r="Z3" s="181"/>
      <c r="AA3" s="181"/>
      <c r="AB3" s="181"/>
      <c r="AC3" s="34"/>
      <c r="AD3" s="34"/>
      <c r="AE3" s="7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row>
    <row r="4" spans="1:230" ht="132">
      <c r="A4" s="32"/>
      <c r="B4" s="146"/>
      <c r="C4" s="146"/>
      <c r="D4" s="37" t="s">
        <v>118</v>
      </c>
      <c r="E4" s="37" t="s">
        <v>119</v>
      </c>
      <c r="F4" s="37" t="s">
        <v>120</v>
      </c>
      <c r="G4" s="37" t="s">
        <v>121</v>
      </c>
      <c r="H4" s="37" t="s">
        <v>122</v>
      </c>
      <c r="I4" s="37" t="s">
        <v>123</v>
      </c>
      <c r="J4" s="37" t="s">
        <v>44</v>
      </c>
      <c r="K4" s="37" t="s">
        <v>45</v>
      </c>
      <c r="L4" s="37" t="s">
        <v>46</v>
      </c>
      <c r="M4" s="37" t="s">
        <v>47</v>
      </c>
      <c r="N4" s="37" t="s">
        <v>48</v>
      </c>
      <c r="O4" s="37" t="s">
        <v>49</v>
      </c>
      <c r="P4" s="37" t="s">
        <v>50</v>
      </c>
      <c r="Q4" s="37" t="s">
        <v>51</v>
      </c>
      <c r="R4" s="37" t="s">
        <v>52</v>
      </c>
      <c r="S4" s="37" t="s">
        <v>124</v>
      </c>
      <c r="T4" s="37" t="s">
        <v>125</v>
      </c>
      <c r="U4" s="37" t="s">
        <v>56</v>
      </c>
      <c r="V4" s="37" t="s">
        <v>57</v>
      </c>
      <c r="W4" s="37" t="s">
        <v>58</v>
      </c>
      <c r="X4" s="37" t="s">
        <v>126</v>
      </c>
      <c r="Y4" s="37" t="s">
        <v>127</v>
      </c>
      <c r="Z4" s="37" t="s">
        <v>128</v>
      </c>
      <c r="AA4" s="37" t="s">
        <v>169</v>
      </c>
      <c r="AB4" s="37" t="s">
        <v>170</v>
      </c>
      <c r="AC4" s="33"/>
      <c r="AD4" s="33"/>
      <c r="AE4" s="72"/>
      <c r="AF4" s="32" t="s">
        <v>118</v>
      </c>
      <c r="AG4" s="56" t="s">
        <v>94</v>
      </c>
      <c r="AH4" s="57" t="s">
        <v>96</v>
      </c>
      <c r="AI4" s="57" t="s">
        <v>98</v>
      </c>
      <c r="AJ4" s="57" t="s">
        <v>100</v>
      </c>
      <c r="AK4" s="57" t="s">
        <v>102</v>
      </c>
      <c r="AL4" s="57" t="s">
        <v>104</v>
      </c>
      <c r="AM4" s="32"/>
      <c r="AN4" s="33" t="s">
        <v>119</v>
      </c>
      <c r="AO4" s="56" t="s">
        <v>94</v>
      </c>
      <c r="AP4" s="57" t="s">
        <v>96</v>
      </c>
      <c r="AQ4" s="57" t="s">
        <v>98</v>
      </c>
      <c r="AR4" s="57" t="s">
        <v>100</v>
      </c>
      <c r="AS4" s="57" t="s">
        <v>102</v>
      </c>
      <c r="AT4" s="57" t="s">
        <v>104</v>
      </c>
      <c r="AU4" s="32"/>
      <c r="AV4" s="33" t="s">
        <v>171</v>
      </c>
      <c r="AW4" s="56" t="s">
        <v>94</v>
      </c>
      <c r="AX4" s="57" t="s">
        <v>96</v>
      </c>
      <c r="AY4" s="57" t="s">
        <v>98</v>
      </c>
      <c r="AZ4" s="57" t="s">
        <v>100</v>
      </c>
      <c r="BA4" s="57" t="s">
        <v>102</v>
      </c>
      <c r="BB4" s="57" t="s">
        <v>104</v>
      </c>
      <c r="BC4" s="32"/>
      <c r="BD4" s="33" t="s">
        <v>172</v>
      </c>
      <c r="BE4" s="56" t="s">
        <v>94</v>
      </c>
      <c r="BF4" s="57" t="s">
        <v>96</v>
      </c>
      <c r="BG4" s="57" t="s">
        <v>98</v>
      </c>
      <c r="BH4" s="57" t="s">
        <v>100</v>
      </c>
      <c r="BI4" s="57" t="s">
        <v>102</v>
      </c>
      <c r="BJ4" s="57" t="s">
        <v>104</v>
      </c>
      <c r="BK4" s="32"/>
      <c r="BL4" s="33" t="s">
        <v>173</v>
      </c>
      <c r="BM4" s="56" t="s">
        <v>94</v>
      </c>
      <c r="BN4" s="57" t="s">
        <v>96</v>
      </c>
      <c r="BO4" s="57" t="s">
        <v>98</v>
      </c>
      <c r="BP4" s="57" t="s">
        <v>100</v>
      </c>
      <c r="BQ4" s="57" t="s">
        <v>102</v>
      </c>
      <c r="BR4" s="57" t="s">
        <v>104</v>
      </c>
      <c r="BS4" s="32"/>
      <c r="BT4" s="33" t="s">
        <v>174</v>
      </c>
      <c r="BU4" s="56" t="s">
        <v>94</v>
      </c>
      <c r="BV4" s="57" t="s">
        <v>96</v>
      </c>
      <c r="BW4" s="57" t="s">
        <v>98</v>
      </c>
      <c r="BX4" s="57" t="s">
        <v>100</v>
      </c>
      <c r="BY4" s="57" t="s">
        <v>102</v>
      </c>
      <c r="BZ4" s="57" t="s">
        <v>104</v>
      </c>
      <c r="CA4" s="32"/>
      <c r="CB4" s="32" t="s">
        <v>175</v>
      </c>
      <c r="CC4" s="56" t="s">
        <v>94</v>
      </c>
      <c r="CD4" s="57" t="s">
        <v>96</v>
      </c>
      <c r="CE4" s="57" t="s">
        <v>98</v>
      </c>
      <c r="CF4" s="57" t="s">
        <v>100</v>
      </c>
      <c r="CG4" s="57" t="s">
        <v>102</v>
      </c>
      <c r="CH4" s="57" t="s">
        <v>104</v>
      </c>
      <c r="CI4" s="32"/>
      <c r="CJ4" s="33" t="s">
        <v>176</v>
      </c>
      <c r="CK4" s="56" t="s">
        <v>94</v>
      </c>
      <c r="CL4" s="57" t="s">
        <v>96</v>
      </c>
      <c r="CM4" s="57" t="s">
        <v>98</v>
      </c>
      <c r="CN4" s="57" t="s">
        <v>100</v>
      </c>
      <c r="CO4" s="57" t="s">
        <v>102</v>
      </c>
      <c r="CP4" s="57" t="s">
        <v>104</v>
      </c>
      <c r="CQ4" s="32"/>
      <c r="CR4" s="32" t="s">
        <v>177</v>
      </c>
      <c r="CS4" s="56" t="s">
        <v>94</v>
      </c>
      <c r="CT4" s="57" t="s">
        <v>96</v>
      </c>
      <c r="CU4" s="57" t="s">
        <v>98</v>
      </c>
      <c r="CV4" s="57" t="s">
        <v>100</v>
      </c>
      <c r="CW4" s="57" t="s">
        <v>102</v>
      </c>
      <c r="CX4" s="57" t="s">
        <v>104</v>
      </c>
      <c r="CY4" s="32"/>
      <c r="CZ4" s="32" t="s">
        <v>47</v>
      </c>
      <c r="DA4" s="56" t="s">
        <v>94</v>
      </c>
      <c r="DB4" s="57" t="s">
        <v>96</v>
      </c>
      <c r="DC4" s="57" t="s">
        <v>98</v>
      </c>
      <c r="DD4" s="57" t="s">
        <v>100</v>
      </c>
      <c r="DE4" s="57" t="s">
        <v>102</v>
      </c>
      <c r="DF4" s="57" t="s">
        <v>104</v>
      </c>
      <c r="DG4" s="32"/>
      <c r="DH4" s="32" t="s">
        <v>48</v>
      </c>
      <c r="DI4" s="56" t="s">
        <v>94</v>
      </c>
      <c r="DJ4" s="57" t="s">
        <v>96</v>
      </c>
      <c r="DK4" s="57" t="s">
        <v>98</v>
      </c>
      <c r="DL4" s="57" t="s">
        <v>100</v>
      </c>
      <c r="DM4" s="57" t="s">
        <v>102</v>
      </c>
      <c r="DN4" s="57" t="s">
        <v>104</v>
      </c>
      <c r="DO4" s="32"/>
      <c r="DP4" s="32" t="s">
        <v>49</v>
      </c>
      <c r="DQ4" s="56" t="s">
        <v>94</v>
      </c>
      <c r="DR4" s="57" t="s">
        <v>96</v>
      </c>
      <c r="DS4" s="57" t="s">
        <v>98</v>
      </c>
      <c r="DT4" s="57" t="s">
        <v>100</v>
      </c>
      <c r="DU4" s="57" t="s">
        <v>102</v>
      </c>
      <c r="DV4" s="57" t="s">
        <v>104</v>
      </c>
      <c r="DW4" s="32"/>
      <c r="DX4" s="32" t="s">
        <v>178</v>
      </c>
      <c r="DY4" s="56" t="s">
        <v>94</v>
      </c>
      <c r="DZ4" s="57" t="s">
        <v>96</v>
      </c>
      <c r="EA4" s="57" t="s">
        <v>98</v>
      </c>
      <c r="EB4" s="57" t="s">
        <v>100</v>
      </c>
      <c r="EC4" s="57" t="s">
        <v>102</v>
      </c>
      <c r="ED4" s="57" t="s">
        <v>104</v>
      </c>
      <c r="EE4" s="32"/>
      <c r="EF4" s="32" t="s">
        <v>179</v>
      </c>
      <c r="EG4" s="56" t="s">
        <v>94</v>
      </c>
      <c r="EH4" s="57" t="s">
        <v>96</v>
      </c>
      <c r="EI4" s="57" t="s">
        <v>98</v>
      </c>
      <c r="EJ4" s="57" t="s">
        <v>100</v>
      </c>
      <c r="EK4" s="57" t="s">
        <v>102</v>
      </c>
      <c r="EL4" s="57" t="s">
        <v>104</v>
      </c>
      <c r="EM4" s="32"/>
      <c r="EN4" s="32" t="s">
        <v>180</v>
      </c>
      <c r="EO4" s="56" t="s">
        <v>94</v>
      </c>
      <c r="EP4" s="57" t="s">
        <v>96</v>
      </c>
      <c r="EQ4" s="57" t="s">
        <v>98</v>
      </c>
      <c r="ER4" s="57" t="s">
        <v>100</v>
      </c>
      <c r="ES4" s="57" t="s">
        <v>102</v>
      </c>
      <c r="ET4" s="57" t="s">
        <v>104</v>
      </c>
      <c r="EU4" s="32"/>
      <c r="EV4" s="34" t="s">
        <v>181</v>
      </c>
      <c r="EW4" s="56" t="s">
        <v>94</v>
      </c>
      <c r="EX4" s="57" t="s">
        <v>96</v>
      </c>
      <c r="EY4" s="57" t="s">
        <v>98</v>
      </c>
      <c r="EZ4" s="57" t="s">
        <v>100</v>
      </c>
      <c r="FA4" s="57" t="s">
        <v>102</v>
      </c>
      <c r="FB4" s="57" t="s">
        <v>104</v>
      </c>
      <c r="FC4" s="32"/>
      <c r="FD4" s="34" t="s">
        <v>182</v>
      </c>
      <c r="FE4" s="56" t="s">
        <v>94</v>
      </c>
      <c r="FF4" s="57" t="s">
        <v>96</v>
      </c>
      <c r="FG4" s="57" t="s">
        <v>98</v>
      </c>
      <c r="FH4" s="57" t="s">
        <v>100</v>
      </c>
      <c r="FI4" s="57" t="s">
        <v>102</v>
      </c>
      <c r="FJ4" s="57" t="s">
        <v>104</v>
      </c>
      <c r="FK4" s="32"/>
      <c r="FL4" s="34" t="s">
        <v>56</v>
      </c>
      <c r="FM4" s="56" t="s">
        <v>94</v>
      </c>
      <c r="FN4" s="57" t="s">
        <v>96</v>
      </c>
      <c r="FO4" s="57" t="s">
        <v>98</v>
      </c>
      <c r="FP4" s="57" t="s">
        <v>100</v>
      </c>
      <c r="FQ4" s="57" t="s">
        <v>102</v>
      </c>
      <c r="FR4" s="57" t="s">
        <v>104</v>
      </c>
      <c r="FS4" s="32"/>
      <c r="FT4" s="34" t="s">
        <v>183</v>
      </c>
      <c r="FU4" s="56" t="s">
        <v>94</v>
      </c>
      <c r="FV4" s="57" t="s">
        <v>96</v>
      </c>
      <c r="FW4" s="57" t="s">
        <v>98</v>
      </c>
      <c r="FX4" s="57" t="s">
        <v>100</v>
      </c>
      <c r="FY4" s="57" t="s">
        <v>102</v>
      </c>
      <c r="FZ4" s="57" t="s">
        <v>104</v>
      </c>
      <c r="GA4" s="32"/>
      <c r="GB4" s="34" t="s">
        <v>58</v>
      </c>
      <c r="GC4" s="56" t="s">
        <v>94</v>
      </c>
      <c r="GD4" s="57" t="s">
        <v>96</v>
      </c>
      <c r="GE4" s="57" t="s">
        <v>98</v>
      </c>
      <c r="GF4" s="57" t="s">
        <v>100</v>
      </c>
      <c r="GG4" s="57" t="s">
        <v>102</v>
      </c>
      <c r="GH4" s="57" t="s">
        <v>104</v>
      </c>
      <c r="GI4" s="32"/>
      <c r="GJ4" s="34" t="s">
        <v>59</v>
      </c>
      <c r="GK4" s="56" t="s">
        <v>94</v>
      </c>
      <c r="GL4" s="57" t="s">
        <v>96</v>
      </c>
      <c r="GM4" s="57" t="s">
        <v>98</v>
      </c>
      <c r="GN4" s="57" t="s">
        <v>100</v>
      </c>
      <c r="GO4" s="57" t="s">
        <v>102</v>
      </c>
      <c r="GP4" s="57" t="s">
        <v>104</v>
      </c>
      <c r="GQ4" s="32"/>
      <c r="GR4" s="34" t="s">
        <v>60</v>
      </c>
      <c r="GS4" s="56" t="s">
        <v>94</v>
      </c>
      <c r="GT4" s="57" t="s">
        <v>96</v>
      </c>
      <c r="GU4" s="57" t="s">
        <v>98</v>
      </c>
      <c r="GV4" s="57" t="s">
        <v>100</v>
      </c>
      <c r="GW4" s="57" t="s">
        <v>102</v>
      </c>
      <c r="GX4" s="57" t="s">
        <v>104</v>
      </c>
      <c r="GY4" s="32"/>
      <c r="GZ4" s="34" t="s">
        <v>61</v>
      </c>
      <c r="HA4" s="56" t="s">
        <v>94</v>
      </c>
      <c r="HB4" s="57" t="s">
        <v>96</v>
      </c>
      <c r="HC4" s="57" t="s">
        <v>98</v>
      </c>
      <c r="HD4" s="57" t="s">
        <v>100</v>
      </c>
      <c r="HE4" s="57" t="s">
        <v>102</v>
      </c>
      <c r="HF4" s="57" t="s">
        <v>104</v>
      </c>
      <c r="HG4" s="32"/>
      <c r="HH4" s="34" t="s">
        <v>62</v>
      </c>
      <c r="HI4" s="56" t="s">
        <v>94</v>
      </c>
      <c r="HJ4" s="57" t="s">
        <v>96</v>
      </c>
      <c r="HK4" s="57" t="s">
        <v>98</v>
      </c>
      <c r="HL4" s="57" t="s">
        <v>100</v>
      </c>
      <c r="HM4" s="57" t="s">
        <v>102</v>
      </c>
      <c r="HN4" s="57" t="s">
        <v>104</v>
      </c>
      <c r="HP4" s="34" t="s">
        <v>63</v>
      </c>
      <c r="HQ4" s="56" t="s">
        <v>94</v>
      </c>
      <c r="HR4" s="57" t="s">
        <v>96</v>
      </c>
      <c r="HS4" s="57" t="s">
        <v>98</v>
      </c>
      <c r="HT4" s="57" t="s">
        <v>100</v>
      </c>
      <c r="HU4" s="57" t="s">
        <v>102</v>
      </c>
      <c r="HV4" s="57" t="s">
        <v>104</v>
      </c>
    </row>
    <row r="5" spans="1:230">
      <c r="A5" s="164" t="s">
        <v>131</v>
      </c>
      <c r="B5" s="39" t="s">
        <v>94</v>
      </c>
      <c r="C5" s="53" t="s">
        <v>81</v>
      </c>
      <c r="D5" s="75">
        <v>-1.19</v>
      </c>
      <c r="E5" s="39">
        <v>0</v>
      </c>
      <c r="F5" s="75">
        <v>157</v>
      </c>
      <c r="G5" s="75">
        <v>753</v>
      </c>
      <c r="H5" s="75">
        <v>7</v>
      </c>
      <c r="I5" s="75">
        <v>-1.3959999999999999</v>
      </c>
      <c r="J5" s="39">
        <v>3.83</v>
      </c>
      <c r="K5" s="39">
        <v>2.44</v>
      </c>
      <c r="L5" s="39">
        <v>3.7440000000000002</v>
      </c>
      <c r="M5" s="75">
        <v>7.1400000000000005E-2</v>
      </c>
      <c r="N5" s="39">
        <v>0</v>
      </c>
      <c r="O5" s="39">
        <v>1</v>
      </c>
      <c r="P5" s="39">
        <v>0</v>
      </c>
      <c r="Q5" s="39">
        <v>0</v>
      </c>
      <c r="R5" s="39">
        <v>0</v>
      </c>
      <c r="S5" s="39">
        <v>2.602059991</v>
      </c>
      <c r="T5" s="42">
        <v>1</v>
      </c>
      <c r="U5" s="75">
        <v>1</v>
      </c>
      <c r="V5" s="75">
        <v>1</v>
      </c>
      <c r="W5" s="75">
        <v>1</v>
      </c>
      <c r="X5" s="39">
        <v>-1.4685210829999999</v>
      </c>
      <c r="Y5" s="39">
        <v>1.0374264980000001</v>
      </c>
      <c r="Z5" s="39">
        <v>0.70757017600000005</v>
      </c>
      <c r="AA5" s="75">
        <v>-0.69897000399999998</v>
      </c>
      <c r="AB5" s="75">
        <v>-1.8538719640000001</v>
      </c>
      <c r="AE5" s="72"/>
      <c r="AF5" s="39" t="s">
        <v>94</v>
      </c>
      <c r="AG5" s="50">
        <f t="shared" ref="AG5:AG10" si="0">IF(-$D5+$D$5&gt;$D$13,0,IF(-$D5+$D$5&lt;$D$12,1,($D$13+$D5-$D$5)/($D$13-$D$12)))</f>
        <v>1</v>
      </c>
      <c r="AH5" s="50">
        <f t="shared" ref="AH5:AH10" si="1">IF(-$D5+$D$6&gt;$D$13,0,IF(-$D5+$D$6&lt;$D$12,1,($D$13+$D5-$D$6)/($D$13-$D$12)))</f>
        <v>0</v>
      </c>
      <c r="AI5" s="50">
        <f t="shared" ref="AI5:AI10" si="2">IF(-$D5+$D$7&gt;$D$13,0,IF(-$D5+$D$7&lt;$D$12,1,($D$13+$D5-$D$7)/($D$13-$D$12)))</f>
        <v>0</v>
      </c>
      <c r="AJ5" s="50">
        <f t="shared" ref="AJ5:AJ10" si="3">IF(-$D5+$D$8&gt;$D$13,0,IF(-$D5+$D$8&lt;$D$12,1,($D$13+$D5-$D$8)/($D$13-$D$12)))</f>
        <v>0</v>
      </c>
      <c r="AK5" s="50">
        <f t="shared" ref="AK5:AK10" si="4">IF(-$D5+$D$9&gt;$D$13,0,IF(-$D5+$D$9&lt;$D$12,1,($D$13+$D5-$D$9)/($D$13-$D$12)))</f>
        <v>0</v>
      </c>
      <c r="AL5" s="50">
        <f t="shared" ref="AL5:AL10" si="5">IF(-$D5+$D$10&gt;$D$13,0,IF(-$D5+$D$10&lt;$D$12,1,($D$13+$D5-$D$10)/($D$13-$D$12)))</f>
        <v>0</v>
      </c>
      <c r="AN5" s="39" t="s">
        <v>94</v>
      </c>
      <c r="AO5" s="50">
        <f t="shared" ref="AO5:AO10" si="6">IF(-$E5+$E$5&gt;$E$12,0,IF(-$E5+$E$5&lt;$E$12,1,($E$12+$E5-$E$5)/($E$13-$E$12)))</f>
        <v>1</v>
      </c>
      <c r="AP5" s="50">
        <f t="shared" ref="AP5:AP10" si="7">IF(-$E5+$E$6&gt;$E$13,0,IF(-$E5+$E$6&lt;$E$12,1,($E$13+$E5-$E$6)/($E$13-$E$12)))</f>
        <v>0</v>
      </c>
      <c r="AQ5" s="50">
        <f t="shared" ref="AQ5:AQ10" si="8">IF(-$E5+$E$7&gt;$E$13,0,IF(-$E5+$E$7&lt;$E$12,1,($E$13+$E5-$E$7)/($E$13-$E$12)))</f>
        <v>0</v>
      </c>
      <c r="AR5" s="50">
        <f t="shared" ref="AR5:AR10" si="9">IF(-$E5+$E$8&gt;$E$13,0,IF(-$E5+$E$8&lt;$E$12,1,($E$13+$E5-$E$8)/($E$13-$E$12)))</f>
        <v>0</v>
      </c>
      <c r="AS5" s="50">
        <f t="shared" ref="AS5:AS10" si="10">IF(-$E5+$E$9&gt;$E$13,0,IF(-$E5+$E$9&lt;$E$12,1,($E$13+$E5-$E$9)/($E$13-$E$12)))</f>
        <v>1</v>
      </c>
      <c r="AT5" s="50">
        <f t="shared" ref="AT5:AT10" si="11">IF(-$E5+$E$10&gt;$E$13,0,IF(-$E5+$E$10&lt;$E$12,1,($E$13+$E5-$E$10)/($E$13-$E$12)))</f>
        <v>1</v>
      </c>
      <c r="AV5" s="39" t="s">
        <v>94</v>
      </c>
      <c r="AW5" s="50">
        <f t="shared" ref="AW5:AW10" si="12">IF($F5-$F$5&gt;$F$13,0,IF($F5-$F$5&lt;$F$12,1,($F$13-$F5+$F$5)/($F$13-$F$12)))</f>
        <v>1</v>
      </c>
      <c r="AX5" s="50">
        <f t="shared" ref="AX5:AX10" si="13">IF($F5-$F$6&gt;$F$13,0,IF($F5-$F$6&lt;$F$12,1,($F$13-$F5+$F$6)/($F$13-$F$12)))</f>
        <v>0</v>
      </c>
      <c r="AY5" s="50">
        <f t="shared" ref="AY5:AY10" si="14">IF($F5-$F$7&gt;$F$13,0,IF($F5-$F$7&lt;$F$12,1,($F$13-$F5+$F$7)/($F$13-$F$12)))</f>
        <v>0</v>
      </c>
      <c r="AZ5" s="50">
        <f t="shared" ref="AZ5:AZ10" si="15">IF($F5-$F$8&gt;$F$13,0,IF($F5-$F$8&lt;$F$12,1,($F$13-$F5+$F$8)/($F$13-$F$12)))</f>
        <v>0</v>
      </c>
      <c r="BA5" s="50">
        <f t="shared" ref="BA5:BA10" si="16">IF($F5-$F$9&gt;$F$13,0,IF($F5-$F$9&lt;$F$12,1,($F$13-$F5+$F$9)/($F$13-$F$12)))</f>
        <v>0</v>
      </c>
      <c r="BB5" s="50">
        <f t="shared" ref="BB5:BB10" si="17">IF($F5-$F$10&gt;$F$13,0,IF($F5-$F$10&lt;$F$12,1,($F$13-$F5+$F$10)/($F$13-$F$12)))</f>
        <v>0</v>
      </c>
      <c r="BD5" s="39" t="s">
        <v>94</v>
      </c>
      <c r="BE5" s="50">
        <f t="shared" ref="BE5:BE10" si="18">IF($G5-$G$5&gt;$G$13,0,IF($G5-$G$5&lt;$G$12,1,($G$13-$G5+$G$5)/($G$13-$G$12)))</f>
        <v>1</v>
      </c>
      <c r="BF5" s="50">
        <f t="shared" ref="BF5:BF10" si="19">IF($G5-$G$6&gt;$G$13,0,IF($G5-$G$6&lt;$G$12,1,($G$13-$G5+$G$6)/($G$13-$G$12)))</f>
        <v>0</v>
      </c>
      <c r="BG5" s="50">
        <f t="shared" ref="BG5:BG10" si="20">IF($G5-$G$7&gt;$G$13,0,IF($G5-$G$7&lt;$G$12,1,($G$13-$G5+$G$7)/($G$13-$G$12)))</f>
        <v>0</v>
      </c>
      <c r="BH5" s="50">
        <f t="shared" ref="BH5:BH10" si="21">IF($G5-$G$8&gt;$G$13,0,IF($G5-$G$8&lt;$G$12,1,($G$13-$G5+$G$8)/($G$13-$G$12)))</f>
        <v>0</v>
      </c>
      <c r="BI5" s="50">
        <f t="shared" ref="BI5:BI10" si="22">IF($G5-$G$9&gt;$G$13,0,IF($G5-$G$9&lt;$G$12,1,($G$13-$G5+$G$9)/($G$13-$G$12)))</f>
        <v>0</v>
      </c>
      <c r="BJ5" s="50">
        <f t="shared" ref="BJ5:BJ10" si="23">IF($G5-$G$10&gt;$G$13,0,IF($G5-$G$10&lt;$G$12,1,($G$13-$G5+$G$10)/($G$13-$G$12)))</f>
        <v>0</v>
      </c>
      <c r="BL5" s="39" t="s">
        <v>94</v>
      </c>
      <c r="BM5" s="50">
        <f t="shared" ref="BM5:BM10" si="24">IF($H5-$H$5&gt;$H$13,0,IF($H5-$H$5&lt;$H$12,1,($H$13-$H5+$H$5)/($H$13-$H$12)))</f>
        <v>1</v>
      </c>
      <c r="BN5" s="50">
        <f t="shared" ref="BN5:BN10" si="25">IF($H5-$H$6&gt;$H$13,0,IF($H5-$H$6&lt;$H$12,1,($H$13-$H5+$H$6)/($H$13-$H$12)))</f>
        <v>1</v>
      </c>
      <c r="BO5" s="50">
        <f t="shared" ref="BO5:BO10" si="26">IF($H5-$H$7&gt;$H$13,0,IF($H5-$H$7&lt;$H$12,1,($H$13-$H5+$H$7)/($H$13-$H$12)))</f>
        <v>1</v>
      </c>
      <c r="BP5" s="50">
        <f t="shared" ref="BP5:BP10" si="27">IF($H5-$H$8&gt;$H$13,0,IF($H5-$H$8&lt;$H$12,1,($H$13-$H5+$H$8)/($H$13-$H$12)))</f>
        <v>1</v>
      </c>
      <c r="BQ5" s="50">
        <f t="shared" ref="BQ5:BQ10" si="28">IF($H5-$H$9&gt;$H$13,0,IF($H5-$H$9&lt;$H$12,1,($H$13-$H5+$H$9)/($H$13-$H$12)))</f>
        <v>1</v>
      </c>
      <c r="BR5" s="50">
        <f t="shared" ref="BR5:BR10" si="29">IF($H5-$H$10&gt;$H$13,0,IF($H5-$H$10&lt;$H$12,1,($H$13-$H5+$H$10)/($H$13-$H$12)))</f>
        <v>1</v>
      </c>
      <c r="BT5" s="39" t="s">
        <v>94</v>
      </c>
      <c r="BU5" s="50">
        <f t="shared" ref="BU5:BU10" si="30">IF($I5-$I$5&gt;$I$13,0,IF($I5-$I$5&lt;$I$12,1,($I$13-$I5+$I$5)/($I$13-$I$12)))</f>
        <v>1</v>
      </c>
      <c r="BV5" s="50">
        <f t="shared" ref="BV5:BV10" si="31">IF($I5-$I$6&gt;$I$13,0,IF($I5-$I$6&lt;$I$12,1,($I$13-$I5+$I$6)/($I$13-$I$12)))</f>
        <v>0.88547008547008521</v>
      </c>
      <c r="BW5" s="50">
        <f t="shared" ref="BW5:BW10" si="32">IF($I5-$I$7&gt;$I$13,0,IF($I5-$I$7&lt;$I$12,1,($I$13-$I5+$I$7)/($I$13-$I$12)))</f>
        <v>1</v>
      </c>
      <c r="BX5" s="50">
        <f t="shared" ref="BX5:BX10" si="33">IF($I5-$I$8&gt;$I$13,0,IF($I5-$I$8&lt;$I$12,1,($I$13-$I5+$I$8)/($I$13-$I$12)))</f>
        <v>1</v>
      </c>
      <c r="BY5" s="50">
        <f t="shared" ref="BY5:BY10" si="34">IF($I5-$I$9&gt;$I$13,0,IF($I5-$I$9&lt;$I$12,1,($I$13-$I5+$I$9)/($I$13-$I$12)))</f>
        <v>1</v>
      </c>
      <c r="BZ5" s="50">
        <f t="shared" ref="BZ5:BZ10" si="35">IF($I5-$I$10&gt;$I$13,0,IF($I5-$I$10&lt;$I$12,1,($I$13-$I5+$I$10)/($I$13-$I$12)))</f>
        <v>1</v>
      </c>
      <c r="CB5" s="39" t="s">
        <v>94</v>
      </c>
      <c r="CC5" s="50">
        <f t="shared" ref="CC5:CC10" si="36">IF($J5-$J$5&gt;$J$13,0,IF($J5-$J$5&lt;$J$12,1,($J$13-$J5+$J$5)/($J$13-$J$12)))</f>
        <v>1</v>
      </c>
      <c r="CD5" s="50">
        <f t="shared" ref="CD5:CD10" si="37">IF($J5-$J$6&gt;$J$13,0,IF($J5-$J$6&lt;$J$12,1,($J$13-$J5+$J$6)/($J$13-$J$12)))</f>
        <v>1</v>
      </c>
      <c r="CE5" s="50">
        <f t="shared" ref="CE5:CE10" si="38">IF($J5-$J$7&gt;$J$13,0,IF($J5-$J$7&lt;$J$12,1,($J$13-$J5+$J$7)/($J$13-$J$12)))</f>
        <v>1</v>
      </c>
      <c r="CF5" s="50">
        <f t="shared" ref="CF5:CF10" si="39">IF($J5-$J$8&gt;$J$13,0,IF($J5-$J$8&lt;$J$12,1,($J$13-$J5+$J$8)/($J$13-$J$12)))</f>
        <v>0</v>
      </c>
      <c r="CG5" s="50">
        <f t="shared" ref="CG5:CG10" si="40">IF($J5-$J$9&gt;$J$13,0,IF($J5-$J$9&lt;$J$12,1,($J$13-$J5+$J$9)/($J$13-$J$12)))</f>
        <v>0.22757697456492629</v>
      </c>
      <c r="CH5" s="50">
        <f t="shared" ref="CH5:CH10" si="41">IF($J5-$J$10&gt;$J$13,0,IF($J5-$J$10&lt;$J$12,1,($J$13-$J5+$J$10)/($J$13-$J$12)))</f>
        <v>1</v>
      </c>
      <c r="CJ5" s="39" t="s">
        <v>94</v>
      </c>
      <c r="CK5" s="50">
        <f t="shared" ref="CK5:CK10" si="42">IF($K5-$K$5&gt;$K$13,0,IF($K5-$K$5&lt;$K$12,1,($K$13-$K5+$K$5)/($K$13-$K$12)))</f>
        <v>1</v>
      </c>
      <c r="CL5" s="50">
        <f t="shared" ref="CL5:CL10" si="43">IF($K5-$K$6&gt;$K$13,0,IF($K5-$K$6&lt;$K$12,1,($K$13-$K5+$K$6)/($K$13-$K$12)))</f>
        <v>0.31147540983606548</v>
      </c>
      <c r="CM5" s="50">
        <f t="shared" ref="CM5:CM10" si="44">IF($K5-$K$7&gt;$K$13,0,IF($K5-$K$7&lt;$K$12,1,($K$13-$K5+$K$7)/($K$13-$K$12)))</f>
        <v>0</v>
      </c>
      <c r="CN5" s="50">
        <f t="shared" ref="CN5:CN10" si="45">IF($K5-$K$8&gt;$K$13,0,IF($K5-$K$8&lt;$K$12,1,($K$13-$K5+$K$8)/($K$13-$K$12)))</f>
        <v>0</v>
      </c>
      <c r="CO5" s="50">
        <f t="shared" ref="CO5:CO10" si="46">IF($K5-$K$9&gt;$K$13,0,IF($K5-$K$9&lt;$K$12,1,($K$13-$K5+$K$9)/($K$13-$K$12)))</f>
        <v>0.6229508196721314</v>
      </c>
      <c r="CP5" s="50">
        <f t="shared" ref="CP5:CP10" si="47">IF($K5-$K$10&gt;$K$13,0,IF($K5-$K$10&lt;$K$12,1,($K$13-$K5+$K$10)/($K$13-$K$12)))</f>
        <v>0</v>
      </c>
      <c r="CR5" s="39" t="s">
        <v>94</v>
      </c>
      <c r="CS5" s="50">
        <f t="shared" ref="CS5:CS10" si="48">IF(-$L5+$L$5&gt;$L$13,0,IF(-$L5+$L$5&lt;$L$12,1,($L$13+$L5-$L$5)/($L$13-$L$12)))</f>
        <v>1</v>
      </c>
      <c r="CT5" s="50">
        <f t="shared" ref="CT5:CT10" si="49">IF(-$L5+$L$6&gt;$L$13,0,IF(-$L5+$L$6&lt;$L$12,1,($L$13+$L5-$L$6)/($L$13-$L$12)))</f>
        <v>1</v>
      </c>
      <c r="CU5" s="50">
        <f t="shared" ref="CU5:CU10" si="50">IF(-$L5+$L$7&gt;$L$13,0,IF(-$L5+$L$7&lt;$L$12,1,($L$13+$L5-$L$7)/($L$13-$L$12)))</f>
        <v>1</v>
      </c>
      <c r="CV5" s="50">
        <f t="shared" ref="CV5:CV10" si="51">IF(-$L5+$L$8&gt;$L$13,0,IF(-$L5+$L$8&lt;$L$12,1,($L$13+$L5-$L$8)/($L$13-$L$12)))</f>
        <v>1</v>
      </c>
      <c r="CW5" s="50">
        <f t="shared" ref="CW5:CW10" si="52">IF(-$L5+$L$9&gt;$L$13,0,IF(-$L5+$L$9&lt;$L$12,1,($L$13+$L5-$L$9)/($L$13-$L$12)))</f>
        <v>1</v>
      </c>
      <c r="CX5" s="50">
        <f t="shared" ref="CX5:CX10" si="53">IF(-$L5+$L$10&gt;$L$13,0,IF(-$L5+$L$10&lt;$L$12,1,($L$13+$L5-$L$10)/($L$13-$L$12)))</f>
        <v>1</v>
      </c>
      <c r="CZ5" s="53" t="s">
        <v>94</v>
      </c>
      <c r="DA5" s="50">
        <f t="shared" ref="DA5:DA10" si="54">IF(-$M5+$M$5&gt;$M$13,0,IF(-$M5+$M$5&lt;$M$12,1,($M$13+$M5-$M$5)/($M$13-$M$12)))</f>
        <v>1</v>
      </c>
      <c r="DB5" s="50">
        <f t="shared" ref="DB5:DB10" si="55">IF(-$M5+$M$6&gt;$M$13,0,IF(-$M5+$M$6&lt;$M$12,1,($M$13+$M5-$M$6)/($M$13-$M$12)))</f>
        <v>1</v>
      </c>
      <c r="DC5" s="50">
        <f t="shared" ref="DC5:DC10" si="56">IF(-$M5+$M$7&gt;$M$13,0,IF(-$M5+$M$7&lt;$M$12,1,($M$13+$M5-$M$7)/($M$13-$M$12)))</f>
        <v>1</v>
      </c>
      <c r="DD5" s="50">
        <f t="shared" ref="DD5:DD10" si="57">IF(-$M5+$M$8&gt;$M$13,0,IF(-$M5+$M$8&lt;$M$12,1,($M$13+$M5-$M$8)/($M$13-$M$12)))</f>
        <v>1</v>
      </c>
      <c r="DE5" s="50">
        <f t="shared" ref="DE5:DE10" si="58">IF(-$M5+$M$9&gt;$M$13,0,IF(-$M5+$M$9&lt;$M$12,1,($M$13+$M5-$M$9)/($M$13-$M$12)))</f>
        <v>1</v>
      </c>
      <c r="DF5" s="50">
        <f t="shared" ref="DF5:DF10" si="59">IF(-$M5+$M$10&gt;$M$13,0,IF(-$M5+$M$10&lt;$M$12,1,($M$13+$M5-$M$10)/($M$13-$M$12)))</f>
        <v>1</v>
      </c>
      <c r="DH5" s="53" t="s">
        <v>94</v>
      </c>
      <c r="DI5" s="50">
        <f t="shared" ref="DI5:DI10" si="60">IF(-$N5+$N$5&gt;$N$13,0,IF(-$N5+$N$5&lt;$N$12,1,($N$13+$N5-$N$5)/($N$13-$N$12)))</f>
        <v>1</v>
      </c>
      <c r="DJ5" s="50">
        <f t="shared" ref="DJ5:DJ10" si="61">IF(-$N5+$N$6&gt;$N$13,0,IF(-$N5+$N$6&lt;$N$12,1,($N$13+$N5-$N$6)/($N$13-$N$12)))</f>
        <v>1</v>
      </c>
      <c r="DK5" s="50">
        <f t="shared" ref="DK5:DK10" si="62">IF(-$N5+$N$7&gt;$N$13,0,IF(-$N5+$N$7&lt;$N$12,1,($N$13+$N5-$N$7)/($N$13-$N$12)))</f>
        <v>1</v>
      </c>
      <c r="DL5" s="50">
        <f t="shared" ref="DL5:DL10" si="63">IF(-$N5+$N$8&gt;$N$13,0,IF(-$N5+$N$8&lt;$N$12,1,($N$13+$N5-$N$8)/($N$13-$N$12)))</f>
        <v>1</v>
      </c>
      <c r="DM5" s="50">
        <f t="shared" ref="DM5:DM10" si="64">IF(-$N5+$N$9&gt;$N$13,0,IF(-$N5+$N$9&lt;$N$12,1,($N$13+$N5-$N$9)/($N$13-$N$12)))</f>
        <v>1</v>
      </c>
      <c r="DN5" s="50">
        <f t="shared" ref="DN5:DN10" si="65">IF(-$N5+$N$10&gt;$N$13,0,IF(-$N5+$N$10&lt;$N$12,1,($N$13+$N5-$N$10)/($N$13-$N$12)))</f>
        <v>0.84000000000000008</v>
      </c>
      <c r="DP5" s="53" t="s">
        <v>94</v>
      </c>
      <c r="DQ5" s="50">
        <f t="shared" ref="DQ5:DQ10" si="66">IF(-$O5+$O$5&gt;$O$13,0,IF(-$O5+$O$5&lt;$O$12,1,($O$13+$O5-$O$5)/($O$13-$O$12)))</f>
        <v>1</v>
      </c>
      <c r="DR5" s="50">
        <f t="shared" ref="DR5:DR10" si="67">IF(-$O5+$O$6&gt;$O$13,0,IF(-$O5+$O$6&lt;$O$12,1,($O$13+$O5-$O$6)/($O$13-$O$12)))</f>
        <v>1</v>
      </c>
      <c r="DS5" s="50">
        <f t="shared" ref="DS5:DS10" si="68">IF(-$O5+$O$7&gt;$O$13,0,IF(-$O5+$O$7&lt;$O$12,1,($O$13+$O5-$O$7)/($O$13-$O$12)))</f>
        <v>1</v>
      </c>
      <c r="DT5" s="50">
        <f t="shared" ref="DT5:DT10" si="69">IF(-$O5+$O$8&gt;$O$13,0,IF(-$O5+$O$8&lt;$O$12,1,($O$13+$O5-$O$8)/($O$13-$O$12)))</f>
        <v>1</v>
      </c>
      <c r="DU5" s="50">
        <f t="shared" ref="DU5:DU10" si="70">IF(-$O5+$O$9&gt;$O$13,0,IF(-$O5+$O$9&lt;$O$12,1,($O$13+$O5-$O$9)/($O$13-$O$12)))</f>
        <v>1</v>
      </c>
      <c r="DV5" s="50">
        <f t="shared" ref="DV5:DV10" si="71">IF(-$O5+$O$10&gt;$O$13,0,IF(-$O5+$O$10&lt;$O$12,1,($O$13+$O5-$O$10)/($O$13-$O$12)))</f>
        <v>1</v>
      </c>
      <c r="DX5" s="53" t="s">
        <v>94</v>
      </c>
      <c r="DY5" s="50">
        <f t="shared" ref="DY5:DY10" si="72">IF(-$P5+$P$5&gt;$P$13,0,IF(-$P5+$P$5&lt;$P$12,1,($P$13+$P5-$P$5)/($P$13-$P$12)))</f>
        <v>1</v>
      </c>
      <c r="DZ5" s="50">
        <f t="shared" ref="DZ5:DZ10" si="73">IF(-$P5+$P$6&gt;$P$13,0,IF(-$P5+$P$6&lt;$P$12,1,($P$13+$P5-$P$6)/($P$13-$P$12)))</f>
        <v>0</v>
      </c>
      <c r="EA5" s="50">
        <f t="shared" ref="EA5:EA10" si="74">IF(-$P5+$P$7&gt;$P$13,0,IF(-$P5+$P$7&lt;$P$12,1,($P$13+$P5-$P$7)/($P$13-$P$12)))</f>
        <v>1</v>
      </c>
      <c r="EB5" s="50">
        <f t="shared" ref="EB5:EB10" si="75">IF(-$P5+$P$8&gt;$P$13,0,IF(-$P5+$P$8&lt;$P$12,1,($P$13+$P5-$P$8)/($P$13-$P$12)))</f>
        <v>1</v>
      </c>
      <c r="EC5" s="50">
        <f t="shared" ref="EC5:EC10" si="76">IF(-$P5+$P$9&gt;$P$13,0,IF(-$P5+$P$9&lt;$P$12,1,($P$13+$P5-$P$9)/($P$13-$P$12)))</f>
        <v>1</v>
      </c>
      <c r="ED5" s="50">
        <f t="shared" ref="ED5:ED10" si="77">IF(-$P5+$P$10&gt;$P$13,0,IF(-$P5+$P$10&lt;$P$12,1,($P$13+$P5-$P$10)/($P$13-$P$12)))</f>
        <v>1</v>
      </c>
      <c r="EF5" s="53" t="s">
        <v>94</v>
      </c>
      <c r="EG5" s="50">
        <f t="shared" ref="EG5:EG10" si="78">IF(-$Q5+$Q$5&gt;$Q$13,0,IF(-$Q5+$Q$5&lt;$Q$12,1,($Q$13+$Q5-$Q$5)/($Q$13-$Q$12)))</f>
        <v>1</v>
      </c>
      <c r="EH5" s="50">
        <f t="shared" ref="EH5:EH10" si="79">IF(-$Q5+$Q$6&gt;$Q$13,0,IF(-$Q5+$Q$6&lt;$Q$12,1,($Q$13+$Q5-$Q$6)/($Q$13-$Q$12)))</f>
        <v>1</v>
      </c>
      <c r="EI5" s="50">
        <f t="shared" ref="EI5:EI10" si="80">IF(-$Q5+$Q$7&gt;$Q$13,0,IF(-$Q5+$Q$7&lt;$Q$12,1,($Q$13+$Q5-$Q$7)/($Q$13-$Q$12)))</f>
        <v>1</v>
      </c>
      <c r="EJ5" s="50">
        <f t="shared" ref="EJ5:EJ10" si="81">IF(-$Q5+$Q$8&gt;$Q$13,0,IF(-$Q5+$Q$8&lt;$Q$12,1,($Q$13+$Q5-$Q$8)/($Q$13-$Q$12)))</f>
        <v>1</v>
      </c>
      <c r="EK5" s="50">
        <f t="shared" ref="EK5:EK10" si="82">IF(-$Q5+$Q$9&gt;$Q$13,0,IF(-$Q5+$Q$9&lt;$Q$12,1,($Q$13+$Q5-$Q$9)/($Q$13-$Q$12)))</f>
        <v>0</v>
      </c>
      <c r="EL5" s="50">
        <f t="shared" ref="EL5:EL10" si="83">IF(-$Q5+$Q$10&gt;$Q$13,0,IF(-$Q5+$Q$10&lt;$Q$12,1,($Q$13+$Q5-$Q$10)/($Q$13-$Q$12)))</f>
        <v>1</v>
      </c>
      <c r="EN5" s="53" t="s">
        <v>94</v>
      </c>
      <c r="EO5" s="50">
        <f t="shared" ref="EO5:EO10" si="84">IF(-$R5+$R$5&gt;$R$13,0,IF(-$R5+$R$5&lt;$R$12,1,($R$13+$R5-$R$5)/($R$13-$R$12)))</f>
        <v>1</v>
      </c>
      <c r="EP5" s="50">
        <f t="shared" ref="EP5:EP10" si="85">IF(-$R5+$R$6&gt;$R$13,0,IF(-$R5+$R$6&lt;$R$12,1,($R$13+$R5-$R$6)/($R$13-$R$12)))</f>
        <v>0</v>
      </c>
      <c r="EQ5" s="50">
        <f t="shared" ref="EQ5:EQ10" si="86">IF(-$R5+$R$7&gt;$R$13,0,IF(-$R5+$R$7&lt;$R$12,1,($R$13+$R5-$R$7)/($R$13-$R$12)))</f>
        <v>0</v>
      </c>
      <c r="ER5" s="50">
        <f t="shared" ref="ER5:ER10" si="87">IF(-$R5+$R$8&gt;$R$13,0,IF(-$R5+$R$8&lt;$R$12,1,($R$13+$R5-$R$8)/($R$13-$R$12)))</f>
        <v>0</v>
      </c>
      <c r="ES5" s="50">
        <f t="shared" ref="ES5:ES10" si="88">IF(-$R5+$R$9&gt;$R$13,0,IF(-$R5+$R$9&lt;$R$12,1,($R$13+$R5-$R$9)/($R$13-$R$12)))</f>
        <v>0</v>
      </c>
      <c r="ET5" s="50">
        <f t="shared" ref="ET5:ET10" si="89">IF(-$R5+$R$10&gt;$R$13,0,IF(-$R5+$R$10&lt;$R$12,1,($R$13+$R5-$R$10)/($R$13-$R$12)))</f>
        <v>1</v>
      </c>
      <c r="EV5" s="53" t="s">
        <v>94</v>
      </c>
      <c r="EW5" s="50">
        <f t="shared" ref="EW5:EW10" si="90">IF(-$S5+$S$5&gt;$S$13,0,IF(-$S5+$S$5&lt;$S$12,1,($S$13+$S5-$S$5)/($S$13-$S$12)))</f>
        <v>1</v>
      </c>
      <c r="EX5" s="50">
        <f t="shared" ref="EX5:EX10" si="91">IF(-$S5+$S$6&gt;$S$13,0,IF(-$S5+$S$6&lt;$S$12,1,($S$13+$S5-$S$6)/($S$13-$S$12)))</f>
        <v>0.62662818200000014</v>
      </c>
      <c r="EY5" s="50">
        <f t="shared" ref="EY5:EY10" si="92">IF(-$S5+$S$7&gt;$S$13,0,IF(-$S5+$S$7&lt;$S$12,1,($S$13+$S5-$S$7)/($S$13-$S$12)))</f>
        <v>0.60205999099999996</v>
      </c>
      <c r="EZ5" s="50">
        <f t="shared" ref="EZ5:EZ10" si="93">IF(-$S5+$S$8&gt;$S$13,0,IF(-$S5+$S$8&lt;$S$12,1,($S$13+$S5-$S$8)/($S$13-$S$12)))</f>
        <v>1</v>
      </c>
      <c r="FA5" s="50">
        <f t="shared" ref="FA5:FA10" si="94">IF(-$S5+$S$9&gt;$S$13,0,IF(-$S5+$S$9&lt;$S$12,1,($S$13+$S5-$S$9)/($S$13-$S$12)))</f>
        <v>1</v>
      </c>
      <c r="FB5" s="50">
        <f t="shared" ref="FB5:FB10" si="95">IF(-$S5+$S$10&gt;$S$13,0,IF(-$S5+$S$10&lt;$S$12,1,($S$13+$S5-$S$10)/($S$13-$S$12)))</f>
        <v>1</v>
      </c>
      <c r="FD5" s="53" t="s">
        <v>94</v>
      </c>
      <c r="FE5" s="50">
        <f t="shared" ref="FE5:FE10" si="96">IF(-$T5+$T$5&gt;$T$13,0,IF(-$T5+$T$5&lt;$T$12,1,($T$13+$T5-$T$5)/($T$13-$T$12)))</f>
        <v>1</v>
      </c>
      <c r="FF5" s="50">
        <f t="shared" ref="FF5:FF10" si="97">IF(-$T5+$T$6&gt;$T$13,0,IF(-$T5+$T$6&lt;$T$12,1,($T$13+$T5-$T$6)/($T$13-$T$12)))</f>
        <v>1</v>
      </c>
      <c r="FG5" s="50">
        <f t="shared" ref="FG5:FG10" si="98">IF(-$T5+$T$7&gt;$T$13,0,IF(-$T5+$T$7&lt;$T$12,1,($T$13+$T5-$T$7)/($T$13-$T$12)))</f>
        <v>1</v>
      </c>
      <c r="FH5" s="50">
        <f t="shared" ref="FH5:FH10" si="99">IF(-$T5+$T$8&gt;$T$13,0,IF(-$T5+$T$8&lt;$T$12,1,($T$13+$T5-$T$8)/($T$13-$T$12)))</f>
        <v>1</v>
      </c>
      <c r="FI5" s="50">
        <f t="shared" ref="FI5:FI10" si="100">IF(-$T5+$T$9&gt;$T$13,0,IF(-$T5+$T$9&lt;$T$12,1,($T$13+$T5-$T$9)/($T$13-$T$12)))</f>
        <v>1</v>
      </c>
      <c r="FJ5" s="50">
        <f t="shared" ref="FJ5:FJ10" si="101">IF(-$T5+$T$10&gt;$T$13,0,IF(-$T5+$T$10&lt;$T$12,1,($T$13+$T5-$T$10)/($T$13-$T$12)))</f>
        <v>1</v>
      </c>
      <c r="FL5" s="53" t="s">
        <v>94</v>
      </c>
      <c r="FM5" s="50">
        <f t="shared" ref="FM5:FM10" si="102">IF(-$U5+$U$5&gt;$U$13,0,IF(-$U5+$U$5&lt;$U$12,1,($U$13+$U5-$U$5)/($U$13-$U$12)))</f>
        <v>1</v>
      </c>
      <c r="FN5" s="50">
        <f t="shared" ref="FN5:FN10" si="103">IF(-$U5+$U$6&gt;$U$13,0,IF(-$U5+$U$6&lt;$U$12,1,($U$13+$U5-$U$6)/($U$13-$U$12)))</f>
        <v>1</v>
      </c>
      <c r="FO5" s="50">
        <f t="shared" ref="FO5:FO10" si="104">IF(-$U5+$U$7&gt;$U$13,0,IF(-$U5+$U$7&lt;$U$12,1,($U$13+$U5-$U$7)/($U$13-$U$12)))</f>
        <v>1</v>
      </c>
      <c r="FP5" s="50">
        <f t="shared" ref="FP5:FP10" si="105">IF(-$U5+$U$8&gt;$U$13,0,IF(-$U5+$U$8&lt;$U$12,1,($U$13+$U5-$U$8)/($U$13-$U$12)))</f>
        <v>1</v>
      </c>
      <c r="FQ5" s="50">
        <f t="shared" ref="FQ5:FQ10" si="106">IF(-$U5+$U$9&gt;$U$13,0,IF(-$U5+$U$9&lt;$U$12,1,($U$13+$U5-$U$9)/($U$13-$U$12)))</f>
        <v>1</v>
      </c>
      <c r="FR5" s="50">
        <f t="shared" ref="FR5:FR10" si="107">IF(-$U5+$U$10&gt;$U$13,0,IF(-$U5+$U$10&lt;$U$12,1,($U$13+$U5-$U$10)/($U$13-$U$12)))</f>
        <v>1</v>
      </c>
      <c r="FT5" s="53" t="s">
        <v>94</v>
      </c>
      <c r="FU5" s="50">
        <f t="shared" ref="FU5:FU10" si="108">IF(-$V5+$V$5&gt;$V$13,0,IF(-$V5+$V$5&lt;$V$12,1,($V$13+$V5-$V$5)/($V$13-$V$12)))</f>
        <v>1</v>
      </c>
      <c r="FV5" s="50">
        <f t="shared" ref="FV5:FV10" si="109">IF(-$V5+$V$6&gt;$V$13,0,IF(-$V5+$V$6&lt;$V$12,1,($V$13+$V5-$V$6)/($V$13-$V$12)))</f>
        <v>1</v>
      </c>
      <c r="FW5" s="50">
        <f t="shared" ref="FW5:FW10" si="110">IF(-$V5+$V$7&gt;$V$13,0,IF(-$V5+$V$7&lt;$V$12,1,($V$13+$V5-$V$7)/($V$13-$V$12)))</f>
        <v>1</v>
      </c>
      <c r="FX5" s="50">
        <f t="shared" ref="FX5:FX10" si="111">IF(-$V5+$V$8&gt;$V$13,0,IF(-$V5+$V$8&lt;$V$12,1,($V$13+$V5-$V$8)/($V$13-$V$12)))</f>
        <v>1</v>
      </c>
      <c r="FY5" s="50">
        <f t="shared" ref="FY5:FY10" si="112">IF(-$V5+$V$9&gt;$V$13,0,IF(-$V5+$V$9&lt;$V$12,1,($V$13+$V5-$V$9)/($V$13-$V$12)))</f>
        <v>1</v>
      </c>
      <c r="FZ5" s="50">
        <f t="shared" ref="FZ5:FZ10" si="113">IF(-$V5+$V$10&gt;$V$13,0,IF(-$V5+$V$10&lt;$V$12,1,($V$13+$V5-$V$10)/($V$13-$V$12)))</f>
        <v>1</v>
      </c>
      <c r="GB5" s="53" t="s">
        <v>94</v>
      </c>
      <c r="GC5" s="50">
        <f t="shared" ref="GC5:GC10" si="114">IF(-$W5+$W$5&gt;$W$13,0,IF(-$W5+$W$5&lt;$W$12,1,($W$13+$W5-$W$5)/($W$13-$W$12)))</f>
        <v>1</v>
      </c>
      <c r="GD5" s="50">
        <f t="shared" ref="GD5:GD10" si="115">IF(-$W5+$W$6&gt;$W$13,0,IF(-$W5+$W$6&lt;$W$12,1,($W$13+$W5-$W$6)/($W$13-$W$12)))</f>
        <v>1</v>
      </c>
      <c r="GE5" s="50">
        <f t="shared" ref="GE5:GE10" si="116">IF(-$W5+$W$7&gt;$W$13,0,IF(-$W5+$W$7&lt;$W$12,1,($W$13+$W5-$W$7)/($W$13-$W$12)))</f>
        <v>1</v>
      </c>
      <c r="GF5" s="50">
        <f t="shared" ref="GF5:GF10" si="117">IF(-$W5+$W$8&gt;$W$13,0,IF(-$W5+$W$8&lt;$W$12,1,($W$13+$W5-$W$8)/($W$13-$W$12)))</f>
        <v>1</v>
      </c>
      <c r="GG5" s="50">
        <f t="shared" ref="GG5:GG10" si="118">IF(-$W5+$W$9&gt;$W$13,0,IF(-$W5+$W$9&lt;$W$12,1,($W$13+$W5-$W$9)/($W$13-$W$12)))</f>
        <v>1</v>
      </c>
      <c r="GH5" s="50">
        <f t="shared" ref="GH5:GH10" si="119">IF(-$W5+$W$10&gt;$W$13,0,IF(-$W5+$W$10&lt;$W$12,1,($W$13+$W5-$W$10)/($W$13-$W$12)))</f>
        <v>1</v>
      </c>
      <c r="GJ5" s="53" t="s">
        <v>94</v>
      </c>
      <c r="GK5" s="50">
        <f t="shared" ref="GK5:GK10" si="120">IF(-$X5+$X$5&gt;$X$13,0,IF(-$X5+$X$5&lt;$X$12,1,($X$13+$X5-$X$5)/($X$13-$X$12)))</f>
        <v>1</v>
      </c>
      <c r="GL5" s="50">
        <f t="shared" ref="GL5:GL10" si="121">IF(-$X5+$X$6&gt;$X$13,0,IF(-$X5+$X$6&lt;$X$12,1,($X$13+$X5-$X$6)/($X$13-$X$12)))</f>
        <v>0.93681995351879221</v>
      </c>
      <c r="GM5" s="50">
        <f t="shared" ref="GM5:GM10" si="122">IF(-$X5+$X$7&gt;$X$13,0,IF(-$X5+$X$7&lt;$X$12,1,($X$13+$X5-$X$7)/($X$13-$X$12)))</f>
        <v>0.54291673457650802</v>
      </c>
      <c r="GN5" s="50">
        <f t="shared" ref="GN5:GN10" si="123">IF(-$X5+$X$8&gt;$X$13,0,IF(-$X5+$X$8&lt;$X$12,1,($X$13+$X5-$X$8)/($X$13-$X$12)))</f>
        <v>0.36545589269510947</v>
      </c>
      <c r="GO5" s="50">
        <f t="shared" ref="GO5:GO10" si="124">IF(-$X5+$X$9&gt;$X$13,0,IF(-$X5+$X$9&lt;$X$12,1,($X$13+$X5-$X$9)/($X$13-$X$12)))</f>
        <v>1</v>
      </c>
      <c r="GP5" s="50">
        <f t="shared" ref="GP5:GP10" si="125">IF(-$X5+$X$10&gt;$X$13,0,IF(-$X5+$X$10&lt;$X$12,1,($X$13+$X5-$X$10)/($X$13-$X$12)))</f>
        <v>1</v>
      </c>
      <c r="GR5" s="53" t="s">
        <v>94</v>
      </c>
      <c r="GS5" s="50">
        <f t="shared" ref="GS5:GS10" si="126">IF(-$Y5+$Y$5&gt;$Y$13,0,IF(-$Y5+$Y$5&lt;$Y$12,1,($Y$13+$Y5-$Y$5)/($Y$13-$Y$12)))</f>
        <v>1</v>
      </c>
      <c r="GT5" s="50">
        <f t="shared" ref="GT5:GT10" si="127">IF(-$Y5+$Y$6&gt;$Y$13,0,IF(-$Y5+$Y$6&lt;$Y$12,1,($Y$13+$Y5-$Y$6)/($Y$13-$Y$12)))</f>
        <v>1</v>
      </c>
      <c r="GU5" s="50">
        <f t="shared" ref="GU5:GU10" si="128">IF(-$Y5+$Y$7&gt;$Y$13,0,IF(-$Y5+$Y$7&lt;$Y$12,1,($Y$13+$Y5-$Y$7)/($Y$13-$Y$12)))</f>
        <v>1</v>
      </c>
      <c r="GV5" s="50">
        <f t="shared" ref="GV5:GV10" si="129">IF(-$Y5+$Y$8&gt;$Y$13,0,IF(-$Y5+$Y$8&lt;$Y$12,1,($Y$13+$Y5-$Y$8)/($Y$13-$Y$12)))</f>
        <v>1</v>
      </c>
      <c r="GW5" s="50">
        <f t="shared" ref="GW5:GW10" si="130">IF(-$Y5+$Y$9&gt;$Y$13,0,IF(-$Y5+$Y$9&lt;$Y$12,1,($Y$13+$Y5-$Y$9)/($Y$13-$Y$12)))</f>
        <v>1</v>
      </c>
      <c r="GX5" s="50">
        <f t="shared" ref="GX5:GX10" si="131">IF(-$Y5+$Y$10&gt;$Y$13,0,IF(-$Y5+$Y$10&lt;$Y$12,1,($Y$13+$Y5-$Y$10)/($Y$13-$Y$12)))</f>
        <v>1</v>
      </c>
      <c r="GZ5" s="53" t="s">
        <v>94</v>
      </c>
      <c r="HA5" s="50">
        <f t="shared" ref="HA5:HA10" si="132">IF(-$Z5+$Z$5&gt;$Z$13,0,IF(-$Z5+$Z$5&lt;$Z$12,1,($Z$13+$Z5-$Z$5)/($Z$13-$Z$12)))</f>
        <v>1</v>
      </c>
      <c r="HB5" s="50">
        <f t="shared" ref="HB5:HB10" si="133">IF(-$Z5+$Z$6&gt;$Z$13,0,IF(-$Z5+$Z$6&lt;$Z$12,1,($Z$13+$Z5-$Z$6)/($Z$13-$Z$12)))</f>
        <v>1</v>
      </c>
      <c r="HC5" s="50">
        <f t="shared" ref="HC5:HC10" si="134">IF(-$Z5+$Z$7&gt;$Z$13,0,IF(-$Z5+$Z$7&lt;$Z$12,1,($Z$13+$Z5-$Z$7)/($Z$13-$Z$12)))</f>
        <v>1</v>
      </c>
      <c r="HD5" s="50">
        <f t="shared" ref="HD5:HD10" si="135">IF(-$Z5+$Z$8&gt;$Z$13,0,IF(-$Z5+$Z$8&lt;$Z$12,1,($Z$13+$Z5-$Z$8)/($Z$13-$Z$12)))</f>
        <v>1</v>
      </c>
      <c r="HE5" s="50">
        <f t="shared" ref="HE5:HE10" si="136">IF(-$Z5+$Z$9&gt;$Z$13,0,IF(-$Z5+$Z$9&lt;$Z$12,1,($Z$13+$Z5-$Z$9)/($Z$13-$Z$12)))</f>
        <v>1</v>
      </c>
      <c r="HF5" s="50">
        <f t="shared" ref="HF5:HF10" si="137">IF(-$Z5+$Z$10&gt;$Z$13,0,IF(-$Z5+$Z$10&lt;$Z$12,1,($Z$13+$Z5-$Z$10)/($Z$13-$Z$12)))</f>
        <v>1</v>
      </c>
      <c r="HH5" s="53" t="s">
        <v>94</v>
      </c>
      <c r="HI5" s="50">
        <f t="shared" ref="HI5:HI10" si="138">IF(-$AA5+$AA$5&gt;$AA$13,0,IF(-$AA5+$AA$5&lt;$AA$12,1,($AA$13+$AA5-$AA$5)/($AA$13-$AA$12)))</f>
        <v>1</v>
      </c>
      <c r="HJ5" s="50">
        <f t="shared" ref="HJ5:HJ10" si="139">IF(-$AA5+$AA$6&gt;$AA$13,0,IF(-$AA5+$AA$6&lt;$AA$12,1,($AA$13+$AA5-$AA$6)/($AA$13-$AA$12)))</f>
        <v>1</v>
      </c>
      <c r="HK5" s="50">
        <f t="shared" ref="HK5:HK10" si="140">IF(-$AA5+$AA$7&gt;$AA$13,0,IF(-$AA5+$AA$7&lt;$AA$12,1,($AA$13+$AA5-$AA$7)/($AA$13-$AA$12)))</f>
        <v>0.78340589531722937</v>
      </c>
      <c r="HL5" s="50">
        <f t="shared" ref="HL5:HL10" si="141">IF(-$AA5+$AA$8&gt;$AA$13,0,IF(-$AA5+$AA$8&lt;$AA$12,1,($AA$13+$AA5-$AA$8)/($AA$13-$AA$12)))</f>
        <v>1</v>
      </c>
      <c r="HM5" s="50">
        <f t="shared" ref="HM5:HM10" si="142">IF(-$AA5+$AA$9&gt;$AA$13,0,IF(-$AA5+$AA$9&lt;$AA$12,1,($AA$13+$AA5-$AA$9)/($AA$13-$AA$12)))</f>
        <v>1</v>
      </c>
      <c r="HN5" s="50">
        <f t="shared" ref="HN5:HN10" si="143">IF(-$AA5+$AA$10&gt;$AA$13,0,IF(-$AA5+$AA$10&lt;$AA$12,1,($AA$13+$AA5-$AA$10)/($AA$13-$AA$12)))</f>
        <v>1</v>
      </c>
      <c r="HP5" s="53" t="s">
        <v>94</v>
      </c>
      <c r="HQ5" s="50">
        <f t="shared" ref="HQ5:HQ10" si="144">IF(-$AB5+$AB$5&gt;$AB$13,0,IF(-$AB5+$AB$5&lt;$AB$12,1,($AB$13+$AB5-$AB$5)/($AB$13-$AB$12)))</f>
        <v>1</v>
      </c>
      <c r="HR5" s="50">
        <f t="shared" ref="HR5:HR10" si="145">IF(-$AB5+$AB$6&gt;$AB$13,0,IF(-$AB5+$AB$6&lt;$AB$12,1,($AB$13+$AB5-$AB$6)/($AB$13-$AB$12)))</f>
        <v>1</v>
      </c>
      <c r="HS5" s="50">
        <f t="shared" ref="HS5:HS10" si="146">IF(-$AB5+$AB$7&gt;$AB$13,0,IF(-$AB5+$AB$7&lt;$AB$12,1,($AB$13+$AB5-$AB$7)/($AB$13-$AB$12)))</f>
        <v>0.97990432163492336</v>
      </c>
      <c r="HT5" s="50">
        <f t="shared" ref="HT5:HT10" si="147">IF(-$AB5+$AB$8&gt;$AB$13,0,IF(-$AB5+$AB$8&lt;$AB$12,1,($AB$13+$AB5-$AB$8)/($AB$13-$AB$12)))</f>
        <v>0.22241056406329726</v>
      </c>
      <c r="HU5" s="50">
        <f t="shared" ref="HU5:HU10" si="148">IF(-$AB5+$AB$9&gt;$AB$13,0,IF(-$AB5+$AB$9&lt;$AB$12,1,($AB$13+$AB5-$AB$9)/($AB$13-$AB$12)))</f>
        <v>1</v>
      </c>
      <c r="HV5" s="50">
        <f t="shared" ref="HV5:HV10" si="149">IF(-$AB5+$AB$10&gt;$AB$13,0,IF(-$AB5+$AB$10&lt;$AB$12,1,($AB$13+$AB5-$AB$10)/($AB$13-$AB$12)))</f>
        <v>1</v>
      </c>
    </row>
    <row r="6" spans="1:230" ht="29.1">
      <c r="A6" s="164"/>
      <c r="B6" s="39" t="s">
        <v>96</v>
      </c>
      <c r="C6" s="53" t="s">
        <v>83</v>
      </c>
      <c r="D6" s="75">
        <v>0.97699999999999998</v>
      </c>
      <c r="E6" s="39">
        <v>1</v>
      </c>
      <c r="F6" s="75">
        <v>13</v>
      </c>
      <c r="G6" s="75">
        <v>7</v>
      </c>
      <c r="H6" s="75">
        <v>7</v>
      </c>
      <c r="I6" s="75">
        <v>-1.5589999999999999</v>
      </c>
      <c r="J6" s="39">
        <v>3.33</v>
      </c>
      <c r="K6" s="39">
        <v>1.41</v>
      </c>
      <c r="L6" s="39">
        <v>2.14</v>
      </c>
      <c r="M6" s="75">
        <v>0</v>
      </c>
      <c r="N6" s="39">
        <v>0</v>
      </c>
      <c r="O6" s="39">
        <v>1</v>
      </c>
      <c r="P6" s="39">
        <v>1</v>
      </c>
      <c r="Q6" s="39">
        <v>0</v>
      </c>
      <c r="R6" s="39">
        <v>1</v>
      </c>
      <c r="S6" s="39">
        <v>3.9754318089999998</v>
      </c>
      <c r="T6" s="42">
        <v>1</v>
      </c>
      <c r="U6" s="75">
        <v>1</v>
      </c>
      <c r="V6" s="75">
        <v>1</v>
      </c>
      <c r="W6" s="75">
        <v>1</v>
      </c>
      <c r="X6" s="39">
        <v>0.56820172400000002</v>
      </c>
      <c r="Y6" s="75">
        <v>1</v>
      </c>
      <c r="Z6" s="39">
        <v>1.267570627</v>
      </c>
      <c r="AA6" s="75">
        <v>0.95230800999999998</v>
      </c>
      <c r="AB6" s="75">
        <v>-0.25649023500000001</v>
      </c>
      <c r="AE6" s="72"/>
      <c r="AF6" s="39" t="s">
        <v>96</v>
      </c>
      <c r="AG6" s="50">
        <f t="shared" si="0"/>
        <v>1</v>
      </c>
      <c r="AH6" s="50">
        <f t="shared" si="1"/>
        <v>1</v>
      </c>
      <c r="AI6" s="50">
        <f t="shared" si="2"/>
        <v>1</v>
      </c>
      <c r="AJ6" s="50">
        <f t="shared" si="3"/>
        <v>0.89481481481481484</v>
      </c>
      <c r="AK6" s="50">
        <f t="shared" si="4"/>
        <v>1</v>
      </c>
      <c r="AL6" s="50">
        <f t="shared" si="5"/>
        <v>1</v>
      </c>
      <c r="AN6" s="39" t="s">
        <v>96</v>
      </c>
      <c r="AO6" s="50">
        <f t="shared" si="6"/>
        <v>1</v>
      </c>
      <c r="AP6" s="50">
        <f t="shared" si="7"/>
        <v>1</v>
      </c>
      <c r="AQ6" s="50">
        <f t="shared" si="8"/>
        <v>1</v>
      </c>
      <c r="AR6" s="50">
        <f t="shared" si="9"/>
        <v>1</v>
      </c>
      <c r="AS6" s="50">
        <f t="shared" si="10"/>
        <v>1</v>
      </c>
      <c r="AT6" s="50">
        <f t="shared" si="11"/>
        <v>1</v>
      </c>
      <c r="AV6" s="39" t="s">
        <v>96</v>
      </c>
      <c r="AW6" s="50">
        <f t="shared" si="12"/>
        <v>1</v>
      </c>
      <c r="AX6" s="50">
        <f t="shared" si="13"/>
        <v>1</v>
      </c>
      <c r="AY6" s="50">
        <f t="shared" si="14"/>
        <v>1</v>
      </c>
      <c r="AZ6" s="50">
        <f t="shared" si="15"/>
        <v>1</v>
      </c>
      <c r="BA6" s="50">
        <f t="shared" si="16"/>
        <v>1</v>
      </c>
      <c r="BB6" s="50">
        <f t="shared" si="17"/>
        <v>1</v>
      </c>
      <c r="BD6" s="39" t="s">
        <v>96</v>
      </c>
      <c r="BE6" s="50">
        <f t="shared" si="18"/>
        <v>1</v>
      </c>
      <c r="BF6" s="50">
        <f t="shared" si="19"/>
        <v>1</v>
      </c>
      <c r="BG6" s="50">
        <f t="shared" si="20"/>
        <v>1</v>
      </c>
      <c r="BH6" s="50">
        <f t="shared" si="21"/>
        <v>1</v>
      </c>
      <c r="BI6" s="50">
        <f t="shared" si="22"/>
        <v>1</v>
      </c>
      <c r="BJ6" s="50">
        <f t="shared" si="23"/>
        <v>1</v>
      </c>
      <c r="BL6" s="39" t="s">
        <v>96</v>
      </c>
      <c r="BM6" s="50">
        <f t="shared" si="24"/>
        <v>1</v>
      </c>
      <c r="BN6" s="50">
        <f t="shared" si="25"/>
        <v>1</v>
      </c>
      <c r="BO6" s="50">
        <f t="shared" si="26"/>
        <v>1</v>
      </c>
      <c r="BP6" s="50">
        <f t="shared" si="27"/>
        <v>1</v>
      </c>
      <c r="BQ6" s="50">
        <f t="shared" si="28"/>
        <v>1</v>
      </c>
      <c r="BR6" s="50">
        <f t="shared" si="29"/>
        <v>1</v>
      </c>
      <c r="BT6" s="39" t="s">
        <v>96</v>
      </c>
      <c r="BU6" s="50">
        <f t="shared" si="30"/>
        <v>1</v>
      </c>
      <c r="BV6" s="50">
        <f t="shared" si="31"/>
        <v>1</v>
      </c>
      <c r="BW6" s="50">
        <f t="shared" si="32"/>
        <v>1</v>
      </c>
      <c r="BX6" s="50">
        <f t="shared" si="33"/>
        <v>1</v>
      </c>
      <c r="BY6" s="50">
        <f t="shared" si="34"/>
        <v>1</v>
      </c>
      <c r="BZ6" s="50">
        <f t="shared" si="35"/>
        <v>1</v>
      </c>
      <c r="CB6" s="39" t="s">
        <v>96</v>
      </c>
      <c r="CC6" s="50">
        <f t="shared" si="36"/>
        <v>1</v>
      </c>
      <c r="CD6" s="50">
        <f t="shared" si="37"/>
        <v>1</v>
      </c>
      <c r="CE6" s="50">
        <f t="shared" si="38"/>
        <v>1</v>
      </c>
      <c r="CF6" s="50">
        <f t="shared" si="39"/>
        <v>0</v>
      </c>
      <c r="CG6" s="50">
        <f t="shared" si="40"/>
        <v>0.49531459170013381</v>
      </c>
      <c r="CH6" s="50">
        <f t="shared" si="41"/>
        <v>1</v>
      </c>
      <c r="CJ6" s="39" t="s">
        <v>96</v>
      </c>
      <c r="CK6" s="50">
        <f t="shared" si="42"/>
        <v>1</v>
      </c>
      <c r="CL6" s="50">
        <f t="shared" si="43"/>
        <v>1</v>
      </c>
      <c r="CM6" s="50">
        <f t="shared" si="44"/>
        <v>1</v>
      </c>
      <c r="CN6" s="50">
        <f t="shared" si="45"/>
        <v>0</v>
      </c>
      <c r="CO6" s="50">
        <f t="shared" si="46"/>
        <v>1</v>
      </c>
      <c r="CP6" s="50">
        <f t="shared" si="47"/>
        <v>0.91803278688524603</v>
      </c>
      <c r="CR6" s="39" t="s">
        <v>96</v>
      </c>
      <c r="CS6" s="50">
        <f t="shared" si="48"/>
        <v>0.28632478632478658</v>
      </c>
      <c r="CT6" s="50">
        <f t="shared" si="49"/>
        <v>1</v>
      </c>
      <c r="CU6" s="50">
        <f t="shared" si="50"/>
        <v>1</v>
      </c>
      <c r="CV6" s="50">
        <f t="shared" si="51"/>
        <v>1</v>
      </c>
      <c r="CW6" s="50">
        <f t="shared" si="52"/>
        <v>1</v>
      </c>
      <c r="CX6" s="50">
        <f t="shared" si="53"/>
        <v>1</v>
      </c>
      <c r="CZ6" s="54" t="s">
        <v>96</v>
      </c>
      <c r="DA6" s="50">
        <f t="shared" si="54"/>
        <v>1</v>
      </c>
      <c r="DB6" s="50">
        <f t="shared" si="55"/>
        <v>1</v>
      </c>
      <c r="DC6" s="50">
        <f t="shared" si="56"/>
        <v>1</v>
      </c>
      <c r="DD6" s="50">
        <f t="shared" si="57"/>
        <v>1</v>
      </c>
      <c r="DE6" s="50">
        <f t="shared" si="58"/>
        <v>1</v>
      </c>
      <c r="DF6" s="50">
        <f t="shared" si="59"/>
        <v>1</v>
      </c>
      <c r="DH6" s="54" t="s">
        <v>96</v>
      </c>
      <c r="DI6" s="50">
        <f t="shared" si="60"/>
        <v>1</v>
      </c>
      <c r="DJ6" s="50">
        <f t="shared" si="61"/>
        <v>1</v>
      </c>
      <c r="DK6" s="50">
        <f t="shared" si="62"/>
        <v>1</v>
      </c>
      <c r="DL6" s="50">
        <f t="shared" si="63"/>
        <v>1</v>
      </c>
      <c r="DM6" s="50">
        <f t="shared" si="64"/>
        <v>1</v>
      </c>
      <c r="DN6" s="50">
        <f t="shared" si="65"/>
        <v>0.84000000000000008</v>
      </c>
      <c r="DP6" s="54" t="s">
        <v>96</v>
      </c>
      <c r="DQ6" s="50">
        <f t="shared" si="66"/>
        <v>1</v>
      </c>
      <c r="DR6" s="50">
        <f t="shared" si="67"/>
        <v>1</v>
      </c>
      <c r="DS6" s="50">
        <f t="shared" si="68"/>
        <v>1</v>
      </c>
      <c r="DT6" s="50">
        <f t="shared" si="69"/>
        <v>1</v>
      </c>
      <c r="DU6" s="50">
        <f t="shared" si="70"/>
        <v>1</v>
      </c>
      <c r="DV6" s="50">
        <f t="shared" si="71"/>
        <v>1</v>
      </c>
      <c r="DX6" s="54" t="s">
        <v>96</v>
      </c>
      <c r="DY6" s="50">
        <f t="shared" si="72"/>
        <v>1</v>
      </c>
      <c r="DZ6" s="50">
        <f t="shared" si="73"/>
        <v>1</v>
      </c>
      <c r="EA6" s="50">
        <f t="shared" si="74"/>
        <v>1</v>
      </c>
      <c r="EB6" s="50">
        <f t="shared" si="75"/>
        <v>1</v>
      </c>
      <c r="EC6" s="50">
        <f t="shared" si="76"/>
        <v>1</v>
      </c>
      <c r="ED6" s="50">
        <f t="shared" si="77"/>
        <v>1</v>
      </c>
      <c r="EF6" s="54" t="s">
        <v>96</v>
      </c>
      <c r="EG6" s="50">
        <f t="shared" si="78"/>
        <v>1</v>
      </c>
      <c r="EH6" s="50">
        <f t="shared" si="79"/>
        <v>1</v>
      </c>
      <c r="EI6" s="50">
        <f t="shared" si="80"/>
        <v>1</v>
      </c>
      <c r="EJ6" s="50">
        <f t="shared" si="81"/>
        <v>1</v>
      </c>
      <c r="EK6" s="50">
        <f t="shared" si="82"/>
        <v>0</v>
      </c>
      <c r="EL6" s="50">
        <f t="shared" si="83"/>
        <v>1</v>
      </c>
      <c r="EN6" s="54" t="s">
        <v>96</v>
      </c>
      <c r="EO6" s="50">
        <f t="shared" si="84"/>
        <v>1</v>
      </c>
      <c r="EP6" s="50">
        <f t="shared" si="85"/>
        <v>1</v>
      </c>
      <c r="EQ6" s="50">
        <f t="shared" si="86"/>
        <v>1</v>
      </c>
      <c r="ER6" s="50">
        <f t="shared" si="87"/>
        <v>1</v>
      </c>
      <c r="ES6" s="50">
        <f t="shared" si="88"/>
        <v>1</v>
      </c>
      <c r="ET6" s="50">
        <f t="shared" si="89"/>
        <v>1</v>
      </c>
      <c r="EV6" s="54" t="s">
        <v>96</v>
      </c>
      <c r="EW6" s="50">
        <f t="shared" si="90"/>
        <v>1</v>
      </c>
      <c r="EX6" s="50">
        <f t="shared" si="91"/>
        <v>1</v>
      </c>
      <c r="EY6" s="50">
        <f t="shared" si="92"/>
        <v>1</v>
      </c>
      <c r="EZ6" s="50">
        <f t="shared" si="93"/>
        <v>1</v>
      </c>
      <c r="FA6" s="50">
        <f t="shared" si="94"/>
        <v>1</v>
      </c>
      <c r="FB6" s="50">
        <f t="shared" si="95"/>
        <v>1</v>
      </c>
      <c r="FD6" s="54" t="s">
        <v>96</v>
      </c>
      <c r="FE6" s="50">
        <f t="shared" si="96"/>
        <v>1</v>
      </c>
      <c r="FF6" s="50">
        <f t="shared" si="97"/>
        <v>1</v>
      </c>
      <c r="FG6" s="50">
        <f t="shared" si="98"/>
        <v>1</v>
      </c>
      <c r="FH6" s="50">
        <f t="shared" si="99"/>
        <v>1</v>
      </c>
      <c r="FI6" s="50">
        <f t="shared" si="100"/>
        <v>1</v>
      </c>
      <c r="FJ6" s="50">
        <f t="shared" si="101"/>
        <v>1</v>
      </c>
      <c r="FL6" s="54" t="s">
        <v>96</v>
      </c>
      <c r="FM6" s="50">
        <f t="shared" si="102"/>
        <v>1</v>
      </c>
      <c r="FN6" s="50">
        <f t="shared" si="103"/>
        <v>1</v>
      </c>
      <c r="FO6" s="50">
        <f t="shared" si="104"/>
        <v>1</v>
      </c>
      <c r="FP6" s="50">
        <f t="shared" si="105"/>
        <v>1</v>
      </c>
      <c r="FQ6" s="50">
        <f t="shared" si="106"/>
        <v>1</v>
      </c>
      <c r="FR6" s="50">
        <f t="shared" si="107"/>
        <v>1</v>
      </c>
      <c r="FT6" s="54" t="s">
        <v>96</v>
      </c>
      <c r="FU6" s="50">
        <f t="shared" si="108"/>
        <v>1</v>
      </c>
      <c r="FV6" s="50">
        <f t="shared" si="109"/>
        <v>1</v>
      </c>
      <c r="FW6" s="50">
        <f t="shared" si="110"/>
        <v>1</v>
      </c>
      <c r="FX6" s="50">
        <f t="shared" si="111"/>
        <v>1</v>
      </c>
      <c r="FY6" s="50">
        <f t="shared" si="112"/>
        <v>1</v>
      </c>
      <c r="FZ6" s="50">
        <f t="shared" si="113"/>
        <v>1</v>
      </c>
      <c r="GB6" s="54" t="s">
        <v>96</v>
      </c>
      <c r="GC6" s="50">
        <f t="shared" si="114"/>
        <v>1</v>
      </c>
      <c r="GD6" s="50">
        <f t="shared" si="115"/>
        <v>1</v>
      </c>
      <c r="GE6" s="50">
        <f t="shared" si="116"/>
        <v>1</v>
      </c>
      <c r="GF6" s="50">
        <f t="shared" si="117"/>
        <v>1</v>
      </c>
      <c r="GG6" s="50">
        <f t="shared" si="118"/>
        <v>1</v>
      </c>
      <c r="GH6" s="50">
        <f t="shared" si="119"/>
        <v>1</v>
      </c>
      <c r="GJ6" s="54" t="s">
        <v>96</v>
      </c>
      <c r="GK6" s="50">
        <f t="shared" si="120"/>
        <v>1</v>
      </c>
      <c r="GL6" s="50">
        <f t="shared" si="121"/>
        <v>1</v>
      </c>
      <c r="GM6" s="50">
        <f t="shared" si="122"/>
        <v>1</v>
      </c>
      <c r="GN6" s="50">
        <f t="shared" si="123"/>
        <v>1</v>
      </c>
      <c r="GO6" s="50">
        <f t="shared" si="124"/>
        <v>1</v>
      </c>
      <c r="GP6" s="50">
        <f t="shared" si="125"/>
        <v>1</v>
      </c>
      <c r="GR6" s="54" t="s">
        <v>96</v>
      </c>
      <c r="GS6" s="50">
        <f t="shared" si="126"/>
        <v>1</v>
      </c>
      <c r="GT6" s="50">
        <f t="shared" si="127"/>
        <v>1</v>
      </c>
      <c r="GU6" s="50">
        <f t="shared" si="128"/>
        <v>1</v>
      </c>
      <c r="GV6" s="50">
        <f t="shared" si="129"/>
        <v>1</v>
      </c>
      <c r="GW6" s="50">
        <f t="shared" si="130"/>
        <v>1</v>
      </c>
      <c r="GX6" s="50">
        <f t="shared" si="131"/>
        <v>1</v>
      </c>
      <c r="GZ6" s="54" t="s">
        <v>96</v>
      </c>
      <c r="HA6" s="50">
        <f t="shared" si="132"/>
        <v>1</v>
      </c>
      <c r="HB6" s="50">
        <f t="shared" si="133"/>
        <v>1</v>
      </c>
      <c r="HC6" s="50">
        <f t="shared" si="134"/>
        <v>1</v>
      </c>
      <c r="HD6" s="50">
        <f t="shared" si="135"/>
        <v>1</v>
      </c>
      <c r="HE6" s="50">
        <f t="shared" si="136"/>
        <v>1</v>
      </c>
      <c r="HF6" s="50">
        <f t="shared" si="137"/>
        <v>1</v>
      </c>
      <c r="HH6" s="54" t="s">
        <v>96</v>
      </c>
      <c r="HI6" s="50">
        <f t="shared" si="138"/>
        <v>1</v>
      </c>
      <c r="HJ6" s="50">
        <f t="shared" si="139"/>
        <v>1</v>
      </c>
      <c r="HK6" s="50">
        <f t="shared" si="140"/>
        <v>1</v>
      </c>
      <c r="HL6" s="50">
        <f t="shared" si="141"/>
        <v>1</v>
      </c>
      <c r="HM6" s="50">
        <f t="shared" si="142"/>
        <v>1</v>
      </c>
      <c r="HN6" s="50">
        <f t="shared" si="143"/>
        <v>1</v>
      </c>
      <c r="HP6" s="54" t="s">
        <v>96</v>
      </c>
      <c r="HQ6" s="50">
        <f t="shared" si="144"/>
        <v>1</v>
      </c>
      <c r="HR6" s="50">
        <f t="shared" si="145"/>
        <v>1</v>
      </c>
      <c r="HS6" s="50">
        <f t="shared" si="146"/>
        <v>1</v>
      </c>
      <c r="HT6" s="50">
        <f t="shared" si="147"/>
        <v>1</v>
      </c>
      <c r="HU6" s="50">
        <f t="shared" si="148"/>
        <v>1</v>
      </c>
      <c r="HV6" s="50">
        <f t="shared" si="149"/>
        <v>1</v>
      </c>
    </row>
    <row r="7" spans="1:230" ht="29.1">
      <c r="A7" s="164"/>
      <c r="B7" s="39" t="s">
        <v>98</v>
      </c>
      <c r="C7" s="53" t="s">
        <v>85</v>
      </c>
      <c r="D7" s="75">
        <v>0.24</v>
      </c>
      <c r="E7" s="39">
        <v>1</v>
      </c>
      <c r="F7" s="75">
        <v>13</v>
      </c>
      <c r="G7" s="75">
        <v>7</v>
      </c>
      <c r="H7" s="75">
        <v>6</v>
      </c>
      <c r="I7" s="75">
        <v>-1.3160000000000001</v>
      </c>
      <c r="J7" s="39">
        <v>2.052</v>
      </c>
      <c r="K7" s="39">
        <v>1</v>
      </c>
      <c r="L7" s="39">
        <v>1.25</v>
      </c>
      <c r="M7" s="75">
        <v>0</v>
      </c>
      <c r="N7" s="39">
        <v>0</v>
      </c>
      <c r="O7" s="39">
        <v>1</v>
      </c>
      <c r="P7" s="39">
        <v>0</v>
      </c>
      <c r="Q7" s="39">
        <v>0</v>
      </c>
      <c r="R7" s="39">
        <v>1</v>
      </c>
      <c r="S7" s="39">
        <v>4</v>
      </c>
      <c r="T7" s="42">
        <v>1</v>
      </c>
      <c r="U7" s="75">
        <v>1</v>
      </c>
      <c r="V7" s="66">
        <v>0.8</v>
      </c>
      <c r="W7" s="75">
        <v>1</v>
      </c>
      <c r="X7" s="75">
        <v>1.3227979679999999</v>
      </c>
      <c r="Y7" s="75">
        <v>2</v>
      </c>
      <c r="Z7" s="39">
        <v>2</v>
      </c>
      <c r="AA7" s="75">
        <v>1.618048097</v>
      </c>
      <c r="AB7" s="75">
        <v>4.9218023E-2</v>
      </c>
      <c r="AE7" s="72"/>
      <c r="AF7" s="39" t="s">
        <v>98</v>
      </c>
      <c r="AG7" s="50">
        <f t="shared" si="0"/>
        <v>1</v>
      </c>
      <c r="AH7" s="50">
        <f t="shared" si="1"/>
        <v>0</v>
      </c>
      <c r="AI7" s="50">
        <f t="shared" si="2"/>
        <v>1</v>
      </c>
      <c r="AJ7" s="50">
        <f t="shared" si="3"/>
        <v>0</v>
      </c>
      <c r="AK7" s="50">
        <f t="shared" si="4"/>
        <v>1</v>
      </c>
      <c r="AL7" s="50">
        <f t="shared" si="5"/>
        <v>0.33333333333333343</v>
      </c>
      <c r="AN7" s="39" t="s">
        <v>98</v>
      </c>
      <c r="AO7" s="50">
        <f t="shared" si="6"/>
        <v>1</v>
      </c>
      <c r="AP7" s="50">
        <f t="shared" si="7"/>
        <v>1</v>
      </c>
      <c r="AQ7" s="50">
        <f t="shared" si="8"/>
        <v>1</v>
      </c>
      <c r="AR7" s="50">
        <f t="shared" si="9"/>
        <v>1</v>
      </c>
      <c r="AS7" s="50">
        <f t="shared" si="10"/>
        <v>1</v>
      </c>
      <c r="AT7" s="50">
        <f t="shared" si="11"/>
        <v>1</v>
      </c>
      <c r="AV7" s="39" t="s">
        <v>98</v>
      </c>
      <c r="AW7" s="50">
        <f t="shared" si="12"/>
        <v>1</v>
      </c>
      <c r="AX7" s="50">
        <f t="shared" si="13"/>
        <v>1</v>
      </c>
      <c r="AY7" s="50">
        <f t="shared" si="14"/>
        <v>1</v>
      </c>
      <c r="AZ7" s="50">
        <f t="shared" si="15"/>
        <v>1</v>
      </c>
      <c r="BA7" s="50">
        <f t="shared" si="16"/>
        <v>1</v>
      </c>
      <c r="BB7" s="50">
        <f t="shared" si="17"/>
        <v>1</v>
      </c>
      <c r="BD7" s="39" t="s">
        <v>98</v>
      </c>
      <c r="BE7" s="50">
        <f t="shared" si="18"/>
        <v>1</v>
      </c>
      <c r="BF7" s="50">
        <f t="shared" si="19"/>
        <v>1</v>
      </c>
      <c r="BG7" s="50">
        <f t="shared" si="20"/>
        <v>1</v>
      </c>
      <c r="BH7" s="50">
        <f t="shared" si="21"/>
        <v>1</v>
      </c>
      <c r="BI7" s="50">
        <f t="shared" si="22"/>
        <v>1</v>
      </c>
      <c r="BJ7" s="50">
        <f t="shared" si="23"/>
        <v>1</v>
      </c>
      <c r="BL7" s="39" t="s">
        <v>98</v>
      </c>
      <c r="BM7" s="50">
        <f t="shared" si="24"/>
        <v>1</v>
      </c>
      <c r="BN7" s="50">
        <f t="shared" si="25"/>
        <v>1</v>
      </c>
      <c r="BO7" s="50">
        <f t="shared" si="26"/>
        <v>1</v>
      </c>
      <c r="BP7" s="50">
        <f t="shared" si="27"/>
        <v>1</v>
      </c>
      <c r="BQ7" s="50">
        <f t="shared" si="28"/>
        <v>1</v>
      </c>
      <c r="BR7" s="50">
        <f t="shared" si="29"/>
        <v>1</v>
      </c>
      <c r="BT7" s="39" t="s">
        <v>98</v>
      </c>
      <c r="BU7" s="50">
        <f t="shared" si="30"/>
        <v>1</v>
      </c>
      <c r="BV7" s="50">
        <f t="shared" si="31"/>
        <v>0.33846153846153915</v>
      </c>
      <c r="BW7" s="50">
        <f t="shared" si="32"/>
        <v>1</v>
      </c>
      <c r="BX7" s="50">
        <f t="shared" si="33"/>
        <v>1</v>
      </c>
      <c r="BY7" s="50">
        <f t="shared" si="34"/>
        <v>1</v>
      </c>
      <c r="BZ7" s="50">
        <f t="shared" si="35"/>
        <v>1</v>
      </c>
      <c r="CB7" s="39" t="s">
        <v>98</v>
      </c>
      <c r="CC7" s="50">
        <f t="shared" si="36"/>
        <v>1</v>
      </c>
      <c r="CD7" s="50">
        <f t="shared" si="37"/>
        <v>1</v>
      </c>
      <c r="CE7" s="50">
        <f t="shared" si="38"/>
        <v>1</v>
      </c>
      <c r="CF7" s="50">
        <f t="shared" si="39"/>
        <v>9.7991967871485855E-2</v>
      </c>
      <c r="CG7" s="50">
        <f t="shared" si="40"/>
        <v>1</v>
      </c>
      <c r="CH7" s="50">
        <f t="shared" si="41"/>
        <v>1</v>
      </c>
      <c r="CJ7" s="39" t="s">
        <v>98</v>
      </c>
      <c r="CK7" s="50">
        <f t="shared" si="42"/>
        <v>1</v>
      </c>
      <c r="CL7" s="50">
        <f t="shared" si="43"/>
        <v>1</v>
      </c>
      <c r="CM7" s="50">
        <f t="shared" si="44"/>
        <v>1</v>
      </c>
      <c r="CN7" s="50">
        <f t="shared" si="45"/>
        <v>-4.5500943632178548E-17</v>
      </c>
      <c r="CO7" s="50">
        <f t="shared" si="46"/>
        <v>1</v>
      </c>
      <c r="CP7" s="50">
        <f t="shared" si="47"/>
        <v>1</v>
      </c>
      <c r="CR7" s="39" t="s">
        <v>98</v>
      </c>
      <c r="CS7" s="50">
        <f t="shared" si="48"/>
        <v>0</v>
      </c>
      <c r="CT7" s="50">
        <f t="shared" si="49"/>
        <v>1</v>
      </c>
      <c r="CU7" s="50">
        <f t="shared" si="50"/>
        <v>1</v>
      </c>
      <c r="CV7" s="50">
        <f t="shared" si="51"/>
        <v>1</v>
      </c>
      <c r="CW7" s="50">
        <f t="shared" si="52"/>
        <v>0.38675213675213682</v>
      </c>
      <c r="CX7" s="50">
        <f t="shared" si="53"/>
        <v>1</v>
      </c>
      <c r="CZ7" s="54" t="s">
        <v>98</v>
      </c>
      <c r="DA7" s="50">
        <f t="shared" si="54"/>
        <v>1</v>
      </c>
      <c r="DB7" s="50">
        <f t="shared" si="55"/>
        <v>1</v>
      </c>
      <c r="DC7" s="50">
        <f t="shared" si="56"/>
        <v>1</v>
      </c>
      <c r="DD7" s="50">
        <f t="shared" si="57"/>
        <v>1</v>
      </c>
      <c r="DE7" s="50">
        <f t="shared" si="58"/>
        <v>1</v>
      </c>
      <c r="DF7" s="50">
        <f t="shared" si="59"/>
        <v>1</v>
      </c>
      <c r="DH7" s="54" t="s">
        <v>98</v>
      </c>
      <c r="DI7" s="50">
        <f t="shared" si="60"/>
        <v>1</v>
      </c>
      <c r="DJ7" s="50">
        <f t="shared" si="61"/>
        <v>1</v>
      </c>
      <c r="DK7" s="50">
        <f t="shared" si="62"/>
        <v>1</v>
      </c>
      <c r="DL7" s="50">
        <f t="shared" si="63"/>
        <v>1</v>
      </c>
      <c r="DM7" s="50">
        <f t="shared" si="64"/>
        <v>1</v>
      </c>
      <c r="DN7" s="50">
        <f t="shared" si="65"/>
        <v>0.84000000000000008</v>
      </c>
      <c r="DP7" s="54" t="s">
        <v>98</v>
      </c>
      <c r="DQ7" s="50">
        <f t="shared" si="66"/>
        <v>1</v>
      </c>
      <c r="DR7" s="50">
        <f t="shared" si="67"/>
        <v>1</v>
      </c>
      <c r="DS7" s="50">
        <f t="shared" si="68"/>
        <v>1</v>
      </c>
      <c r="DT7" s="50">
        <f t="shared" si="69"/>
        <v>1</v>
      </c>
      <c r="DU7" s="50">
        <f t="shared" si="70"/>
        <v>1</v>
      </c>
      <c r="DV7" s="50">
        <f t="shared" si="71"/>
        <v>1</v>
      </c>
      <c r="DX7" s="54" t="s">
        <v>98</v>
      </c>
      <c r="DY7" s="50">
        <f t="shared" si="72"/>
        <v>1</v>
      </c>
      <c r="DZ7" s="50">
        <f t="shared" si="73"/>
        <v>0</v>
      </c>
      <c r="EA7" s="50">
        <f t="shared" si="74"/>
        <v>1</v>
      </c>
      <c r="EB7" s="50">
        <f t="shared" si="75"/>
        <v>1</v>
      </c>
      <c r="EC7" s="50">
        <f t="shared" si="76"/>
        <v>1</v>
      </c>
      <c r="ED7" s="50">
        <f t="shared" si="77"/>
        <v>1</v>
      </c>
      <c r="EF7" s="54" t="s">
        <v>98</v>
      </c>
      <c r="EG7" s="50">
        <f t="shared" si="78"/>
        <v>1</v>
      </c>
      <c r="EH7" s="50">
        <f t="shared" si="79"/>
        <v>1</v>
      </c>
      <c r="EI7" s="50">
        <f t="shared" si="80"/>
        <v>1</v>
      </c>
      <c r="EJ7" s="50">
        <f t="shared" si="81"/>
        <v>1</v>
      </c>
      <c r="EK7" s="50">
        <f t="shared" si="82"/>
        <v>0</v>
      </c>
      <c r="EL7" s="50">
        <f t="shared" si="83"/>
        <v>1</v>
      </c>
      <c r="EN7" s="54" t="s">
        <v>98</v>
      </c>
      <c r="EO7" s="50">
        <f t="shared" si="84"/>
        <v>1</v>
      </c>
      <c r="EP7" s="50">
        <f t="shared" si="85"/>
        <v>1</v>
      </c>
      <c r="EQ7" s="50">
        <f t="shared" si="86"/>
        <v>1</v>
      </c>
      <c r="ER7" s="50">
        <f t="shared" si="87"/>
        <v>1</v>
      </c>
      <c r="ES7" s="50">
        <f t="shared" si="88"/>
        <v>1</v>
      </c>
      <c r="ET7" s="50">
        <f t="shared" si="89"/>
        <v>1</v>
      </c>
      <c r="EV7" s="54" t="s">
        <v>98</v>
      </c>
      <c r="EW7" s="50">
        <f t="shared" si="90"/>
        <v>1</v>
      </c>
      <c r="EX7" s="50">
        <f t="shared" si="91"/>
        <v>1</v>
      </c>
      <c r="EY7" s="50">
        <f t="shared" si="92"/>
        <v>1</v>
      </c>
      <c r="EZ7" s="50">
        <f t="shared" si="93"/>
        <v>1</v>
      </c>
      <c r="FA7" s="50">
        <f t="shared" si="94"/>
        <v>1</v>
      </c>
      <c r="FB7" s="50">
        <f t="shared" si="95"/>
        <v>1</v>
      </c>
      <c r="FD7" s="54" t="s">
        <v>98</v>
      </c>
      <c r="FE7" s="50">
        <f t="shared" si="96"/>
        <v>1</v>
      </c>
      <c r="FF7" s="50">
        <f t="shared" si="97"/>
        <v>1</v>
      </c>
      <c r="FG7" s="50">
        <f t="shared" si="98"/>
        <v>1</v>
      </c>
      <c r="FH7" s="50">
        <f t="shared" si="99"/>
        <v>1</v>
      </c>
      <c r="FI7" s="50">
        <f t="shared" si="100"/>
        <v>1</v>
      </c>
      <c r="FJ7" s="50">
        <f t="shared" si="101"/>
        <v>1</v>
      </c>
      <c r="FL7" s="54" t="s">
        <v>98</v>
      </c>
      <c r="FM7" s="50">
        <f t="shared" si="102"/>
        <v>1</v>
      </c>
      <c r="FN7" s="50">
        <f t="shared" si="103"/>
        <v>1</v>
      </c>
      <c r="FO7" s="50">
        <f t="shared" si="104"/>
        <v>1</v>
      </c>
      <c r="FP7" s="50">
        <f t="shared" si="105"/>
        <v>1</v>
      </c>
      <c r="FQ7" s="50">
        <f t="shared" si="106"/>
        <v>1</v>
      </c>
      <c r="FR7" s="50">
        <f t="shared" si="107"/>
        <v>1</v>
      </c>
      <c r="FT7" s="54" t="s">
        <v>98</v>
      </c>
      <c r="FU7" s="50">
        <f t="shared" si="108"/>
        <v>1</v>
      </c>
      <c r="FV7" s="50">
        <f t="shared" si="109"/>
        <v>1</v>
      </c>
      <c r="FW7" s="50">
        <f t="shared" si="110"/>
        <v>1</v>
      </c>
      <c r="FX7" s="50">
        <f t="shared" si="111"/>
        <v>1</v>
      </c>
      <c r="FY7" s="50">
        <f t="shared" si="112"/>
        <v>1</v>
      </c>
      <c r="FZ7" s="50">
        <f t="shared" si="113"/>
        <v>1</v>
      </c>
      <c r="GB7" s="54" t="s">
        <v>98</v>
      </c>
      <c r="GC7" s="50">
        <f t="shared" si="114"/>
        <v>1</v>
      </c>
      <c r="GD7" s="50">
        <f t="shared" si="115"/>
        <v>1</v>
      </c>
      <c r="GE7" s="50">
        <f t="shared" si="116"/>
        <v>1</v>
      </c>
      <c r="GF7" s="50">
        <f t="shared" si="117"/>
        <v>1</v>
      </c>
      <c r="GG7" s="50">
        <f t="shared" si="118"/>
        <v>1</v>
      </c>
      <c r="GH7" s="50">
        <f t="shared" si="119"/>
        <v>1</v>
      </c>
      <c r="GJ7" s="54" t="s">
        <v>98</v>
      </c>
      <c r="GK7" s="50">
        <f t="shared" si="120"/>
        <v>1</v>
      </c>
      <c r="GL7" s="50">
        <f t="shared" si="121"/>
        <v>1</v>
      </c>
      <c r="GM7" s="50">
        <f t="shared" si="122"/>
        <v>1</v>
      </c>
      <c r="GN7" s="50">
        <f t="shared" si="123"/>
        <v>1</v>
      </c>
      <c r="GO7" s="50">
        <f t="shared" si="124"/>
        <v>1</v>
      </c>
      <c r="GP7" s="50">
        <f t="shared" si="125"/>
        <v>1</v>
      </c>
      <c r="GR7" s="54" t="s">
        <v>98</v>
      </c>
      <c r="GS7" s="50">
        <f t="shared" si="126"/>
        <v>1</v>
      </c>
      <c r="GT7" s="50">
        <f t="shared" si="127"/>
        <v>1</v>
      </c>
      <c r="GU7" s="50">
        <f t="shared" si="128"/>
        <v>1</v>
      </c>
      <c r="GV7" s="50">
        <f t="shared" si="129"/>
        <v>1</v>
      </c>
      <c r="GW7" s="50">
        <f t="shared" si="130"/>
        <v>1</v>
      </c>
      <c r="GX7" s="50">
        <f t="shared" si="131"/>
        <v>1</v>
      </c>
      <c r="GZ7" s="54" t="s">
        <v>98</v>
      </c>
      <c r="HA7" s="50">
        <f t="shared" si="132"/>
        <v>1</v>
      </c>
      <c r="HB7" s="50">
        <f t="shared" si="133"/>
        <v>1</v>
      </c>
      <c r="HC7" s="50">
        <f t="shared" si="134"/>
        <v>1</v>
      </c>
      <c r="HD7" s="50">
        <f t="shared" si="135"/>
        <v>1</v>
      </c>
      <c r="HE7" s="50">
        <f t="shared" si="136"/>
        <v>1</v>
      </c>
      <c r="HF7" s="50">
        <f t="shared" si="137"/>
        <v>1</v>
      </c>
      <c r="HH7" s="54" t="s">
        <v>98</v>
      </c>
      <c r="HI7" s="50">
        <f t="shared" si="138"/>
        <v>1</v>
      </c>
      <c r="HJ7" s="50">
        <f t="shared" si="139"/>
        <v>1</v>
      </c>
      <c r="HK7" s="50">
        <f t="shared" si="140"/>
        <v>1</v>
      </c>
      <c r="HL7" s="50">
        <f t="shared" si="141"/>
        <v>1</v>
      </c>
      <c r="HM7" s="50">
        <f t="shared" si="142"/>
        <v>1</v>
      </c>
      <c r="HN7" s="50">
        <f t="shared" si="143"/>
        <v>1</v>
      </c>
      <c r="HP7" s="54" t="s">
        <v>98</v>
      </c>
      <c r="HQ7" s="50">
        <f t="shared" si="144"/>
        <v>1</v>
      </c>
      <c r="HR7" s="50">
        <f t="shared" si="145"/>
        <v>1</v>
      </c>
      <c r="HS7" s="50">
        <f t="shared" si="146"/>
        <v>1</v>
      </c>
      <c r="HT7" s="50">
        <f t="shared" si="147"/>
        <v>1</v>
      </c>
      <c r="HU7" s="50">
        <f t="shared" si="148"/>
        <v>1</v>
      </c>
      <c r="HV7" s="50">
        <f t="shared" si="149"/>
        <v>1</v>
      </c>
    </row>
    <row r="8" spans="1:230" ht="29.1">
      <c r="A8" s="164"/>
      <c r="B8" s="39" t="s">
        <v>100</v>
      </c>
      <c r="C8" s="53" t="s">
        <v>87</v>
      </c>
      <c r="D8" s="75">
        <v>1.35</v>
      </c>
      <c r="E8" s="39">
        <v>1</v>
      </c>
      <c r="F8" s="75">
        <v>73</v>
      </c>
      <c r="G8" s="75">
        <v>16</v>
      </c>
      <c r="H8" s="75">
        <v>10</v>
      </c>
      <c r="I8" s="75">
        <v>-0.76800000000000002</v>
      </c>
      <c r="J8" s="39">
        <v>-1.5</v>
      </c>
      <c r="K8" s="39">
        <v>-0.22</v>
      </c>
      <c r="L8" s="39">
        <v>-0.21</v>
      </c>
      <c r="M8" s="39">
        <v>0</v>
      </c>
      <c r="N8" s="39">
        <v>0</v>
      </c>
      <c r="O8" s="75">
        <v>1</v>
      </c>
      <c r="P8" s="39">
        <v>0</v>
      </c>
      <c r="Q8" s="39">
        <v>0</v>
      </c>
      <c r="R8" s="39">
        <v>1</v>
      </c>
      <c r="S8" s="39">
        <v>3.301029996</v>
      </c>
      <c r="T8" s="41">
        <v>1</v>
      </c>
      <c r="U8" s="75">
        <v>1</v>
      </c>
      <c r="V8" s="75">
        <v>1</v>
      </c>
      <c r="W8" s="75">
        <v>1</v>
      </c>
      <c r="X8" s="39">
        <v>1.662757832</v>
      </c>
      <c r="Y8" s="75">
        <v>2.0644579890000001</v>
      </c>
      <c r="Z8" s="39">
        <v>2</v>
      </c>
      <c r="AA8" s="75">
        <v>0.34830486300000002</v>
      </c>
      <c r="AB8" s="75">
        <v>1.4623979979999999</v>
      </c>
      <c r="AE8" s="72"/>
      <c r="AF8" s="39" t="s">
        <v>100</v>
      </c>
      <c r="AG8" s="50">
        <f t="shared" si="0"/>
        <v>1</v>
      </c>
      <c r="AH8" s="50">
        <f t="shared" si="1"/>
        <v>1</v>
      </c>
      <c r="AI8" s="50">
        <f t="shared" si="2"/>
        <v>1</v>
      </c>
      <c r="AJ8" s="50">
        <f t="shared" si="3"/>
        <v>1</v>
      </c>
      <c r="AK8" s="50">
        <f t="shared" si="4"/>
        <v>1</v>
      </c>
      <c r="AL8" s="50">
        <f t="shared" si="5"/>
        <v>1</v>
      </c>
      <c r="AN8" s="39" t="s">
        <v>100</v>
      </c>
      <c r="AO8" s="50">
        <f t="shared" si="6"/>
        <v>1</v>
      </c>
      <c r="AP8" s="50">
        <f t="shared" si="7"/>
        <v>1</v>
      </c>
      <c r="AQ8" s="50">
        <f t="shared" si="8"/>
        <v>1</v>
      </c>
      <c r="AR8" s="50">
        <f t="shared" si="9"/>
        <v>1</v>
      </c>
      <c r="AS8" s="50">
        <f t="shared" si="10"/>
        <v>1</v>
      </c>
      <c r="AT8" s="50">
        <f t="shared" si="11"/>
        <v>1</v>
      </c>
      <c r="AV8" s="39" t="s">
        <v>100</v>
      </c>
      <c r="AW8" s="50">
        <f t="shared" si="12"/>
        <v>1</v>
      </c>
      <c r="AX8" s="50">
        <f t="shared" si="13"/>
        <v>0.4713375796178344</v>
      </c>
      <c r="AY8" s="50">
        <f t="shared" si="14"/>
        <v>0.4713375796178344</v>
      </c>
      <c r="AZ8" s="50">
        <f t="shared" si="15"/>
        <v>1</v>
      </c>
      <c r="BA8" s="50">
        <f t="shared" si="16"/>
        <v>0.4713375796178344</v>
      </c>
      <c r="BB8" s="50">
        <f t="shared" si="17"/>
        <v>1</v>
      </c>
      <c r="BD8" s="39" t="s">
        <v>100</v>
      </c>
      <c r="BE8" s="50">
        <f t="shared" si="18"/>
        <v>1</v>
      </c>
      <c r="BF8" s="50">
        <f t="shared" si="19"/>
        <v>1</v>
      </c>
      <c r="BG8" s="50">
        <f t="shared" si="20"/>
        <v>1</v>
      </c>
      <c r="BH8" s="50">
        <f t="shared" si="21"/>
        <v>1</v>
      </c>
      <c r="BI8" s="50">
        <f t="shared" si="22"/>
        <v>1</v>
      </c>
      <c r="BJ8" s="50">
        <f t="shared" si="23"/>
        <v>1</v>
      </c>
      <c r="BL8" s="39" t="s">
        <v>100</v>
      </c>
      <c r="BM8" s="50">
        <f t="shared" si="24"/>
        <v>1</v>
      </c>
      <c r="BN8" s="50">
        <f t="shared" si="25"/>
        <v>1</v>
      </c>
      <c r="BO8" s="50">
        <f t="shared" si="26"/>
        <v>0.93333333333333335</v>
      </c>
      <c r="BP8" s="50">
        <f t="shared" si="27"/>
        <v>1</v>
      </c>
      <c r="BQ8" s="50">
        <f t="shared" si="28"/>
        <v>1</v>
      </c>
      <c r="BR8" s="50">
        <f t="shared" si="29"/>
        <v>1</v>
      </c>
      <c r="BT8" s="39" t="s">
        <v>100</v>
      </c>
      <c r="BU8" s="50">
        <f t="shared" si="30"/>
        <v>0</v>
      </c>
      <c r="BV8" s="50">
        <f t="shared" si="31"/>
        <v>0</v>
      </c>
      <c r="BW8" s="50">
        <f t="shared" si="32"/>
        <v>0</v>
      </c>
      <c r="BX8" s="50">
        <f t="shared" si="33"/>
        <v>1</v>
      </c>
      <c r="BY8" s="50">
        <f t="shared" si="34"/>
        <v>1</v>
      </c>
      <c r="BZ8" s="50">
        <f t="shared" si="35"/>
        <v>1</v>
      </c>
      <c r="CB8" s="39" t="s">
        <v>100</v>
      </c>
      <c r="CC8" s="50">
        <f t="shared" si="36"/>
        <v>1</v>
      </c>
      <c r="CD8" s="50">
        <f t="shared" si="37"/>
        <v>1</v>
      </c>
      <c r="CE8" s="50">
        <f t="shared" si="38"/>
        <v>1</v>
      </c>
      <c r="CF8" s="50">
        <f t="shared" si="39"/>
        <v>1</v>
      </c>
      <c r="CG8" s="50">
        <f t="shared" si="40"/>
        <v>1</v>
      </c>
      <c r="CH8" s="50">
        <f t="shared" si="41"/>
        <v>1</v>
      </c>
      <c r="CJ8" s="39" t="s">
        <v>100</v>
      </c>
      <c r="CK8" s="50">
        <f t="shared" si="42"/>
        <v>1</v>
      </c>
      <c r="CL8" s="50">
        <f t="shared" si="43"/>
        <v>1</v>
      </c>
      <c r="CM8" s="50">
        <f t="shared" si="44"/>
        <v>1</v>
      </c>
      <c r="CN8" s="50">
        <f t="shared" si="45"/>
        <v>1</v>
      </c>
      <c r="CO8" s="50">
        <f t="shared" si="46"/>
        <v>1</v>
      </c>
      <c r="CP8" s="50">
        <f t="shared" si="47"/>
        <v>1</v>
      </c>
      <c r="CR8" s="39" t="s">
        <v>100</v>
      </c>
      <c r="CS8" s="50">
        <f t="shared" si="48"/>
        <v>0</v>
      </c>
      <c r="CT8" s="50">
        <f t="shared" si="49"/>
        <v>0</v>
      </c>
      <c r="CU8" s="50">
        <f t="shared" si="50"/>
        <v>0.44017094017094027</v>
      </c>
      <c r="CV8" s="50">
        <f t="shared" si="51"/>
        <v>1</v>
      </c>
      <c r="CW8" s="50">
        <f t="shared" si="52"/>
        <v>0</v>
      </c>
      <c r="CX8" s="50">
        <f t="shared" si="53"/>
        <v>0</v>
      </c>
      <c r="CZ8" s="54" t="s">
        <v>100</v>
      </c>
      <c r="DA8" s="50">
        <f t="shared" si="54"/>
        <v>1</v>
      </c>
      <c r="DB8" s="50">
        <f t="shared" si="55"/>
        <v>1</v>
      </c>
      <c r="DC8" s="50">
        <f t="shared" si="56"/>
        <v>1</v>
      </c>
      <c r="DD8" s="50">
        <f t="shared" si="57"/>
        <v>1</v>
      </c>
      <c r="DE8" s="50">
        <f t="shared" si="58"/>
        <v>1</v>
      </c>
      <c r="DF8" s="50">
        <f t="shared" si="59"/>
        <v>1</v>
      </c>
      <c r="DH8" s="54" t="s">
        <v>100</v>
      </c>
      <c r="DI8" s="50">
        <f t="shared" si="60"/>
        <v>1</v>
      </c>
      <c r="DJ8" s="50">
        <f t="shared" si="61"/>
        <v>1</v>
      </c>
      <c r="DK8" s="50">
        <f t="shared" si="62"/>
        <v>1</v>
      </c>
      <c r="DL8" s="50">
        <f t="shared" si="63"/>
        <v>1</v>
      </c>
      <c r="DM8" s="50">
        <f t="shared" si="64"/>
        <v>1</v>
      </c>
      <c r="DN8" s="50">
        <f t="shared" si="65"/>
        <v>0.84000000000000008</v>
      </c>
      <c r="DP8" s="54" t="s">
        <v>100</v>
      </c>
      <c r="DQ8" s="50">
        <f t="shared" si="66"/>
        <v>1</v>
      </c>
      <c r="DR8" s="50">
        <f t="shared" si="67"/>
        <v>1</v>
      </c>
      <c r="DS8" s="50">
        <f t="shared" si="68"/>
        <v>1</v>
      </c>
      <c r="DT8" s="50">
        <f t="shared" si="69"/>
        <v>1</v>
      </c>
      <c r="DU8" s="50">
        <f t="shared" si="70"/>
        <v>1</v>
      </c>
      <c r="DV8" s="50">
        <f t="shared" si="71"/>
        <v>1</v>
      </c>
      <c r="DX8" s="54" t="s">
        <v>100</v>
      </c>
      <c r="DY8" s="50">
        <f t="shared" si="72"/>
        <v>1</v>
      </c>
      <c r="DZ8" s="50">
        <f t="shared" si="73"/>
        <v>0</v>
      </c>
      <c r="EA8" s="50">
        <f t="shared" si="74"/>
        <v>1</v>
      </c>
      <c r="EB8" s="50">
        <f t="shared" si="75"/>
        <v>1</v>
      </c>
      <c r="EC8" s="50">
        <f t="shared" si="76"/>
        <v>1</v>
      </c>
      <c r="ED8" s="50">
        <f t="shared" si="77"/>
        <v>1</v>
      </c>
      <c r="EF8" s="54" t="s">
        <v>100</v>
      </c>
      <c r="EG8" s="50">
        <f t="shared" si="78"/>
        <v>1</v>
      </c>
      <c r="EH8" s="50">
        <f t="shared" si="79"/>
        <v>1</v>
      </c>
      <c r="EI8" s="50">
        <f t="shared" si="80"/>
        <v>1</v>
      </c>
      <c r="EJ8" s="50">
        <f t="shared" si="81"/>
        <v>1</v>
      </c>
      <c r="EK8" s="50">
        <f t="shared" si="82"/>
        <v>0</v>
      </c>
      <c r="EL8" s="50">
        <f t="shared" si="83"/>
        <v>1</v>
      </c>
      <c r="EN8" s="54" t="s">
        <v>100</v>
      </c>
      <c r="EO8" s="50">
        <f t="shared" si="84"/>
        <v>1</v>
      </c>
      <c r="EP8" s="50">
        <f t="shared" si="85"/>
        <v>1</v>
      </c>
      <c r="EQ8" s="50">
        <f t="shared" si="86"/>
        <v>1</v>
      </c>
      <c r="ER8" s="50">
        <f t="shared" si="87"/>
        <v>1</v>
      </c>
      <c r="ES8" s="50">
        <f t="shared" si="88"/>
        <v>1</v>
      </c>
      <c r="ET8" s="50">
        <f t="shared" si="89"/>
        <v>1</v>
      </c>
      <c r="EV8" s="54" t="s">
        <v>100</v>
      </c>
      <c r="EW8" s="50">
        <f t="shared" si="90"/>
        <v>1</v>
      </c>
      <c r="EX8" s="50">
        <f t="shared" si="91"/>
        <v>1</v>
      </c>
      <c r="EY8" s="50">
        <f t="shared" si="92"/>
        <v>1</v>
      </c>
      <c r="EZ8" s="50">
        <f t="shared" si="93"/>
        <v>1</v>
      </c>
      <c r="FA8" s="50">
        <f t="shared" si="94"/>
        <v>1</v>
      </c>
      <c r="FB8" s="50">
        <f t="shared" si="95"/>
        <v>1</v>
      </c>
      <c r="FD8" s="54" t="s">
        <v>100</v>
      </c>
      <c r="FE8" s="50">
        <f t="shared" si="96"/>
        <v>1</v>
      </c>
      <c r="FF8" s="50">
        <f t="shared" si="97"/>
        <v>1</v>
      </c>
      <c r="FG8" s="50">
        <f t="shared" si="98"/>
        <v>1</v>
      </c>
      <c r="FH8" s="50">
        <f t="shared" si="99"/>
        <v>1</v>
      </c>
      <c r="FI8" s="50">
        <f t="shared" si="100"/>
        <v>1</v>
      </c>
      <c r="FJ8" s="50">
        <f t="shared" si="101"/>
        <v>1</v>
      </c>
      <c r="FL8" s="54" t="s">
        <v>100</v>
      </c>
      <c r="FM8" s="50">
        <f t="shared" si="102"/>
        <v>1</v>
      </c>
      <c r="FN8" s="50">
        <f t="shared" si="103"/>
        <v>1</v>
      </c>
      <c r="FO8" s="50">
        <f t="shared" si="104"/>
        <v>1</v>
      </c>
      <c r="FP8" s="50">
        <f t="shared" si="105"/>
        <v>1</v>
      </c>
      <c r="FQ8" s="50">
        <f t="shared" si="106"/>
        <v>1</v>
      </c>
      <c r="FR8" s="50">
        <f t="shared" si="107"/>
        <v>1</v>
      </c>
      <c r="FT8" s="54" t="s">
        <v>100</v>
      </c>
      <c r="FU8" s="50">
        <f t="shared" si="108"/>
        <v>1</v>
      </c>
      <c r="FV8" s="50">
        <f t="shared" si="109"/>
        <v>1</v>
      </c>
      <c r="FW8" s="50">
        <f t="shared" si="110"/>
        <v>1</v>
      </c>
      <c r="FX8" s="50">
        <f t="shared" si="111"/>
        <v>1</v>
      </c>
      <c r="FY8" s="50">
        <f t="shared" si="112"/>
        <v>1</v>
      </c>
      <c r="FZ8" s="50">
        <f t="shared" si="113"/>
        <v>1</v>
      </c>
      <c r="GB8" s="54" t="s">
        <v>100</v>
      </c>
      <c r="GC8" s="50">
        <f t="shared" si="114"/>
        <v>1</v>
      </c>
      <c r="GD8" s="50">
        <f t="shared" si="115"/>
        <v>1</v>
      </c>
      <c r="GE8" s="50">
        <f t="shared" si="116"/>
        <v>1</v>
      </c>
      <c r="GF8" s="50">
        <f t="shared" si="117"/>
        <v>1</v>
      </c>
      <c r="GG8" s="50">
        <f t="shared" si="118"/>
        <v>1</v>
      </c>
      <c r="GH8" s="50">
        <f t="shared" si="119"/>
        <v>1</v>
      </c>
      <c r="GJ8" s="54" t="s">
        <v>100</v>
      </c>
      <c r="GK8" s="50">
        <f t="shared" si="120"/>
        <v>1</v>
      </c>
      <c r="GL8" s="50">
        <f t="shared" si="121"/>
        <v>1</v>
      </c>
      <c r="GM8" s="50">
        <f t="shared" si="122"/>
        <v>1</v>
      </c>
      <c r="GN8" s="50">
        <f t="shared" si="123"/>
        <v>1</v>
      </c>
      <c r="GO8" s="50">
        <f t="shared" si="124"/>
        <v>1</v>
      </c>
      <c r="GP8" s="50">
        <f t="shared" si="125"/>
        <v>1</v>
      </c>
      <c r="GR8" s="54" t="s">
        <v>100</v>
      </c>
      <c r="GS8" s="50">
        <f t="shared" si="126"/>
        <v>1</v>
      </c>
      <c r="GT8" s="50">
        <f t="shared" si="127"/>
        <v>1</v>
      </c>
      <c r="GU8" s="50">
        <f t="shared" si="128"/>
        <v>1</v>
      </c>
      <c r="GV8" s="50">
        <f t="shared" si="129"/>
        <v>1</v>
      </c>
      <c r="GW8" s="50">
        <f t="shared" si="130"/>
        <v>1</v>
      </c>
      <c r="GX8" s="50">
        <f t="shared" si="131"/>
        <v>1</v>
      </c>
      <c r="GZ8" s="54" t="s">
        <v>100</v>
      </c>
      <c r="HA8" s="50">
        <f t="shared" si="132"/>
        <v>1</v>
      </c>
      <c r="HB8" s="50">
        <f t="shared" si="133"/>
        <v>1</v>
      </c>
      <c r="HC8" s="50">
        <f t="shared" si="134"/>
        <v>1</v>
      </c>
      <c r="HD8" s="50">
        <f t="shared" si="135"/>
        <v>1</v>
      </c>
      <c r="HE8" s="50">
        <f t="shared" si="136"/>
        <v>1</v>
      </c>
      <c r="HF8" s="50">
        <f t="shared" si="137"/>
        <v>1</v>
      </c>
      <c r="HH8" s="54" t="s">
        <v>100</v>
      </c>
      <c r="HI8" s="50">
        <f t="shared" si="138"/>
        <v>1</v>
      </c>
      <c r="HJ8" s="50">
        <f t="shared" si="139"/>
        <v>1</v>
      </c>
      <c r="HK8" s="50">
        <f t="shared" si="140"/>
        <v>1</v>
      </c>
      <c r="HL8" s="50">
        <f t="shared" si="141"/>
        <v>1</v>
      </c>
      <c r="HM8" s="50">
        <f t="shared" si="142"/>
        <v>1</v>
      </c>
      <c r="HN8" s="50">
        <f t="shared" si="143"/>
        <v>1</v>
      </c>
      <c r="HP8" s="54" t="s">
        <v>100</v>
      </c>
      <c r="HQ8" s="50">
        <f t="shared" si="144"/>
        <v>1</v>
      </c>
      <c r="HR8" s="50">
        <f t="shared" si="145"/>
        <v>1</v>
      </c>
      <c r="HS8" s="50">
        <f t="shared" si="146"/>
        <v>1</v>
      </c>
      <c r="HT8" s="50">
        <f t="shared" si="147"/>
        <v>1</v>
      </c>
      <c r="HU8" s="50">
        <f t="shared" si="148"/>
        <v>1</v>
      </c>
      <c r="HV8" s="50">
        <f t="shared" si="149"/>
        <v>1</v>
      </c>
    </row>
    <row r="9" spans="1:230" ht="43.5">
      <c r="A9" s="164"/>
      <c r="B9" s="39" t="s">
        <v>102</v>
      </c>
      <c r="C9" s="53" t="s">
        <v>89</v>
      </c>
      <c r="D9" s="75">
        <v>4.8800000000000003E-2</v>
      </c>
      <c r="E9" s="75">
        <v>0</v>
      </c>
      <c r="F9" s="75">
        <v>13</v>
      </c>
      <c r="G9" s="75">
        <v>34</v>
      </c>
      <c r="H9" s="75">
        <v>15</v>
      </c>
      <c r="I9" s="75">
        <v>-0.58499999999999996</v>
      </c>
      <c r="J9" s="39">
        <v>0.52</v>
      </c>
      <c r="K9" s="39">
        <v>1.6</v>
      </c>
      <c r="L9" s="39">
        <v>2.76</v>
      </c>
      <c r="M9" s="39">
        <v>0</v>
      </c>
      <c r="N9" s="39">
        <v>0</v>
      </c>
      <c r="O9" s="75">
        <v>1</v>
      </c>
      <c r="P9" s="39">
        <v>0</v>
      </c>
      <c r="Q9" s="39">
        <v>1</v>
      </c>
      <c r="R9" s="39">
        <v>1</v>
      </c>
      <c r="S9" s="39">
        <v>3.3710678619999999</v>
      </c>
      <c r="T9" s="41">
        <v>1</v>
      </c>
      <c r="U9" s="75">
        <v>1</v>
      </c>
      <c r="V9" s="75">
        <v>1</v>
      </c>
      <c r="W9" s="75">
        <v>1</v>
      </c>
      <c r="X9" s="39">
        <v>0.44715803100000001</v>
      </c>
      <c r="Y9" s="39">
        <v>1.5132175999999999</v>
      </c>
      <c r="Z9" s="39">
        <v>1.3838153660000001</v>
      </c>
      <c r="AA9" s="66">
        <v>9.4438478000000006E-2</v>
      </c>
      <c r="AB9" s="66">
        <v>-3.0081601999999999E-2</v>
      </c>
      <c r="AE9" s="72"/>
      <c r="AF9" s="39" t="s">
        <v>102</v>
      </c>
      <c r="AG9" s="50">
        <f t="shared" si="0"/>
        <v>1</v>
      </c>
      <c r="AH9" s="50">
        <f t="shared" si="1"/>
        <v>0</v>
      </c>
      <c r="AI9" s="50">
        <f t="shared" si="2"/>
        <v>1</v>
      </c>
      <c r="AJ9" s="50">
        <f t="shared" si="3"/>
        <v>0</v>
      </c>
      <c r="AK9" s="50">
        <f t="shared" si="4"/>
        <v>1</v>
      </c>
      <c r="AL9" s="50">
        <f t="shared" si="5"/>
        <v>0</v>
      </c>
      <c r="AN9" s="39" t="s">
        <v>102</v>
      </c>
      <c r="AO9" s="50">
        <f t="shared" si="6"/>
        <v>1</v>
      </c>
      <c r="AP9" s="50">
        <f t="shared" si="7"/>
        <v>0</v>
      </c>
      <c r="AQ9" s="50">
        <f t="shared" si="8"/>
        <v>0</v>
      </c>
      <c r="AR9" s="50">
        <f t="shared" si="9"/>
        <v>0</v>
      </c>
      <c r="AS9" s="50">
        <f t="shared" si="10"/>
        <v>1</v>
      </c>
      <c r="AT9" s="50">
        <f t="shared" si="11"/>
        <v>1</v>
      </c>
      <c r="AV9" s="39" t="s">
        <v>102</v>
      </c>
      <c r="AW9" s="50">
        <f t="shared" si="12"/>
        <v>1</v>
      </c>
      <c r="AX9" s="50">
        <f t="shared" si="13"/>
        <v>1</v>
      </c>
      <c r="AY9" s="50">
        <f t="shared" si="14"/>
        <v>1</v>
      </c>
      <c r="AZ9" s="50">
        <f t="shared" si="15"/>
        <v>1</v>
      </c>
      <c r="BA9" s="50">
        <f t="shared" si="16"/>
        <v>1</v>
      </c>
      <c r="BB9" s="50">
        <f t="shared" si="17"/>
        <v>1</v>
      </c>
      <c r="BD9" s="39" t="s">
        <v>102</v>
      </c>
      <c r="BE9" s="50">
        <f t="shared" si="18"/>
        <v>1</v>
      </c>
      <c r="BF9" s="50">
        <f t="shared" si="19"/>
        <v>1</v>
      </c>
      <c r="BG9" s="50">
        <f t="shared" si="20"/>
        <v>1</v>
      </c>
      <c r="BH9" s="50">
        <f t="shared" si="21"/>
        <v>1</v>
      </c>
      <c r="BI9" s="50">
        <f t="shared" si="22"/>
        <v>1</v>
      </c>
      <c r="BJ9" s="50">
        <f t="shared" si="23"/>
        <v>1</v>
      </c>
      <c r="BL9" s="39" t="s">
        <v>102</v>
      </c>
      <c r="BM9" s="50">
        <f t="shared" si="24"/>
        <v>0</v>
      </c>
      <c r="BN9" s="50">
        <f t="shared" si="25"/>
        <v>0</v>
      </c>
      <c r="BO9" s="50">
        <f t="shared" si="26"/>
        <v>0</v>
      </c>
      <c r="BP9" s="50">
        <f t="shared" si="27"/>
        <v>0.66666666666666663</v>
      </c>
      <c r="BQ9" s="50">
        <f t="shared" si="28"/>
        <v>1</v>
      </c>
      <c r="BR9" s="50">
        <f t="shared" si="29"/>
        <v>1</v>
      </c>
      <c r="BT9" s="39" t="s">
        <v>102</v>
      </c>
      <c r="BU9" s="50">
        <f t="shared" si="30"/>
        <v>0</v>
      </c>
      <c r="BV9" s="50">
        <f t="shared" si="31"/>
        <v>0</v>
      </c>
      <c r="BW9" s="50">
        <f t="shared" si="32"/>
        <v>0</v>
      </c>
      <c r="BX9" s="50">
        <f t="shared" si="33"/>
        <v>0.74871794871794828</v>
      </c>
      <c r="BY9" s="50">
        <f t="shared" si="34"/>
        <v>1</v>
      </c>
      <c r="BZ9" s="50">
        <f t="shared" si="35"/>
        <v>1</v>
      </c>
      <c r="CB9" s="39" t="s">
        <v>102</v>
      </c>
      <c r="CC9" s="50">
        <f t="shared" si="36"/>
        <v>1</v>
      </c>
      <c r="CD9" s="50">
        <f t="shared" si="37"/>
        <v>1</v>
      </c>
      <c r="CE9" s="50">
        <f t="shared" si="38"/>
        <v>1</v>
      </c>
      <c r="CF9" s="50">
        <f t="shared" si="39"/>
        <v>0.9183400267737617</v>
      </c>
      <c r="CG9" s="50">
        <f t="shared" si="40"/>
        <v>1</v>
      </c>
      <c r="CH9" s="50">
        <f t="shared" si="41"/>
        <v>1</v>
      </c>
      <c r="CJ9" s="39" t="s">
        <v>102</v>
      </c>
      <c r="CK9" s="50">
        <f t="shared" si="42"/>
        <v>1</v>
      </c>
      <c r="CL9" s="50">
        <f t="shared" si="43"/>
        <v>1</v>
      </c>
      <c r="CM9" s="50">
        <f t="shared" si="44"/>
        <v>1</v>
      </c>
      <c r="CN9" s="50">
        <f t="shared" si="45"/>
        <v>0</v>
      </c>
      <c r="CO9" s="50">
        <f t="shared" si="46"/>
        <v>1</v>
      </c>
      <c r="CP9" s="50">
        <f t="shared" si="47"/>
        <v>0.60655737704918011</v>
      </c>
      <c r="CR9" s="39" t="s">
        <v>102</v>
      </c>
      <c r="CS9" s="50">
        <f t="shared" si="48"/>
        <v>0.94871794871794812</v>
      </c>
      <c r="CT9" s="50">
        <f t="shared" si="49"/>
        <v>1</v>
      </c>
      <c r="CU9" s="50">
        <f t="shared" si="50"/>
        <v>1</v>
      </c>
      <c r="CV9" s="50">
        <f t="shared" si="51"/>
        <v>1</v>
      </c>
      <c r="CW9" s="50">
        <f t="shared" si="52"/>
        <v>1</v>
      </c>
      <c r="CX9" s="50">
        <f t="shared" si="53"/>
        <v>1</v>
      </c>
      <c r="CZ9" s="54" t="s">
        <v>102</v>
      </c>
      <c r="DA9" s="50">
        <f t="shared" si="54"/>
        <v>1</v>
      </c>
      <c r="DB9" s="50">
        <f t="shared" si="55"/>
        <v>1</v>
      </c>
      <c r="DC9" s="50">
        <f t="shared" si="56"/>
        <v>1</v>
      </c>
      <c r="DD9" s="50">
        <f t="shared" si="57"/>
        <v>1</v>
      </c>
      <c r="DE9" s="50">
        <f t="shared" si="58"/>
        <v>1</v>
      </c>
      <c r="DF9" s="50">
        <f t="shared" si="59"/>
        <v>1</v>
      </c>
      <c r="DH9" s="54" t="s">
        <v>102</v>
      </c>
      <c r="DI9" s="50">
        <f t="shared" si="60"/>
        <v>1</v>
      </c>
      <c r="DJ9" s="50">
        <f t="shared" si="61"/>
        <v>1</v>
      </c>
      <c r="DK9" s="50">
        <f t="shared" si="62"/>
        <v>1</v>
      </c>
      <c r="DL9" s="50">
        <f t="shared" si="63"/>
        <v>1</v>
      </c>
      <c r="DM9" s="50">
        <f t="shared" si="64"/>
        <v>1</v>
      </c>
      <c r="DN9" s="50">
        <f t="shared" si="65"/>
        <v>0.84000000000000008</v>
      </c>
      <c r="DP9" s="54" t="s">
        <v>102</v>
      </c>
      <c r="DQ9" s="50">
        <f t="shared" si="66"/>
        <v>1</v>
      </c>
      <c r="DR9" s="50">
        <f t="shared" si="67"/>
        <v>1</v>
      </c>
      <c r="DS9" s="50">
        <f t="shared" si="68"/>
        <v>1</v>
      </c>
      <c r="DT9" s="50">
        <f t="shared" si="69"/>
        <v>1</v>
      </c>
      <c r="DU9" s="50">
        <f t="shared" si="70"/>
        <v>1</v>
      </c>
      <c r="DV9" s="50">
        <f t="shared" si="71"/>
        <v>1</v>
      </c>
      <c r="DX9" s="54" t="s">
        <v>102</v>
      </c>
      <c r="DY9" s="50">
        <f t="shared" si="72"/>
        <v>1</v>
      </c>
      <c r="DZ9" s="50">
        <f t="shared" si="73"/>
        <v>0</v>
      </c>
      <c r="EA9" s="50">
        <f t="shared" si="74"/>
        <v>1</v>
      </c>
      <c r="EB9" s="50">
        <f t="shared" si="75"/>
        <v>1</v>
      </c>
      <c r="EC9" s="50">
        <f t="shared" si="76"/>
        <v>1</v>
      </c>
      <c r="ED9" s="50">
        <f t="shared" si="77"/>
        <v>1</v>
      </c>
      <c r="EF9" s="54" t="s">
        <v>102</v>
      </c>
      <c r="EG9" s="50">
        <f t="shared" si="78"/>
        <v>1</v>
      </c>
      <c r="EH9" s="50">
        <f t="shared" si="79"/>
        <v>1</v>
      </c>
      <c r="EI9" s="50">
        <f t="shared" si="80"/>
        <v>1</v>
      </c>
      <c r="EJ9" s="50">
        <f t="shared" si="81"/>
        <v>1</v>
      </c>
      <c r="EK9" s="50">
        <f t="shared" si="82"/>
        <v>1</v>
      </c>
      <c r="EL9" s="50">
        <f t="shared" si="83"/>
        <v>1</v>
      </c>
      <c r="EN9" s="54" t="s">
        <v>102</v>
      </c>
      <c r="EO9" s="50">
        <f t="shared" si="84"/>
        <v>1</v>
      </c>
      <c r="EP9" s="50">
        <f t="shared" si="85"/>
        <v>1</v>
      </c>
      <c r="EQ9" s="50">
        <f t="shared" si="86"/>
        <v>1</v>
      </c>
      <c r="ER9" s="50">
        <f t="shared" si="87"/>
        <v>1</v>
      </c>
      <c r="ES9" s="50">
        <f t="shared" si="88"/>
        <v>1</v>
      </c>
      <c r="ET9" s="50">
        <f t="shared" si="89"/>
        <v>1</v>
      </c>
      <c r="EV9" s="54" t="s">
        <v>102</v>
      </c>
      <c r="EW9" s="50">
        <f t="shared" si="90"/>
        <v>1</v>
      </c>
      <c r="EX9" s="50">
        <f t="shared" si="91"/>
        <v>1</v>
      </c>
      <c r="EY9" s="50">
        <f t="shared" si="92"/>
        <v>1</v>
      </c>
      <c r="EZ9" s="50">
        <f t="shared" si="93"/>
        <v>1</v>
      </c>
      <c r="FA9" s="50">
        <f t="shared" si="94"/>
        <v>1</v>
      </c>
      <c r="FB9" s="50">
        <f t="shared" si="95"/>
        <v>1</v>
      </c>
      <c r="FD9" s="54" t="s">
        <v>102</v>
      </c>
      <c r="FE9" s="50">
        <f t="shared" si="96"/>
        <v>1</v>
      </c>
      <c r="FF9" s="50">
        <f t="shared" si="97"/>
        <v>1</v>
      </c>
      <c r="FG9" s="50">
        <f t="shared" si="98"/>
        <v>1</v>
      </c>
      <c r="FH9" s="50">
        <f t="shared" si="99"/>
        <v>1</v>
      </c>
      <c r="FI9" s="50">
        <f t="shared" si="100"/>
        <v>1</v>
      </c>
      <c r="FJ9" s="50">
        <f t="shared" si="101"/>
        <v>1</v>
      </c>
      <c r="FL9" s="54" t="s">
        <v>102</v>
      </c>
      <c r="FM9" s="50">
        <f t="shared" si="102"/>
        <v>1</v>
      </c>
      <c r="FN9" s="50">
        <f t="shared" si="103"/>
        <v>1</v>
      </c>
      <c r="FO9" s="50">
        <f t="shared" si="104"/>
        <v>1</v>
      </c>
      <c r="FP9" s="50">
        <f t="shared" si="105"/>
        <v>1</v>
      </c>
      <c r="FQ9" s="50">
        <f t="shared" si="106"/>
        <v>1</v>
      </c>
      <c r="FR9" s="50">
        <f t="shared" si="107"/>
        <v>1</v>
      </c>
      <c r="FT9" s="54" t="s">
        <v>102</v>
      </c>
      <c r="FU9" s="50">
        <f t="shared" si="108"/>
        <v>1</v>
      </c>
      <c r="FV9" s="50">
        <f t="shared" si="109"/>
        <v>1</v>
      </c>
      <c r="FW9" s="50">
        <f t="shared" si="110"/>
        <v>1</v>
      </c>
      <c r="FX9" s="50">
        <f t="shared" si="111"/>
        <v>1</v>
      </c>
      <c r="FY9" s="50">
        <f t="shared" si="112"/>
        <v>1</v>
      </c>
      <c r="FZ9" s="50">
        <f t="shared" si="113"/>
        <v>1</v>
      </c>
      <c r="GB9" s="54" t="s">
        <v>102</v>
      </c>
      <c r="GC9" s="50">
        <f t="shared" si="114"/>
        <v>1</v>
      </c>
      <c r="GD9" s="50">
        <f t="shared" si="115"/>
        <v>1</v>
      </c>
      <c r="GE9" s="50">
        <f t="shared" si="116"/>
        <v>1</v>
      </c>
      <c r="GF9" s="50">
        <f t="shared" si="117"/>
        <v>1</v>
      </c>
      <c r="GG9" s="50">
        <f t="shared" si="118"/>
        <v>1</v>
      </c>
      <c r="GH9" s="50">
        <f t="shared" si="119"/>
        <v>1</v>
      </c>
      <c r="GJ9" s="54" t="s">
        <v>102</v>
      </c>
      <c r="GK9" s="50">
        <f t="shared" si="120"/>
        <v>1</v>
      </c>
      <c r="GL9" s="50">
        <f t="shared" si="121"/>
        <v>1</v>
      </c>
      <c r="GM9" s="50">
        <f t="shared" si="122"/>
        <v>1</v>
      </c>
      <c r="GN9" s="50">
        <f t="shared" si="123"/>
        <v>1</v>
      </c>
      <c r="GO9" s="50">
        <f t="shared" si="124"/>
        <v>1</v>
      </c>
      <c r="GP9" s="50">
        <f t="shared" si="125"/>
        <v>1</v>
      </c>
      <c r="GR9" s="54" t="s">
        <v>102</v>
      </c>
      <c r="GS9" s="50">
        <f t="shared" si="126"/>
        <v>1</v>
      </c>
      <c r="GT9" s="50">
        <f t="shared" si="127"/>
        <v>1</v>
      </c>
      <c r="GU9" s="50">
        <f t="shared" si="128"/>
        <v>1</v>
      </c>
      <c r="GV9" s="50">
        <f t="shared" si="129"/>
        <v>1</v>
      </c>
      <c r="GW9" s="50">
        <f t="shared" si="130"/>
        <v>1</v>
      </c>
      <c r="GX9" s="50">
        <f t="shared" si="131"/>
        <v>1</v>
      </c>
      <c r="GZ9" s="54" t="s">
        <v>102</v>
      </c>
      <c r="HA9" s="50">
        <f t="shared" si="132"/>
        <v>1</v>
      </c>
      <c r="HB9" s="50">
        <f t="shared" si="133"/>
        <v>1</v>
      </c>
      <c r="HC9" s="50">
        <f t="shared" si="134"/>
        <v>1</v>
      </c>
      <c r="HD9" s="50">
        <f t="shared" si="135"/>
        <v>1</v>
      </c>
      <c r="HE9" s="50">
        <f t="shared" si="136"/>
        <v>1</v>
      </c>
      <c r="HF9" s="50">
        <f t="shared" si="137"/>
        <v>1</v>
      </c>
      <c r="HH9" s="54" t="s">
        <v>102</v>
      </c>
      <c r="HI9" s="50">
        <f t="shared" si="138"/>
        <v>1</v>
      </c>
      <c r="HJ9" s="50">
        <f t="shared" si="139"/>
        <v>1</v>
      </c>
      <c r="HK9" s="50">
        <f t="shared" si="140"/>
        <v>1</v>
      </c>
      <c r="HL9" s="50">
        <f t="shared" si="141"/>
        <v>1</v>
      </c>
      <c r="HM9" s="50">
        <f t="shared" si="142"/>
        <v>1</v>
      </c>
      <c r="HN9" s="50">
        <f t="shared" si="143"/>
        <v>1</v>
      </c>
      <c r="HP9" s="54" t="s">
        <v>102</v>
      </c>
      <c r="HQ9" s="50">
        <f t="shared" si="144"/>
        <v>1</v>
      </c>
      <c r="HR9" s="50">
        <f t="shared" si="145"/>
        <v>1</v>
      </c>
      <c r="HS9" s="50">
        <f t="shared" si="146"/>
        <v>1</v>
      </c>
      <c r="HT9" s="50">
        <f t="shared" si="147"/>
        <v>1</v>
      </c>
      <c r="HU9" s="50">
        <f t="shared" si="148"/>
        <v>1</v>
      </c>
      <c r="HV9" s="50">
        <f t="shared" si="149"/>
        <v>1</v>
      </c>
    </row>
    <row r="10" spans="1:230" ht="57.95">
      <c r="A10" s="164"/>
      <c r="B10" s="39" t="s">
        <v>104</v>
      </c>
      <c r="C10" s="53" t="s">
        <v>163</v>
      </c>
      <c r="D10" s="75">
        <v>0.80249999999999999</v>
      </c>
      <c r="E10" s="39">
        <v>0</v>
      </c>
      <c r="F10" s="75">
        <v>43</v>
      </c>
      <c r="G10" s="75">
        <v>25</v>
      </c>
      <c r="H10" s="75">
        <v>12.5</v>
      </c>
      <c r="I10" s="75">
        <v>-0.67649999999999999</v>
      </c>
      <c r="J10" s="39">
        <v>4.47</v>
      </c>
      <c r="K10" s="39">
        <v>0.75</v>
      </c>
      <c r="L10" s="39">
        <v>1.71</v>
      </c>
      <c r="M10" s="75">
        <v>0.1971</v>
      </c>
      <c r="N10" s="39">
        <v>0.28999999999999998</v>
      </c>
      <c r="O10" s="66">
        <v>0.8</v>
      </c>
      <c r="P10" s="39">
        <v>0</v>
      </c>
      <c r="Q10" s="39">
        <v>0</v>
      </c>
      <c r="R10" s="39">
        <v>0</v>
      </c>
      <c r="S10" s="39">
        <v>2.4771212550000001</v>
      </c>
      <c r="T10" s="41">
        <v>1</v>
      </c>
      <c r="U10" s="75">
        <v>1</v>
      </c>
      <c r="V10" s="75">
        <v>0.75</v>
      </c>
      <c r="W10" s="75">
        <v>1</v>
      </c>
      <c r="X10" s="39">
        <v>-1.5590909180000001</v>
      </c>
      <c r="Y10" s="75">
        <v>-1.1197582239999999</v>
      </c>
      <c r="Z10" s="39">
        <v>0.98806820299999998</v>
      </c>
      <c r="AA10" s="75">
        <v>-0.89279003000000001</v>
      </c>
      <c r="AB10" s="75">
        <v>-0.50031291700000002</v>
      </c>
      <c r="AE10" s="72"/>
      <c r="AF10" s="39" t="s">
        <v>104</v>
      </c>
      <c r="AG10" s="50">
        <f t="shared" si="0"/>
        <v>1</v>
      </c>
      <c r="AH10" s="50">
        <f t="shared" si="1"/>
        <v>1</v>
      </c>
      <c r="AI10" s="50">
        <f t="shared" si="2"/>
        <v>1</v>
      </c>
      <c r="AJ10" s="50">
        <f t="shared" si="3"/>
        <v>0.3777777777777776</v>
      </c>
      <c r="AK10" s="50">
        <f t="shared" si="4"/>
        <v>1</v>
      </c>
      <c r="AL10" s="50">
        <f t="shared" si="5"/>
        <v>1</v>
      </c>
      <c r="AN10" s="39" t="s">
        <v>104</v>
      </c>
      <c r="AO10" s="50">
        <f t="shared" si="6"/>
        <v>1</v>
      </c>
      <c r="AP10" s="50">
        <f t="shared" si="7"/>
        <v>0</v>
      </c>
      <c r="AQ10" s="50">
        <f t="shared" si="8"/>
        <v>0</v>
      </c>
      <c r="AR10" s="50">
        <f t="shared" si="9"/>
        <v>0</v>
      </c>
      <c r="AS10" s="50">
        <f t="shared" si="10"/>
        <v>1</v>
      </c>
      <c r="AT10" s="50">
        <f t="shared" si="11"/>
        <v>1</v>
      </c>
      <c r="AV10" s="39" t="s">
        <v>104</v>
      </c>
      <c r="AW10" s="50">
        <f t="shared" si="12"/>
        <v>1</v>
      </c>
      <c r="AX10" s="50">
        <f t="shared" si="13"/>
        <v>1</v>
      </c>
      <c r="AY10" s="50">
        <f t="shared" si="14"/>
        <v>1</v>
      </c>
      <c r="AZ10" s="50">
        <f t="shared" si="15"/>
        <v>1</v>
      </c>
      <c r="BA10" s="50">
        <f t="shared" si="16"/>
        <v>1</v>
      </c>
      <c r="BB10" s="50">
        <f t="shared" si="17"/>
        <v>1</v>
      </c>
      <c r="BD10" s="39" t="s">
        <v>104</v>
      </c>
      <c r="BE10" s="50">
        <f t="shared" si="18"/>
        <v>1</v>
      </c>
      <c r="BF10" s="50">
        <f t="shared" si="19"/>
        <v>1</v>
      </c>
      <c r="BG10" s="50">
        <f t="shared" si="20"/>
        <v>1</v>
      </c>
      <c r="BH10" s="50">
        <f t="shared" si="21"/>
        <v>1</v>
      </c>
      <c r="BI10" s="50">
        <f t="shared" si="22"/>
        <v>1</v>
      </c>
      <c r="BJ10" s="50">
        <f t="shared" si="23"/>
        <v>1</v>
      </c>
      <c r="BL10" s="39" t="s">
        <v>104</v>
      </c>
      <c r="BM10" s="50">
        <f t="shared" si="24"/>
        <v>0.53333333333333333</v>
      </c>
      <c r="BN10" s="50">
        <f t="shared" si="25"/>
        <v>0.53333333333333333</v>
      </c>
      <c r="BO10" s="50">
        <f t="shared" si="26"/>
        <v>0.26666666666666666</v>
      </c>
      <c r="BP10" s="50">
        <f t="shared" si="27"/>
        <v>1</v>
      </c>
      <c r="BQ10" s="50">
        <f t="shared" si="28"/>
        <v>1</v>
      </c>
      <c r="BR10" s="50">
        <f t="shared" si="29"/>
        <v>1</v>
      </c>
      <c r="BT10" s="39" t="s">
        <v>104</v>
      </c>
      <c r="BU10" s="50">
        <f t="shared" si="30"/>
        <v>0</v>
      </c>
      <c r="BV10" s="50">
        <f t="shared" si="31"/>
        <v>0</v>
      </c>
      <c r="BW10" s="50">
        <f t="shared" si="32"/>
        <v>0</v>
      </c>
      <c r="BX10" s="50">
        <f t="shared" si="33"/>
        <v>1</v>
      </c>
      <c r="BY10" s="50">
        <f t="shared" si="34"/>
        <v>1</v>
      </c>
      <c r="BZ10" s="50">
        <f t="shared" si="35"/>
        <v>1</v>
      </c>
      <c r="CB10" s="39" t="s">
        <v>104</v>
      </c>
      <c r="CC10" s="50">
        <f t="shared" si="36"/>
        <v>1</v>
      </c>
      <c r="CD10" s="50">
        <f t="shared" si="37"/>
        <v>1</v>
      </c>
      <c r="CE10" s="50">
        <f t="shared" si="38"/>
        <v>0.7052208835341367</v>
      </c>
      <c r="CF10" s="50">
        <f t="shared" si="39"/>
        <v>0</v>
      </c>
      <c r="CG10" s="50">
        <f t="shared" si="40"/>
        <v>0</v>
      </c>
      <c r="CH10" s="50">
        <f t="shared" si="41"/>
        <v>1</v>
      </c>
      <c r="CJ10" s="39" t="s">
        <v>104</v>
      </c>
      <c r="CK10" s="50">
        <f t="shared" si="42"/>
        <v>1</v>
      </c>
      <c r="CL10" s="50">
        <f t="shared" si="43"/>
        <v>1</v>
      </c>
      <c r="CM10" s="50">
        <f t="shared" si="44"/>
        <v>1</v>
      </c>
      <c r="CN10" s="50">
        <f t="shared" si="45"/>
        <v>0.40983606557377045</v>
      </c>
      <c r="CO10" s="50">
        <f t="shared" si="46"/>
        <v>1</v>
      </c>
      <c r="CP10" s="50">
        <f t="shared" si="47"/>
        <v>1</v>
      </c>
      <c r="CR10" s="39" t="s">
        <v>104</v>
      </c>
      <c r="CS10" s="50">
        <f t="shared" si="48"/>
        <v>0</v>
      </c>
      <c r="CT10" s="50">
        <f t="shared" si="49"/>
        <v>1</v>
      </c>
      <c r="CU10" s="50">
        <f t="shared" si="50"/>
        <v>1</v>
      </c>
      <c r="CV10" s="50">
        <f t="shared" si="51"/>
        <v>1</v>
      </c>
      <c r="CW10" s="50">
        <f t="shared" si="52"/>
        <v>0.87820512820512819</v>
      </c>
      <c r="CX10" s="50">
        <f t="shared" si="53"/>
        <v>1</v>
      </c>
      <c r="CZ10" s="54" t="s">
        <v>104</v>
      </c>
      <c r="DA10" s="50">
        <f t="shared" si="54"/>
        <v>1</v>
      </c>
      <c r="DB10" s="50">
        <f t="shared" si="55"/>
        <v>1</v>
      </c>
      <c r="DC10" s="50">
        <f t="shared" si="56"/>
        <v>1</v>
      </c>
      <c r="DD10" s="50">
        <f t="shared" si="57"/>
        <v>1</v>
      </c>
      <c r="DE10" s="50">
        <f t="shared" si="58"/>
        <v>1</v>
      </c>
      <c r="DF10" s="50">
        <f t="shared" si="59"/>
        <v>1</v>
      </c>
      <c r="DH10" s="54" t="s">
        <v>104</v>
      </c>
      <c r="DI10" s="50">
        <f t="shared" si="60"/>
        <v>1</v>
      </c>
      <c r="DJ10" s="50">
        <f t="shared" si="61"/>
        <v>1</v>
      </c>
      <c r="DK10" s="50">
        <f t="shared" si="62"/>
        <v>1</v>
      </c>
      <c r="DL10" s="50">
        <f t="shared" si="63"/>
        <v>1</v>
      </c>
      <c r="DM10" s="50">
        <f t="shared" si="64"/>
        <v>1</v>
      </c>
      <c r="DN10" s="50">
        <f t="shared" si="65"/>
        <v>1</v>
      </c>
      <c r="DP10" s="54" t="s">
        <v>104</v>
      </c>
      <c r="DQ10" s="50">
        <f t="shared" si="66"/>
        <v>1</v>
      </c>
      <c r="DR10" s="50">
        <f t="shared" si="67"/>
        <v>1</v>
      </c>
      <c r="DS10" s="50">
        <f t="shared" si="68"/>
        <v>1</v>
      </c>
      <c r="DT10" s="50">
        <f t="shared" si="69"/>
        <v>1</v>
      </c>
      <c r="DU10" s="50">
        <f t="shared" si="70"/>
        <v>1</v>
      </c>
      <c r="DV10" s="50">
        <f t="shared" si="71"/>
        <v>1</v>
      </c>
      <c r="DX10" s="54" t="s">
        <v>104</v>
      </c>
      <c r="DY10" s="50">
        <f t="shared" si="72"/>
        <v>1</v>
      </c>
      <c r="DZ10" s="50">
        <f t="shared" si="73"/>
        <v>0</v>
      </c>
      <c r="EA10" s="50">
        <f t="shared" si="74"/>
        <v>1</v>
      </c>
      <c r="EB10" s="50">
        <f t="shared" si="75"/>
        <v>1</v>
      </c>
      <c r="EC10" s="50">
        <f t="shared" si="76"/>
        <v>1</v>
      </c>
      <c r="ED10" s="50">
        <f t="shared" si="77"/>
        <v>1</v>
      </c>
      <c r="EF10" s="54" t="s">
        <v>104</v>
      </c>
      <c r="EG10" s="50">
        <f t="shared" si="78"/>
        <v>1</v>
      </c>
      <c r="EH10" s="50">
        <f t="shared" si="79"/>
        <v>1</v>
      </c>
      <c r="EI10" s="50">
        <f t="shared" si="80"/>
        <v>1</v>
      </c>
      <c r="EJ10" s="50">
        <f t="shared" si="81"/>
        <v>1</v>
      </c>
      <c r="EK10" s="50">
        <f t="shared" si="82"/>
        <v>0</v>
      </c>
      <c r="EL10" s="50">
        <f t="shared" si="83"/>
        <v>1</v>
      </c>
      <c r="EN10" s="54" t="s">
        <v>104</v>
      </c>
      <c r="EO10" s="50">
        <f t="shared" si="84"/>
        <v>1</v>
      </c>
      <c r="EP10" s="50">
        <f t="shared" si="85"/>
        <v>0</v>
      </c>
      <c r="EQ10" s="50">
        <f t="shared" si="86"/>
        <v>0</v>
      </c>
      <c r="ER10" s="50">
        <f t="shared" si="87"/>
        <v>0</v>
      </c>
      <c r="ES10" s="50">
        <f t="shared" si="88"/>
        <v>0</v>
      </c>
      <c r="ET10" s="50">
        <f t="shared" si="89"/>
        <v>1</v>
      </c>
      <c r="EV10" s="54" t="s">
        <v>104</v>
      </c>
      <c r="EW10" s="50">
        <f t="shared" si="90"/>
        <v>1</v>
      </c>
      <c r="EX10" s="50">
        <f t="shared" si="91"/>
        <v>0.50168944600000032</v>
      </c>
      <c r="EY10" s="50">
        <f t="shared" si="92"/>
        <v>0.47712125500000013</v>
      </c>
      <c r="EZ10" s="50">
        <f t="shared" si="93"/>
        <v>1</v>
      </c>
      <c r="FA10" s="50">
        <f t="shared" si="94"/>
        <v>1</v>
      </c>
      <c r="FB10" s="50">
        <f t="shared" si="95"/>
        <v>1</v>
      </c>
      <c r="FD10" s="54" t="s">
        <v>104</v>
      </c>
      <c r="FE10" s="50">
        <f t="shared" si="96"/>
        <v>1</v>
      </c>
      <c r="FF10" s="50">
        <f t="shared" si="97"/>
        <v>1</v>
      </c>
      <c r="FG10" s="50">
        <f t="shared" si="98"/>
        <v>1</v>
      </c>
      <c r="FH10" s="50">
        <f t="shared" si="99"/>
        <v>1</v>
      </c>
      <c r="FI10" s="50">
        <f t="shared" si="100"/>
        <v>1</v>
      </c>
      <c r="FJ10" s="50">
        <f t="shared" si="101"/>
        <v>1</v>
      </c>
      <c r="FL10" s="54" t="s">
        <v>104</v>
      </c>
      <c r="FM10" s="50">
        <f t="shared" si="102"/>
        <v>1</v>
      </c>
      <c r="FN10" s="50">
        <f t="shared" si="103"/>
        <v>1</v>
      </c>
      <c r="FO10" s="50">
        <f t="shared" si="104"/>
        <v>1</v>
      </c>
      <c r="FP10" s="50">
        <f t="shared" si="105"/>
        <v>1</v>
      </c>
      <c r="FQ10" s="50">
        <f t="shared" si="106"/>
        <v>1</v>
      </c>
      <c r="FR10" s="50">
        <f t="shared" si="107"/>
        <v>1</v>
      </c>
      <c r="FT10" s="54" t="s">
        <v>104</v>
      </c>
      <c r="FU10" s="50">
        <f t="shared" si="108"/>
        <v>1</v>
      </c>
      <c r="FV10" s="50">
        <f t="shared" si="109"/>
        <v>1</v>
      </c>
      <c r="FW10" s="50">
        <f t="shared" si="110"/>
        <v>1</v>
      </c>
      <c r="FX10" s="50">
        <f t="shared" si="111"/>
        <v>1</v>
      </c>
      <c r="FY10" s="50">
        <f t="shared" si="112"/>
        <v>1</v>
      </c>
      <c r="FZ10" s="50">
        <f t="shared" si="113"/>
        <v>1</v>
      </c>
      <c r="GB10" s="54" t="s">
        <v>104</v>
      </c>
      <c r="GC10" s="50">
        <f t="shared" si="114"/>
        <v>1</v>
      </c>
      <c r="GD10" s="50">
        <f t="shared" si="115"/>
        <v>1</v>
      </c>
      <c r="GE10" s="50">
        <f t="shared" si="116"/>
        <v>1</v>
      </c>
      <c r="GF10" s="50">
        <f t="shared" si="117"/>
        <v>1</v>
      </c>
      <c r="GG10" s="50">
        <f t="shared" si="118"/>
        <v>1</v>
      </c>
      <c r="GH10" s="50">
        <f t="shared" si="119"/>
        <v>1</v>
      </c>
      <c r="GJ10" s="54" t="s">
        <v>104</v>
      </c>
      <c r="GK10" s="50">
        <f t="shared" si="120"/>
        <v>1</v>
      </c>
      <c r="GL10" s="50">
        <f t="shared" si="121"/>
        <v>0.88954202200344312</v>
      </c>
      <c r="GM10" s="50">
        <f t="shared" si="122"/>
        <v>0.49563880306115898</v>
      </c>
      <c r="GN10" s="50">
        <f t="shared" si="123"/>
        <v>0.31817796117976044</v>
      </c>
      <c r="GO10" s="50">
        <f t="shared" si="124"/>
        <v>0.9527274681072031</v>
      </c>
      <c r="GP10" s="50">
        <f t="shared" si="125"/>
        <v>1</v>
      </c>
      <c r="GR10" s="54" t="s">
        <v>104</v>
      </c>
      <c r="GS10" s="50">
        <f t="shared" si="126"/>
        <v>0.93002866407516993</v>
      </c>
      <c r="GT10" s="50">
        <f t="shared" si="127"/>
        <v>0.9485923409154734</v>
      </c>
      <c r="GU10" s="50">
        <f t="shared" si="128"/>
        <v>0.45258876504514978</v>
      </c>
      <c r="GV10" s="50">
        <f t="shared" si="129"/>
        <v>0.42061737200773969</v>
      </c>
      <c r="GW10" s="50">
        <f t="shared" si="130"/>
        <v>0.69403457611588804</v>
      </c>
      <c r="GX10" s="50">
        <f t="shared" si="131"/>
        <v>1</v>
      </c>
      <c r="GZ10" s="54" t="s">
        <v>104</v>
      </c>
      <c r="HA10" s="50">
        <f t="shared" si="132"/>
        <v>1</v>
      </c>
      <c r="HB10" s="50">
        <f t="shared" si="133"/>
        <v>1</v>
      </c>
      <c r="HC10" s="50">
        <f t="shared" si="134"/>
        <v>1</v>
      </c>
      <c r="HD10" s="50">
        <f t="shared" si="135"/>
        <v>1</v>
      </c>
      <c r="HE10" s="50">
        <f t="shared" si="136"/>
        <v>1</v>
      </c>
      <c r="HF10" s="50">
        <f t="shared" si="137"/>
        <v>1</v>
      </c>
      <c r="HH10" s="54" t="s">
        <v>104</v>
      </c>
      <c r="HI10" s="50">
        <f t="shared" si="138"/>
        <v>1</v>
      </c>
      <c r="HJ10" s="50">
        <f t="shared" si="139"/>
        <v>1</v>
      </c>
      <c r="HK10" s="50">
        <f t="shared" si="140"/>
        <v>0.6816370308878611</v>
      </c>
      <c r="HL10" s="50">
        <f t="shared" si="141"/>
        <v>1</v>
      </c>
      <c r="HM10" s="50">
        <f t="shared" si="142"/>
        <v>1</v>
      </c>
      <c r="HN10" s="50">
        <f t="shared" si="143"/>
        <v>1</v>
      </c>
      <c r="HP10" s="54" t="s">
        <v>104</v>
      </c>
      <c r="HQ10" s="50">
        <f t="shared" si="144"/>
        <v>1</v>
      </c>
      <c r="HR10" s="50">
        <f t="shared" si="145"/>
        <v>1</v>
      </c>
      <c r="HS10" s="50">
        <f t="shared" si="146"/>
        <v>1</v>
      </c>
      <c r="HT10" s="50">
        <f t="shared" si="147"/>
        <v>0.94794626846435859</v>
      </c>
      <c r="HU10" s="50">
        <f t="shared" si="148"/>
        <v>1</v>
      </c>
      <c r="HV10" s="50">
        <f t="shared" si="149"/>
        <v>1</v>
      </c>
    </row>
    <row r="11" spans="1:230">
      <c r="A11" s="51"/>
      <c r="C11" s="50"/>
      <c r="AE11" s="72"/>
      <c r="AF11" s="55"/>
      <c r="AN11" s="55"/>
      <c r="AV11" s="55"/>
      <c r="BD11" s="55"/>
      <c r="BL11" s="55"/>
      <c r="BT11" s="55"/>
      <c r="CB11" s="55"/>
      <c r="CJ11" s="55"/>
      <c r="CR11" s="55"/>
      <c r="CZ11" s="55"/>
      <c r="DH11" s="55"/>
      <c r="DP11" s="55"/>
      <c r="DX11" s="55"/>
      <c r="EF11" s="55"/>
      <c r="EN11" s="55"/>
      <c r="EV11" s="55"/>
      <c r="FD11" s="55"/>
      <c r="FL11" s="55"/>
      <c r="FT11" s="55"/>
      <c r="GB11" s="55"/>
      <c r="GJ11" s="55"/>
      <c r="GR11" s="55"/>
      <c r="GZ11" s="55"/>
    </row>
    <row r="12" spans="1:230">
      <c r="A12" s="50"/>
      <c r="B12" s="91" t="s">
        <v>184</v>
      </c>
      <c r="C12" s="91"/>
      <c r="D12" s="82">
        <f>0.25*D14</f>
        <v>0.33750000000000002</v>
      </c>
      <c r="E12" s="82">
        <f t="shared" ref="E12:AA12" si="150">0.25*E14</f>
        <v>0.25</v>
      </c>
      <c r="F12" s="82">
        <f t="shared" si="150"/>
        <v>39.25</v>
      </c>
      <c r="G12" s="82">
        <f t="shared" si="150"/>
        <v>188.25</v>
      </c>
      <c r="H12" s="82">
        <f t="shared" si="150"/>
        <v>3.75</v>
      </c>
      <c r="I12" s="82">
        <f t="shared" si="150"/>
        <v>0.14624999999999999</v>
      </c>
      <c r="J12" s="82">
        <f t="shared" si="150"/>
        <v>1.8674999999999999</v>
      </c>
      <c r="K12" s="82">
        <f t="shared" si="150"/>
        <v>0.61</v>
      </c>
      <c r="L12" s="82">
        <f t="shared" si="150"/>
        <v>0.93600000000000005</v>
      </c>
      <c r="M12" s="82">
        <f t="shared" si="150"/>
        <v>0.25</v>
      </c>
      <c r="N12" s="82">
        <f t="shared" si="150"/>
        <v>0.25</v>
      </c>
      <c r="O12" s="82">
        <f t="shared" si="150"/>
        <v>0.25</v>
      </c>
      <c r="P12" s="82">
        <f t="shared" si="150"/>
        <v>0.25</v>
      </c>
      <c r="Q12" s="82">
        <f t="shared" si="150"/>
        <v>0.25</v>
      </c>
      <c r="R12" s="82">
        <f t="shared" si="150"/>
        <v>0.25</v>
      </c>
      <c r="S12" s="82">
        <f t="shared" si="150"/>
        <v>1</v>
      </c>
      <c r="T12" s="82">
        <f t="shared" si="150"/>
        <v>0.25</v>
      </c>
      <c r="U12" s="82">
        <f t="shared" si="150"/>
        <v>0.25</v>
      </c>
      <c r="V12" s="82">
        <f t="shared" si="150"/>
        <v>0.25</v>
      </c>
      <c r="W12" s="82">
        <f t="shared" si="150"/>
        <v>0.25</v>
      </c>
      <c r="X12" s="82">
        <f t="shared" si="150"/>
        <v>1.9156894580000001</v>
      </c>
      <c r="Y12" s="82">
        <f t="shared" si="150"/>
        <v>2.0161144972500002</v>
      </c>
      <c r="Z12" s="82">
        <f t="shared" si="150"/>
        <v>2</v>
      </c>
      <c r="AA12" s="82">
        <f t="shared" si="150"/>
        <v>1.90451202425</v>
      </c>
      <c r="AB12" s="82">
        <f>0.25*AB14</f>
        <v>1.8655994995</v>
      </c>
      <c r="AE12" s="72"/>
    </row>
    <row r="13" spans="1:230">
      <c r="A13" s="50"/>
      <c r="B13" s="91" t="s">
        <v>185</v>
      </c>
      <c r="C13" s="91"/>
      <c r="D13" s="82">
        <f>0.5*D14</f>
        <v>0.67500000000000004</v>
      </c>
      <c r="E13" s="82">
        <f t="shared" ref="E13:AB13" si="151">0.5*E14</f>
        <v>0.5</v>
      </c>
      <c r="F13" s="82">
        <f t="shared" si="151"/>
        <v>78.5</v>
      </c>
      <c r="G13" s="82">
        <f t="shared" si="151"/>
        <v>376.5</v>
      </c>
      <c r="H13" s="82">
        <f t="shared" si="151"/>
        <v>7.5</v>
      </c>
      <c r="I13" s="82">
        <f t="shared" si="151"/>
        <v>0.29249999999999998</v>
      </c>
      <c r="J13" s="82">
        <f t="shared" si="151"/>
        <v>3.7349999999999999</v>
      </c>
      <c r="K13" s="82">
        <f t="shared" si="151"/>
        <v>1.22</v>
      </c>
      <c r="L13" s="82">
        <f t="shared" si="151"/>
        <v>1.8720000000000001</v>
      </c>
      <c r="M13" s="82">
        <f t="shared" si="151"/>
        <v>0.5</v>
      </c>
      <c r="N13" s="82">
        <f t="shared" si="151"/>
        <v>0.5</v>
      </c>
      <c r="O13" s="82">
        <f t="shared" si="151"/>
        <v>0.5</v>
      </c>
      <c r="P13" s="82">
        <f t="shared" si="151"/>
        <v>0.5</v>
      </c>
      <c r="Q13" s="82">
        <f t="shared" si="151"/>
        <v>0.5</v>
      </c>
      <c r="R13" s="82">
        <f t="shared" si="151"/>
        <v>0.5</v>
      </c>
      <c r="S13" s="82">
        <f t="shared" si="151"/>
        <v>2</v>
      </c>
      <c r="T13" s="82">
        <f t="shared" si="151"/>
        <v>0.5</v>
      </c>
      <c r="U13" s="82">
        <f t="shared" si="151"/>
        <v>0.5</v>
      </c>
      <c r="V13" s="82">
        <f t="shared" si="151"/>
        <v>0.5</v>
      </c>
      <c r="W13" s="82">
        <f t="shared" si="151"/>
        <v>0.5</v>
      </c>
      <c r="X13" s="82">
        <f t="shared" si="151"/>
        <v>3.8313789160000002</v>
      </c>
      <c r="Y13" s="82">
        <f t="shared" si="151"/>
        <v>4.0322289945000005</v>
      </c>
      <c r="Z13" s="82">
        <f t="shared" si="151"/>
        <v>4</v>
      </c>
      <c r="AA13" s="82">
        <f t="shared" si="151"/>
        <v>3.8090240485</v>
      </c>
      <c r="AB13" s="82">
        <f t="shared" si="151"/>
        <v>3.7311989990000001</v>
      </c>
      <c r="AC13" s="55"/>
      <c r="AD13" s="55"/>
      <c r="AE13" s="72"/>
    </row>
    <row r="14" spans="1:230">
      <c r="A14" s="50"/>
      <c r="B14" s="92" t="s">
        <v>186</v>
      </c>
      <c r="C14" s="92"/>
      <c r="D14" s="83">
        <f>ABS(MAX(D5:D10))</f>
        <v>1.35</v>
      </c>
      <c r="E14" s="83">
        <v>1</v>
      </c>
      <c r="F14" s="83">
        <f>MAX(F5:F10)</f>
        <v>157</v>
      </c>
      <c r="G14" s="83">
        <f>MAX(G5:G10)</f>
        <v>753</v>
      </c>
      <c r="H14" s="83">
        <f>MAX(H5:H10)</f>
        <v>15</v>
      </c>
      <c r="I14" s="83">
        <f>ABS(MAX(I5:I10))</f>
        <v>0.58499999999999996</v>
      </c>
      <c r="J14" s="83">
        <f>MAX(J5:J10)+3</f>
        <v>7.47</v>
      </c>
      <c r="K14" s="83">
        <f>MAX(K5:K10)</f>
        <v>2.44</v>
      </c>
      <c r="L14" s="83">
        <f>MAX(L5:L10)</f>
        <v>3.7440000000000002</v>
      </c>
      <c r="M14" s="83">
        <v>1</v>
      </c>
      <c r="N14" s="83">
        <v>1</v>
      </c>
      <c r="O14" s="83">
        <v>1</v>
      </c>
      <c r="P14" s="83">
        <v>1</v>
      </c>
      <c r="Q14" s="83">
        <v>1</v>
      </c>
      <c r="R14" s="83">
        <v>1</v>
      </c>
      <c r="S14" s="83">
        <f>MAX(S5:S10)</f>
        <v>4</v>
      </c>
      <c r="T14" s="83">
        <f>MAX(T5:T10)</f>
        <v>1</v>
      </c>
      <c r="U14" s="83">
        <v>1</v>
      </c>
      <c r="V14" s="83">
        <v>1</v>
      </c>
      <c r="W14" s="83">
        <v>1</v>
      </c>
      <c r="X14" s="83">
        <f>MAX(X5:X10)+6</f>
        <v>7.6627578320000005</v>
      </c>
      <c r="Y14" s="83">
        <f>MAX(Y5:Y10)+6</f>
        <v>8.064457989000001</v>
      </c>
      <c r="Z14" s="83">
        <f>MAX(Z5:Z10)+6</f>
        <v>8</v>
      </c>
      <c r="AA14" s="83">
        <f>MAX(AA5:AA10)+6</f>
        <v>7.618048097</v>
      </c>
      <c r="AB14" s="83">
        <f>MAX(AB5:AB10)+6</f>
        <v>7.4623979980000001</v>
      </c>
      <c r="AC14" s="55"/>
      <c r="AD14" s="55"/>
      <c r="AE14" s="72"/>
    </row>
    <row r="15" spans="1:230" ht="15" thickBot="1">
      <c r="A15" s="50"/>
      <c r="B15" s="91" t="s">
        <v>187</v>
      </c>
      <c r="C15" s="91"/>
      <c r="D15" s="82">
        <f>0.75*D14</f>
        <v>1.0125000000000002</v>
      </c>
      <c r="E15" s="82">
        <f t="shared" ref="E15:AB15" si="152">0.75*E14</f>
        <v>0.75</v>
      </c>
      <c r="F15" s="82">
        <f t="shared" si="152"/>
        <v>117.75</v>
      </c>
      <c r="G15" s="82">
        <f t="shared" si="152"/>
        <v>564.75</v>
      </c>
      <c r="H15" s="82">
        <f t="shared" si="152"/>
        <v>11.25</v>
      </c>
      <c r="I15" s="82">
        <f t="shared" si="152"/>
        <v>0.43874999999999997</v>
      </c>
      <c r="J15" s="82">
        <f t="shared" si="152"/>
        <v>5.6025</v>
      </c>
      <c r="K15" s="82">
        <f t="shared" si="152"/>
        <v>1.83</v>
      </c>
      <c r="L15" s="82">
        <f t="shared" si="152"/>
        <v>2.8080000000000003</v>
      </c>
      <c r="M15" s="82">
        <f t="shared" si="152"/>
        <v>0.75</v>
      </c>
      <c r="N15" s="82">
        <f t="shared" si="152"/>
        <v>0.75</v>
      </c>
      <c r="O15" s="82">
        <f t="shared" si="152"/>
        <v>0.75</v>
      </c>
      <c r="P15" s="82">
        <f t="shared" si="152"/>
        <v>0.75</v>
      </c>
      <c r="Q15" s="82">
        <f t="shared" si="152"/>
        <v>0.75</v>
      </c>
      <c r="R15" s="82">
        <f t="shared" si="152"/>
        <v>0.75</v>
      </c>
      <c r="S15" s="82">
        <f t="shared" si="152"/>
        <v>3</v>
      </c>
      <c r="T15" s="82">
        <f t="shared" si="152"/>
        <v>0.75</v>
      </c>
      <c r="U15" s="82">
        <f t="shared" si="152"/>
        <v>0.75</v>
      </c>
      <c r="V15" s="82">
        <f t="shared" si="152"/>
        <v>0.75</v>
      </c>
      <c r="W15" s="82">
        <f t="shared" si="152"/>
        <v>0.75</v>
      </c>
      <c r="X15" s="82">
        <f t="shared" si="152"/>
        <v>5.7470683740000004</v>
      </c>
      <c r="Y15" s="82">
        <f t="shared" si="152"/>
        <v>6.0483434917500007</v>
      </c>
      <c r="Z15" s="82">
        <f t="shared" si="152"/>
        <v>6</v>
      </c>
      <c r="AA15" s="82">
        <f t="shared" si="152"/>
        <v>5.7135360727500002</v>
      </c>
      <c r="AB15" s="82">
        <f t="shared" si="152"/>
        <v>5.5967984985000001</v>
      </c>
      <c r="AC15" s="55"/>
      <c r="AD15" s="55"/>
      <c r="AE15" s="72"/>
    </row>
    <row r="16" spans="1:230">
      <c r="A16" s="50"/>
      <c r="B16" s="50"/>
      <c r="C16" s="50"/>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72"/>
      <c r="AF16" s="173" t="s">
        <v>188</v>
      </c>
      <c r="AG16" s="174"/>
      <c r="AH16" s="174"/>
      <c r="AI16" s="174"/>
      <c r="AJ16" s="174"/>
      <c r="AK16" s="174"/>
      <c r="AL16" s="175"/>
    </row>
    <row r="17" spans="1:230" ht="18.95" thickBot="1">
      <c r="A17" s="50"/>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93"/>
      <c r="AA17" s="93"/>
      <c r="AB17" s="93"/>
      <c r="AC17" s="55"/>
      <c r="AD17" s="55"/>
      <c r="AE17" s="72"/>
      <c r="AF17" s="176"/>
      <c r="AG17" s="177"/>
      <c r="AH17" s="177"/>
      <c r="AI17" s="177"/>
      <c r="AJ17" s="177"/>
      <c r="AK17" s="177"/>
      <c r="AL17" s="178"/>
    </row>
    <row r="18" spans="1:230" ht="18.600000000000001">
      <c r="A18" s="50"/>
      <c r="C18" s="94"/>
      <c r="D18" s="94"/>
      <c r="E18" s="94"/>
      <c r="F18" s="94"/>
      <c r="G18" s="94"/>
      <c r="H18" s="94"/>
      <c r="I18" s="94"/>
      <c r="J18" s="94"/>
      <c r="N18" s="94"/>
      <c r="O18" s="94"/>
      <c r="P18" s="94"/>
      <c r="Q18" s="94"/>
      <c r="R18" s="94"/>
      <c r="S18" s="94"/>
      <c r="T18" s="94"/>
      <c r="U18" s="94"/>
      <c r="V18" s="94"/>
      <c r="W18" s="94"/>
      <c r="AC18" s="93"/>
      <c r="AD18" s="93"/>
      <c r="AE18" s="72"/>
    </row>
    <row r="19" spans="1:230" ht="75" customHeight="1">
      <c r="A19" s="50"/>
      <c r="AE19" s="72"/>
      <c r="AG19" s="56" t="s">
        <v>94</v>
      </c>
      <c r="AH19" s="57" t="s">
        <v>96</v>
      </c>
      <c r="AI19" s="57" t="s">
        <v>98</v>
      </c>
      <c r="AJ19" s="57" t="s">
        <v>100</v>
      </c>
      <c r="AK19" s="57" t="s">
        <v>102</v>
      </c>
      <c r="AL19" s="57" t="s">
        <v>104</v>
      </c>
    </row>
    <row r="20" spans="1:230">
      <c r="A20" s="50"/>
      <c r="AE20" s="72"/>
      <c r="AF20" s="39" t="s">
        <v>94</v>
      </c>
      <c r="AG20" s="84">
        <f t="shared" ref="AG20:AL25" si="153">(((AG5+AO5+AW5+BE5+BM5+BU5)/6)/5)+(((CC5+CK5)/2)/5)+(CS5/5)+(((DA5+DI5+DQ5+DY5+EG5+EO5+EW5+FE5+FM5+FU5+GC5)/11)/5)+(((GK5+GS5+HA5+HI5+HQ5)/5)/5)</f>
        <v>1</v>
      </c>
      <c r="AH20" s="84">
        <f t="shared" si="153"/>
        <v>0.74831712710063381</v>
      </c>
      <c r="AI20" s="84">
        <f t="shared" si="153"/>
        <v>0.71349865365508591</v>
      </c>
      <c r="AJ20" s="84">
        <f t="shared" si="153"/>
        <v>0.59199950675518476</v>
      </c>
      <c r="AK20" s="84">
        <f t="shared" si="153"/>
        <v>0.74868914306006951</v>
      </c>
      <c r="AL20" s="84">
        <f t="shared" si="153"/>
        <v>0.79709090909090907</v>
      </c>
      <c r="AM20" s="84"/>
    </row>
    <row r="21" spans="1:230">
      <c r="A21" s="50"/>
      <c r="AE21" s="72"/>
      <c r="AF21" s="39" t="s">
        <v>96</v>
      </c>
      <c r="AG21" s="84">
        <f t="shared" si="153"/>
        <v>0.85726495726495733</v>
      </c>
      <c r="AH21" s="84">
        <f t="shared" si="153"/>
        <v>1</v>
      </c>
      <c r="AI21" s="84">
        <f t="shared" si="153"/>
        <v>1</v>
      </c>
      <c r="AJ21" s="84">
        <f t="shared" si="153"/>
        <v>0.79649382716049377</v>
      </c>
      <c r="AK21" s="84">
        <f t="shared" si="153"/>
        <v>0.93134964098819517</v>
      </c>
      <c r="AL21" s="84">
        <f t="shared" si="153"/>
        <v>0.98889418777943372</v>
      </c>
      <c r="AM21" s="84"/>
    </row>
    <row r="22" spans="1:230">
      <c r="A22" s="50"/>
      <c r="AE22" s="72"/>
      <c r="AF22" s="39" t="s">
        <v>98</v>
      </c>
      <c r="AG22" s="84">
        <f t="shared" si="153"/>
        <v>0.8</v>
      </c>
      <c r="AH22" s="84">
        <f t="shared" si="153"/>
        <v>0.92643356643356656</v>
      </c>
      <c r="AI22" s="84">
        <f t="shared" si="153"/>
        <v>1</v>
      </c>
      <c r="AJ22" s="84">
        <f t="shared" si="153"/>
        <v>0.7764658634538153</v>
      </c>
      <c r="AK22" s="84">
        <f t="shared" si="153"/>
        <v>0.85916860916860927</v>
      </c>
      <c r="AL22" s="84">
        <f t="shared" si="153"/>
        <v>0.97486868686868688</v>
      </c>
      <c r="AM22" s="84"/>
    </row>
    <row r="23" spans="1:230">
      <c r="A23" s="50"/>
      <c r="AE23" s="72"/>
      <c r="AF23" s="39" t="s">
        <v>100</v>
      </c>
      <c r="AG23" s="84">
        <f t="shared" si="153"/>
        <v>0.76666666666666661</v>
      </c>
      <c r="AH23" s="84">
        <f t="shared" si="153"/>
        <v>0.7308627678054429</v>
      </c>
      <c r="AI23" s="84">
        <f t="shared" si="153"/>
        <v>0.83485655179922702</v>
      </c>
      <c r="AJ23" s="84">
        <f t="shared" si="153"/>
        <v>1</v>
      </c>
      <c r="AK23" s="84">
        <f t="shared" si="153"/>
        <v>0.76419610113877634</v>
      </c>
      <c r="AL23" s="84">
        <f t="shared" si="153"/>
        <v>0.79709090909090907</v>
      </c>
      <c r="AM23" s="84"/>
    </row>
    <row r="24" spans="1:230">
      <c r="A24" s="50"/>
      <c r="AE24" s="72"/>
      <c r="AF24" s="39" t="s">
        <v>102</v>
      </c>
      <c r="AG24" s="84">
        <f t="shared" si="153"/>
        <v>0.92307692307692291</v>
      </c>
      <c r="AH24" s="84">
        <f t="shared" si="153"/>
        <v>0.8484848484848484</v>
      </c>
      <c r="AI24" s="84">
        <f t="shared" si="153"/>
        <v>0.89999999999999991</v>
      </c>
      <c r="AJ24" s="84">
        <f t="shared" si="153"/>
        <v>0.80568015652353009</v>
      </c>
      <c r="AK24" s="84">
        <f t="shared" si="153"/>
        <v>1</v>
      </c>
      <c r="AL24" s="84">
        <f t="shared" si="153"/>
        <v>0.92441331346249389</v>
      </c>
      <c r="AM24" s="84"/>
    </row>
    <row r="25" spans="1:230">
      <c r="A25" s="50"/>
      <c r="B25" s="50"/>
      <c r="C25" s="50"/>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E25" s="72"/>
      <c r="AF25" s="39" t="s">
        <v>104</v>
      </c>
      <c r="AG25" s="84">
        <f t="shared" si="153"/>
        <v>0.74831225767411791</v>
      </c>
      <c r="AH25" s="84">
        <f t="shared" si="153"/>
        <v>0.86587932403998913</v>
      </c>
      <c r="AI25" s="84">
        <f t="shared" si="153"/>
        <v>0.79691685674752399</v>
      </c>
      <c r="AJ25" s="84">
        <f t="shared" si="153"/>
        <v>0.71619737836755926</v>
      </c>
      <c r="AK25" s="84">
        <f t="shared" si="153"/>
        <v>0.82514787104631293</v>
      </c>
      <c r="AL25" s="84">
        <f t="shared" si="153"/>
        <v>1</v>
      </c>
      <c r="AM25" s="84"/>
    </row>
    <row r="26" spans="1:230">
      <c r="A26" s="50"/>
      <c r="AC26" s="55"/>
      <c r="AD26" s="55"/>
      <c r="AE26" s="72"/>
      <c r="AG26" s="84"/>
      <c r="AH26" s="84"/>
      <c r="AI26" s="84"/>
      <c r="AJ26" s="84"/>
      <c r="AK26" s="84"/>
      <c r="AL26" s="84"/>
      <c r="AM26" s="84"/>
    </row>
    <row r="27" spans="1:230" ht="15" thickBot="1">
      <c r="AE27" s="72"/>
    </row>
    <row r="28" spans="1:230">
      <c r="AE28" s="72"/>
      <c r="AF28" s="157" t="s">
        <v>189</v>
      </c>
      <c r="AG28" s="158"/>
      <c r="AH28" s="158"/>
      <c r="AI28" s="158"/>
      <c r="AJ28" s="159"/>
    </row>
    <row r="29" spans="1:230" ht="15" thickBot="1">
      <c r="AE29" s="72"/>
      <c r="AF29" s="160"/>
      <c r="AG29" s="161"/>
      <c r="AH29" s="161"/>
      <c r="AI29" s="161"/>
      <c r="AJ29" s="162"/>
    </row>
    <row r="30" spans="1:230">
      <c r="AE30" s="72"/>
    </row>
    <row r="31" spans="1:230" ht="123.95">
      <c r="AE31" s="72"/>
      <c r="AF31" s="32" t="s">
        <v>118</v>
      </c>
      <c r="AG31" s="56" t="s">
        <v>94</v>
      </c>
      <c r="AH31" s="57" t="s">
        <v>96</v>
      </c>
      <c r="AI31" s="57" t="s">
        <v>98</v>
      </c>
      <c r="AJ31" s="57" t="s">
        <v>100</v>
      </c>
      <c r="AK31" s="57" t="s">
        <v>102</v>
      </c>
      <c r="AL31" s="57" t="s">
        <v>104</v>
      </c>
      <c r="AN31" s="33" t="s">
        <v>119</v>
      </c>
      <c r="AO31" s="56" t="s">
        <v>94</v>
      </c>
      <c r="AP31" s="57" t="s">
        <v>96</v>
      </c>
      <c r="AQ31" s="57" t="s">
        <v>98</v>
      </c>
      <c r="AR31" s="57" t="s">
        <v>100</v>
      </c>
      <c r="AS31" s="57" t="s">
        <v>102</v>
      </c>
      <c r="AT31" s="57" t="s">
        <v>104</v>
      </c>
      <c r="AV31" s="33" t="s">
        <v>171</v>
      </c>
      <c r="AW31" s="56" t="s">
        <v>94</v>
      </c>
      <c r="AX31" s="57" t="s">
        <v>96</v>
      </c>
      <c r="AY31" s="57" t="s">
        <v>98</v>
      </c>
      <c r="AZ31" s="57" t="s">
        <v>100</v>
      </c>
      <c r="BA31" s="57" t="s">
        <v>102</v>
      </c>
      <c r="BB31" s="57" t="s">
        <v>104</v>
      </c>
      <c r="BD31" s="33" t="s">
        <v>172</v>
      </c>
      <c r="BE31" s="56" t="s">
        <v>94</v>
      </c>
      <c r="BF31" s="57" t="s">
        <v>96</v>
      </c>
      <c r="BG31" s="57" t="s">
        <v>98</v>
      </c>
      <c r="BH31" s="57" t="s">
        <v>100</v>
      </c>
      <c r="BI31" s="57" t="s">
        <v>102</v>
      </c>
      <c r="BJ31" s="57" t="s">
        <v>104</v>
      </c>
      <c r="BL31" s="33" t="s">
        <v>173</v>
      </c>
      <c r="BM31" s="56" t="s">
        <v>94</v>
      </c>
      <c r="BN31" s="57" t="s">
        <v>96</v>
      </c>
      <c r="BO31" s="57" t="s">
        <v>98</v>
      </c>
      <c r="BP31" s="57" t="s">
        <v>100</v>
      </c>
      <c r="BQ31" s="57" t="s">
        <v>102</v>
      </c>
      <c r="BR31" s="57" t="s">
        <v>104</v>
      </c>
      <c r="BT31" s="33" t="s">
        <v>174</v>
      </c>
      <c r="BU31" s="56" t="s">
        <v>94</v>
      </c>
      <c r="BV31" s="57" t="s">
        <v>96</v>
      </c>
      <c r="BW31" s="57" t="s">
        <v>98</v>
      </c>
      <c r="BX31" s="57" t="s">
        <v>100</v>
      </c>
      <c r="BY31" s="57" t="s">
        <v>102</v>
      </c>
      <c r="BZ31" s="57" t="s">
        <v>104</v>
      </c>
      <c r="CA31" s="32"/>
      <c r="CB31" s="32" t="s">
        <v>175</v>
      </c>
      <c r="CC31" s="56" t="s">
        <v>94</v>
      </c>
      <c r="CD31" s="57" t="s">
        <v>96</v>
      </c>
      <c r="CE31" s="57" t="s">
        <v>98</v>
      </c>
      <c r="CF31" s="57" t="s">
        <v>100</v>
      </c>
      <c r="CG31" s="57" t="s">
        <v>102</v>
      </c>
      <c r="CH31" s="57" t="s">
        <v>104</v>
      </c>
      <c r="CJ31" s="33" t="s">
        <v>176</v>
      </c>
      <c r="CK31" s="56" t="s">
        <v>94</v>
      </c>
      <c r="CL31" s="57" t="s">
        <v>96</v>
      </c>
      <c r="CM31" s="57" t="s">
        <v>98</v>
      </c>
      <c r="CN31" s="57" t="s">
        <v>100</v>
      </c>
      <c r="CO31" s="57" t="s">
        <v>102</v>
      </c>
      <c r="CP31" s="57" t="s">
        <v>104</v>
      </c>
      <c r="CQ31" s="32"/>
      <c r="CR31" s="32" t="s">
        <v>177</v>
      </c>
      <c r="CS31" s="56" t="s">
        <v>94</v>
      </c>
      <c r="CT31" s="57" t="s">
        <v>96</v>
      </c>
      <c r="CU31" s="57" t="s">
        <v>98</v>
      </c>
      <c r="CV31" s="57" t="s">
        <v>100</v>
      </c>
      <c r="CW31" s="57" t="s">
        <v>102</v>
      </c>
      <c r="CX31" s="57" t="s">
        <v>104</v>
      </c>
      <c r="CZ31" s="32" t="s">
        <v>47</v>
      </c>
      <c r="DA31" s="56" t="s">
        <v>94</v>
      </c>
      <c r="DB31" s="57" t="s">
        <v>96</v>
      </c>
      <c r="DC31" s="57" t="s">
        <v>98</v>
      </c>
      <c r="DD31" s="57" t="s">
        <v>100</v>
      </c>
      <c r="DE31" s="57" t="s">
        <v>102</v>
      </c>
      <c r="DF31" s="57" t="s">
        <v>104</v>
      </c>
      <c r="DG31" s="32"/>
      <c r="DH31" s="32" t="s">
        <v>48</v>
      </c>
      <c r="DI31" s="56" t="s">
        <v>94</v>
      </c>
      <c r="DJ31" s="57" t="s">
        <v>96</v>
      </c>
      <c r="DK31" s="57" t="s">
        <v>98</v>
      </c>
      <c r="DL31" s="57" t="s">
        <v>100</v>
      </c>
      <c r="DM31" s="57" t="s">
        <v>102</v>
      </c>
      <c r="DN31" s="57" t="s">
        <v>104</v>
      </c>
      <c r="DO31" s="32"/>
      <c r="DP31" s="32" t="s">
        <v>49</v>
      </c>
      <c r="DQ31" s="56" t="s">
        <v>94</v>
      </c>
      <c r="DR31" s="57" t="s">
        <v>96</v>
      </c>
      <c r="DS31" s="57" t="s">
        <v>98</v>
      </c>
      <c r="DT31" s="57" t="s">
        <v>100</v>
      </c>
      <c r="DU31" s="57" t="s">
        <v>102</v>
      </c>
      <c r="DV31" s="57" t="s">
        <v>104</v>
      </c>
      <c r="DW31" s="32"/>
      <c r="DX31" s="32" t="s">
        <v>178</v>
      </c>
      <c r="DY31" s="56" t="s">
        <v>94</v>
      </c>
      <c r="DZ31" s="57" t="s">
        <v>96</v>
      </c>
      <c r="EA31" s="57" t="s">
        <v>98</v>
      </c>
      <c r="EB31" s="57" t="s">
        <v>100</v>
      </c>
      <c r="EC31" s="57" t="s">
        <v>102</v>
      </c>
      <c r="ED31" s="57" t="s">
        <v>104</v>
      </c>
      <c r="EE31" s="32"/>
      <c r="EF31" s="32" t="s">
        <v>179</v>
      </c>
      <c r="EG31" s="56" t="s">
        <v>94</v>
      </c>
      <c r="EH31" s="57" t="s">
        <v>96</v>
      </c>
      <c r="EI31" s="57" t="s">
        <v>98</v>
      </c>
      <c r="EJ31" s="57" t="s">
        <v>100</v>
      </c>
      <c r="EK31" s="57" t="s">
        <v>102</v>
      </c>
      <c r="EL31" s="57" t="s">
        <v>104</v>
      </c>
      <c r="EM31" s="32"/>
      <c r="EN31" s="32" t="s">
        <v>180</v>
      </c>
      <c r="EO31" s="56" t="s">
        <v>94</v>
      </c>
      <c r="EP31" s="57" t="s">
        <v>96</v>
      </c>
      <c r="EQ31" s="57" t="s">
        <v>98</v>
      </c>
      <c r="ER31" s="57" t="s">
        <v>100</v>
      </c>
      <c r="ES31" s="57" t="s">
        <v>102</v>
      </c>
      <c r="ET31" s="57" t="s">
        <v>104</v>
      </c>
      <c r="EU31" s="32"/>
      <c r="EV31" s="34" t="s">
        <v>181</v>
      </c>
      <c r="EW31" s="56" t="s">
        <v>94</v>
      </c>
      <c r="EX31" s="57" t="s">
        <v>96</v>
      </c>
      <c r="EY31" s="57" t="s">
        <v>98</v>
      </c>
      <c r="EZ31" s="57" t="s">
        <v>100</v>
      </c>
      <c r="FA31" s="57" t="s">
        <v>102</v>
      </c>
      <c r="FB31" s="57" t="s">
        <v>104</v>
      </c>
      <c r="FC31" s="32"/>
      <c r="FD31" s="34" t="s">
        <v>182</v>
      </c>
      <c r="FE31" s="56" t="s">
        <v>94</v>
      </c>
      <c r="FF31" s="57" t="s">
        <v>96</v>
      </c>
      <c r="FG31" s="57" t="s">
        <v>98</v>
      </c>
      <c r="FH31" s="57" t="s">
        <v>100</v>
      </c>
      <c r="FI31" s="57" t="s">
        <v>102</v>
      </c>
      <c r="FJ31" s="57" t="s">
        <v>104</v>
      </c>
      <c r="FK31" s="32"/>
      <c r="FL31" s="34" t="s">
        <v>56</v>
      </c>
      <c r="FM31" s="56" t="s">
        <v>94</v>
      </c>
      <c r="FN31" s="57" t="s">
        <v>96</v>
      </c>
      <c r="FO31" s="57" t="s">
        <v>98</v>
      </c>
      <c r="FP31" s="57" t="s">
        <v>100</v>
      </c>
      <c r="FQ31" s="57" t="s">
        <v>102</v>
      </c>
      <c r="FR31" s="57" t="s">
        <v>104</v>
      </c>
      <c r="FS31" s="32"/>
      <c r="FT31" s="34" t="s">
        <v>183</v>
      </c>
      <c r="FU31" s="56" t="s">
        <v>94</v>
      </c>
      <c r="FV31" s="57" t="s">
        <v>96</v>
      </c>
      <c r="FW31" s="57" t="s">
        <v>98</v>
      </c>
      <c r="FX31" s="57" t="s">
        <v>100</v>
      </c>
      <c r="FY31" s="57" t="s">
        <v>102</v>
      </c>
      <c r="FZ31" s="57" t="s">
        <v>104</v>
      </c>
      <c r="GA31" s="32"/>
      <c r="GB31" s="34" t="s">
        <v>58</v>
      </c>
      <c r="GC31" s="56" t="s">
        <v>94</v>
      </c>
      <c r="GD31" s="57" t="s">
        <v>96</v>
      </c>
      <c r="GE31" s="57" t="s">
        <v>98</v>
      </c>
      <c r="GF31" s="57" t="s">
        <v>100</v>
      </c>
      <c r="GG31" s="57" t="s">
        <v>102</v>
      </c>
      <c r="GH31" s="57" t="s">
        <v>104</v>
      </c>
      <c r="GI31" s="32"/>
      <c r="GJ31" s="34" t="s">
        <v>59</v>
      </c>
      <c r="GK31" s="56" t="s">
        <v>94</v>
      </c>
      <c r="GL31" s="57" t="s">
        <v>96</v>
      </c>
      <c r="GM31" s="57" t="s">
        <v>98</v>
      </c>
      <c r="GN31" s="57" t="s">
        <v>100</v>
      </c>
      <c r="GO31" s="57" t="s">
        <v>102</v>
      </c>
      <c r="GP31" s="57" t="s">
        <v>104</v>
      </c>
      <c r="GQ31" s="32"/>
      <c r="GR31" s="34" t="s">
        <v>60</v>
      </c>
      <c r="GS31" s="56" t="s">
        <v>94</v>
      </c>
      <c r="GT31" s="57" t="s">
        <v>96</v>
      </c>
      <c r="GU31" s="57" t="s">
        <v>98</v>
      </c>
      <c r="GV31" s="57" t="s">
        <v>100</v>
      </c>
      <c r="GW31" s="57" t="s">
        <v>102</v>
      </c>
      <c r="GX31" s="57" t="s">
        <v>104</v>
      </c>
      <c r="GY31" s="32"/>
      <c r="GZ31" s="34" t="s">
        <v>61</v>
      </c>
      <c r="HA31" s="56" t="s">
        <v>94</v>
      </c>
      <c r="HB31" s="57" t="s">
        <v>96</v>
      </c>
      <c r="HC31" s="57" t="s">
        <v>98</v>
      </c>
      <c r="HD31" s="57" t="s">
        <v>100</v>
      </c>
      <c r="HE31" s="57" t="s">
        <v>102</v>
      </c>
      <c r="HF31" s="57" t="s">
        <v>104</v>
      </c>
      <c r="HH31" s="34" t="s">
        <v>62</v>
      </c>
      <c r="HI31" s="56" t="s">
        <v>94</v>
      </c>
      <c r="HJ31" s="57" t="s">
        <v>96</v>
      </c>
      <c r="HK31" s="57" t="s">
        <v>98</v>
      </c>
      <c r="HL31" s="57" t="s">
        <v>100</v>
      </c>
      <c r="HM31" s="57" t="s">
        <v>102</v>
      </c>
      <c r="HN31" s="57" t="s">
        <v>104</v>
      </c>
      <c r="HP31" s="34" t="s">
        <v>63</v>
      </c>
      <c r="HQ31" s="56" t="s">
        <v>94</v>
      </c>
      <c r="HR31" s="57" t="s">
        <v>96</v>
      </c>
      <c r="HS31" s="57" t="s">
        <v>98</v>
      </c>
      <c r="HT31" s="57" t="s">
        <v>100</v>
      </c>
      <c r="HU31" s="57" t="s">
        <v>102</v>
      </c>
      <c r="HV31" s="57" t="s">
        <v>104</v>
      </c>
    </row>
    <row r="32" spans="1:230">
      <c r="AE32" s="72"/>
      <c r="AF32" s="39" t="s">
        <v>94</v>
      </c>
      <c r="AG32" s="50">
        <f t="shared" ref="AG32:AG37" si="154">IF(-$D5+$D$5&lt;$D$13,0,IF(-$D5+$D$5&gt;$D$15,1,($D$13+$D5-$D$5)/($D$13-$D$15)))</f>
        <v>0</v>
      </c>
      <c r="AH32" s="50">
        <f t="shared" ref="AH32:AH37" si="155">IF(-$D5+$D$6&lt;$D$13,0,IF(-$D5+$D$6&gt;$D$15,1,($D$13+$D5-$D$6)/($D$13-$D$15)))</f>
        <v>1</v>
      </c>
      <c r="AI32" s="50">
        <f t="shared" ref="AI32:AI37" si="156">IF(-$D5+$D$7&lt;$D$13,0,IF(-$D5+$D$7&gt;$D$15,1,($D$13+$D5-$D$7)/($D$13-$D$15)))</f>
        <v>1</v>
      </c>
      <c r="AJ32" s="50">
        <f t="shared" ref="AJ32:AJ37" si="157">IF(-$D5+$D$8&lt;$D$13,0,IF(-$D5+$D$8&gt;$D$15,1,($D$13+$D5-$D$8)/($D$13-$D$15)))</f>
        <v>1</v>
      </c>
      <c r="AK32" s="50">
        <f t="shared" ref="AK32:AK37" si="158">IF(-$D5+$D$9&lt;$D$13,0,IF(-$D5+$D$9&gt;$D$15,1,($D$13+$D5-$D$9)/($D$13-$D$15)))</f>
        <v>1</v>
      </c>
      <c r="AL32" s="50">
        <f t="shared" ref="AL32:AL37" si="159">IF(-$D5+$D$10&lt;$D$13,0,IF(-$D5+$D$10&gt;$D$15,1,($D$13+$D5-$D$10)/($D$13-$D$15)))</f>
        <v>1</v>
      </c>
      <c r="AN32" s="39" t="s">
        <v>94</v>
      </c>
      <c r="AO32" s="50">
        <f t="shared" ref="AO32:AO37" si="160">IF(-$E5+$E$5&lt;$E$13,0,IF(-$E5+$E$5&gt;$E$15,1,($E$13+$E5-$E$5)/($E$13-$E$15)))</f>
        <v>0</v>
      </c>
      <c r="AP32" s="50">
        <f t="shared" ref="AP32:AP37" si="161">IF(-$E5+$E$6&lt;$E$13,0,IF(-$E5+$E$6&gt;$E$15,1,($E$13+$E5-$E$6)/($E$13-$E$15)))</f>
        <v>1</v>
      </c>
      <c r="AQ32" s="50">
        <f t="shared" ref="AQ32:AQ37" si="162">IF(-$E5+$E$7&lt;$E$13,0,IF(-$E5+$E$7&gt;$E$15,1,($E$13+$E5-$E$7)/($E$13-$E$15)))</f>
        <v>1</v>
      </c>
      <c r="AR32" s="50">
        <f t="shared" ref="AR32:AR37" si="163">IF(-$E5+$E$8&lt;$E$13,0,IF(-$E5+$E$8&gt;$E$15,1,($E$13+$E5-$E$8)/($E$13-$E$15)))</f>
        <v>1</v>
      </c>
      <c r="AS32" s="50">
        <f t="shared" ref="AS32:AS37" si="164">IF(-$E5+$E$9&lt;$E$13,0,IF(-$E5+$E$9&gt;$E$15,1,($E$13+$E5-$E$9)/($E$13-$E$15)))</f>
        <v>0</v>
      </c>
      <c r="AT32" s="50">
        <f t="shared" ref="AT32:AT37" si="165">IF(-$E5+$E$10&lt;$E$13,0,IF(-$E5+$E$10&gt;$E$15,1,($E$13+$E5-$E$10)/($E$13-$E$15)))</f>
        <v>0</v>
      </c>
      <c r="AV32" s="39" t="s">
        <v>94</v>
      </c>
      <c r="AW32" s="50">
        <f t="shared" ref="AW32:AW37" si="166">IF($F5-$F$5&lt;$F$13,0,IF($F5-$F$5&gt;$F$15,1,($F$13-$F5+$F$5)/($F$13-$F$15)))</f>
        <v>0</v>
      </c>
      <c r="AX32" s="50">
        <f t="shared" ref="AX32:AX37" si="167">IF($F5-$F$6&lt;$F$13,0,IF($F5-$F$6&gt;$F$15,1,($F$13-$F5+$F$6)/($F$13-$F$15)))</f>
        <v>1</v>
      </c>
      <c r="AY32" s="50">
        <f t="shared" ref="AY32:AY37" si="168">IF($F5-$F$7&lt;$F$13,0,IF($F5-$F$7&gt;$F$15,1,($F$13-$F5+$F$7)/($F$13-$F$15)))</f>
        <v>1</v>
      </c>
      <c r="AZ32" s="50">
        <f t="shared" ref="AZ32:AZ37" si="169">IF($F5-$F$8&lt;$F$13,0,IF($F5-$F$8&gt;$F$15,1,($F$13-$F5+$F$8)/($F$13-$F$15)))</f>
        <v>0.14012738853503184</v>
      </c>
      <c r="BA32" s="50">
        <f t="shared" ref="BA32:BA37" si="170">IF($F5-$F$9&lt;$F$13,0,IF($F5-$F$9&gt;$F$15,1,($F$13-$F5+$F$9)/($F$13-$F$15)))</f>
        <v>1</v>
      </c>
      <c r="BB32" s="50">
        <f t="shared" ref="BB32:BB37" si="171">IF($F5-$F$10&lt;$F$13,0,IF($F5-$F$10&gt;$F$15,1,($F$13-$F5+$F$10)/($F$13-$F$15)))</f>
        <v>0.90445859872611467</v>
      </c>
      <c r="BD32" s="39" t="s">
        <v>94</v>
      </c>
      <c r="BE32" s="50">
        <f t="shared" ref="BE32:BE37" si="172">IF($G5-$G$5&lt;$G$13,0,IF($G5-$G$5&gt;$G$15,1,($G$13-$G5+$G$5)/($G$13-$G$15)))</f>
        <v>0</v>
      </c>
      <c r="BF32" s="50">
        <f t="shared" ref="BF32:BF37" si="173">IF($G5-$G$6&lt;$G$13,0,IF($G5-$G$6&gt;$G$15,1,($G$13-$G5+$G$6)/($G$13-$G$15)))</f>
        <v>1</v>
      </c>
      <c r="BG32" s="50">
        <f t="shared" ref="BG32:BG37" si="174">IF($G5-$G$7&lt;$G$13,0,IF($G5-$G$7&gt;$G$15,1,($G$13-$G5+$G$7)/($G$13-$G$15)))</f>
        <v>1</v>
      </c>
      <c r="BH32" s="50">
        <f t="shared" ref="BH32:BH37" si="175">IF($G5-$G$8&lt;$G$13,0,IF($G5-$G$8&gt;$G$15,1,($G$13-$G5+$G$8)/($G$13-$G$15)))</f>
        <v>1</v>
      </c>
      <c r="BI32" s="50">
        <f t="shared" ref="BI32:BI37" si="176">IF($G5-$G$9&lt;$G$13,0,IF($G5-$G$9&gt;$G$15,1,($G$13-$G5+$G$9)/($G$13-$G$15)))</f>
        <v>1</v>
      </c>
      <c r="BJ32" s="50">
        <f t="shared" ref="BJ32:BJ37" si="177">IF($G5-$G$10&lt;$G$13,0,IF($G5-$G$10&gt;$G$15,1,($G$13-$G5+$G$10)/($G$13-$G$15)))</f>
        <v>1</v>
      </c>
      <c r="BL32" s="39" t="s">
        <v>94</v>
      </c>
      <c r="BM32" s="50">
        <f t="shared" ref="BM32:BM37" si="178">IF($H5-$H$5&lt;$H$13,0,IF($H5-$H$5&gt;$H$15,1,($H$13-$H5+$H$5)/($H$13-$H$15)))</f>
        <v>0</v>
      </c>
      <c r="BN32" s="50">
        <f t="shared" ref="BN32:BN37" si="179">IF($H5-$H$6&lt;$H$13,0,IF($H5-$H$6&gt;$H$15,1,($H$13-$H5+$H$6)/($H$13-$H$15)))</f>
        <v>0</v>
      </c>
      <c r="BO32" s="50">
        <f t="shared" ref="BO32:BO37" si="180">IF($H5-$H$7&lt;$H$13,0,IF($H5-$H$7&gt;$H$15,1,($H$13-$H5+$H$7)/($H$13-$H$15)))</f>
        <v>0</v>
      </c>
      <c r="BP32" s="50">
        <f t="shared" ref="BP32:BP37" si="181">IF($H5-$H$8&lt;$H$13,0,IF($H5-$H$8&gt;$H$15,1,($H$13-$H5+$H$8)/($H$13-$H$15)))</f>
        <v>0</v>
      </c>
      <c r="BQ32" s="50">
        <f t="shared" ref="BQ32:BQ37" si="182">IF($H5-$H$9&lt;$H$13,0,IF($H5-$H$9&gt;$H$15,1,($H$13-$H5+$H$9)/($H$13-$H$15)))</f>
        <v>0</v>
      </c>
      <c r="BR32" s="50">
        <f t="shared" ref="BR32:BR37" si="183">IF($H5-$H$10&lt;$H$13,0,IF($H5-$H$10&gt;$H$15,1,($H$13-$H5+$H$10)/($H$13-$H$15)))</f>
        <v>0</v>
      </c>
      <c r="BT32" s="39" t="s">
        <v>94</v>
      </c>
      <c r="BU32" s="50">
        <f t="shared" ref="BU32:BU37" si="184">IF($I5-$I$5&lt;$I$13,0,IF($I5-$I$5&gt;$I$15,1,($I$13-$I5+$I$5)/($I$13-$I$15)))</f>
        <v>0</v>
      </c>
      <c r="BV32" s="50">
        <f t="shared" ref="BV32:BV37" si="185">IF($I5-$I$6&lt;$I$13,0,IF($I5-$I$6&gt;$I$15,1,($I$13-$I5+$I$6)/($I$13-$I$15)))</f>
        <v>0</v>
      </c>
      <c r="BW32" s="50">
        <f t="shared" ref="BW32:BW37" si="186">IF($I5-$I$7&lt;$I$13,0,IF($I5-$I$7&gt;$I$15,1,($I$13-$I5+$I$7)/($I$13-$I$15)))</f>
        <v>0</v>
      </c>
      <c r="BX32" s="50">
        <f t="shared" ref="BX32:BX37" si="187">IF($I5-$I$8&lt;$I$13,0,IF($I5-$I$8&gt;$I$15,1,($I$13-$I5+$I$8)/($I$13-$I$15)))</f>
        <v>0</v>
      </c>
      <c r="BY32" s="50">
        <f t="shared" ref="BY32:BY37" si="188">IF($I5-$I$9&lt;$I$13,0,IF($I5-$I$9&gt;$I$15,1,($I$13-$I5+$I$9)/($I$13-$I$15)))</f>
        <v>0</v>
      </c>
      <c r="BZ32" s="50">
        <f t="shared" ref="BZ32:BZ37" si="189">IF($I5-$I$10&lt;$I$13,0,IF($I5-$I$10&gt;$I$15,1,($I$13-$I5+$I$10)/($I$13-$I$15)))</f>
        <v>0</v>
      </c>
      <c r="CB32" s="39" t="s">
        <v>94</v>
      </c>
      <c r="CC32" s="50">
        <f t="shared" ref="CC32:CC37" si="190">IF($J5-$J$5&lt;$J$13,0,IF($J5-$J$5&gt;$J$15,1,($J$13-$J5+$J$5)/($J$13-$J$15)))</f>
        <v>0</v>
      </c>
      <c r="CD32" s="50">
        <f t="shared" ref="CD32:CD37" si="191">IF($J5-$J$6&lt;$J$13,0,IF($J5-$J$6&gt;$J$15,1,($J$13-$J5+$J$6)/($J$13-$J$15)))</f>
        <v>0</v>
      </c>
      <c r="CE32" s="50">
        <f t="shared" ref="CE32:CE37" si="192">IF($J5-$J$7&lt;$J$13,0,IF($J5-$J$7&gt;$J$15,1,($J$13-$J5+$J$7)/($J$13-$J$15)))</f>
        <v>0</v>
      </c>
      <c r="CF32" s="50">
        <f t="shared" ref="CF32:CF37" si="193">IF($J5-$J$8&lt;$J$13,0,IF($J5-$J$8&gt;$J$15,1,($J$13-$J5+$J$8)/($J$13-$J$15)))</f>
        <v>0.85408299866131199</v>
      </c>
      <c r="CG32" s="50">
        <f t="shared" ref="CG32:CG37" si="194">IF($J5-$J$9&lt;$J$13,0,IF($J5-$J$9&gt;$J$15,1,($J$13-$J5+$J$9)/($J$13-$J$15)))</f>
        <v>0</v>
      </c>
      <c r="CH32" s="50">
        <f t="shared" ref="CH32:CH37" si="195">IF($J5-$J$10&lt;$J$13,0,IF($J5-$J$10&gt;$J$15,1,($J$13-$J5+$J$10)/($J$13-$J$15)))</f>
        <v>0</v>
      </c>
      <c r="CJ32" s="39" t="s">
        <v>94</v>
      </c>
      <c r="CK32" s="50">
        <f t="shared" ref="CK32:CK37" si="196">IF($K5-$K$5&lt;$K$13,0,IF($K5-$K$5&gt;$K$15,1,($K$13-$K5+$K$5)/($K$13-$K$15)))</f>
        <v>0</v>
      </c>
      <c r="CL32" s="50">
        <f t="shared" ref="CL32:CL37" si="197">IF($K5-$K$6&lt;$K$13,0,IF($K5-$K$6&gt;$K$15,1,($K$13-$K5+$K$6)/($K$13-$K$15)))</f>
        <v>0</v>
      </c>
      <c r="CM32" s="50">
        <f t="shared" ref="CM32:CM37" si="198">IF($K5-$K$7&lt;$K$13,0,IF($K5-$K$7&gt;$K$15,1,($K$13-$K5+$K$7)/($K$13-$K$15)))</f>
        <v>0.36065573770491793</v>
      </c>
      <c r="CN32" s="50">
        <f t="shared" ref="CN32:CN37" si="199">IF($K5-$K$8&lt;$K$13,0,IF($K5-$K$8&gt;$K$15,1,($K$13-$K5+$K$8)/($K$13-$K$15)))</f>
        <v>1</v>
      </c>
      <c r="CO32" s="50">
        <f t="shared" ref="CO32:CO37" si="200">IF($K5-$K$9&lt;$K$13,0,IF($K5-$K$9&gt;$K$15,1,($K$13-$K5+$K$9)/($K$13-$K$15)))</f>
        <v>0</v>
      </c>
      <c r="CP32" s="50">
        <f t="shared" ref="CP32:CP37" si="201">IF($K5-$K$10&lt;$K$13,0,IF($K5-$K$10&gt;$K$15,1,($K$13-$K5+$K$10)/($K$13-$K$15)))</f>
        <v>0.77049180327868838</v>
      </c>
      <c r="CR32" s="39" t="s">
        <v>94</v>
      </c>
      <c r="CS32" s="50">
        <f t="shared" ref="CS32:CS37" si="202">IF(-$L5+$L$5&lt;$L$13,0,IF(-$L5+$L$5&gt;$L$15,1,($L$13+$L5-$L$5)/($L$13-$L$15)))</f>
        <v>0</v>
      </c>
      <c r="CT32" s="50">
        <f t="shared" ref="CT32:CT37" si="203">IF(-$L5+$L$6&lt;$L$13,0,IF(-$L5+$L$6&gt;$L$15,1,($L$13+$L5-$L$6)/($L$13-$L$15)))</f>
        <v>0</v>
      </c>
      <c r="CU32" s="50">
        <f t="shared" ref="CU32:CU37" si="204">IF(-$L5+$L$7&lt;$L$13,0,IF(-$L5+$L$7&gt;$L$15,1,($L$13+$L5-$L$7)/($L$13-$L$15)))</f>
        <v>0</v>
      </c>
      <c r="CV32" s="50">
        <f t="shared" ref="CV32:CV37" si="205">IF(-$L5+$L$8&lt;$L$13,0,IF(-$L5+$L$8&gt;$L$15,1,($L$13+$L5-$L$8)/($L$13-$L$15)))</f>
        <v>0</v>
      </c>
      <c r="CW32" s="50">
        <f t="shared" ref="CW32:CW37" si="206">IF(-$L5+$L$9&lt;$L$13,0,IF(-$L5+$L$9&gt;$L$15,1,($L$13+$L5-$L$9)/($L$13-$L$15)))</f>
        <v>0</v>
      </c>
      <c r="CX32" s="50">
        <f t="shared" ref="CX32:CX37" si="207">IF(-$L5+$L$10&lt;$L$13,0,IF(-$L5+$L$10&gt;$L$15,1,($L$13+$L5-$L$10)/($L$13-$L$15)))</f>
        <v>0</v>
      </c>
      <c r="CZ32" s="39" t="s">
        <v>94</v>
      </c>
      <c r="DA32" s="50">
        <f t="shared" ref="DA32:DA37" si="208">IF(-$M5+$M$5&lt;$M$13,0,IF(-$M5+$M$5&gt;$M$15,1,($M$13+$M5-$M$5)/($M$13-$M$15)))</f>
        <v>0</v>
      </c>
      <c r="DB32" s="50">
        <f t="shared" ref="DB32:DB37" si="209">IF(-$M5+$M$6&lt;$M$13,0,IF(-$M5+$M$6&gt;$M$15,1,($M$13+$M5-$M$6)/($M$13-$M$15)))</f>
        <v>0</v>
      </c>
      <c r="DC32" s="50">
        <f t="shared" ref="DC32:DC37" si="210">IF(-$M5+$M$7&lt;$M$13,0,IF(-$M5+$M$7&gt;$M$15,1,($M$13+$M5-$M$7)/($M$13-$M$15)))</f>
        <v>0</v>
      </c>
      <c r="DD32" s="50">
        <f t="shared" ref="DD32:DD37" si="211">IF(-$M5+$M$8&lt;$M$13,0,IF(-$M5+$M$8&gt;$M$15,1,($M$13+$M5-$M$8)/($M$13-$M$15)))</f>
        <v>0</v>
      </c>
      <c r="DE32" s="50">
        <f t="shared" ref="DE32:DE37" si="212">IF(-$M5+$M$9&lt;$M$13,0,IF(-$M5+$M$9&gt;$M$15,1,($M$13+$M5-$M$9)/($M$13-$M$15)))</f>
        <v>0</v>
      </c>
      <c r="DF32" s="50">
        <f t="shared" ref="DF32:DF37" si="213">IF(-$M5+$M$10&lt;$M$13,0,IF(-$M5+$M$10&gt;$M$15,1,($M$13+$M5-$M$10)/($M$13-$M$15)))</f>
        <v>0</v>
      </c>
      <c r="DH32" s="39" t="s">
        <v>94</v>
      </c>
      <c r="DI32" s="50">
        <f t="shared" ref="DI32:DI37" si="214">IF(-$N5+$N$5&lt;$N$13,0,IF(-$N5+$N$5&gt;$N$15,1,($N$13+$N5-$N$5)/($N$13-$N$15)))</f>
        <v>0</v>
      </c>
      <c r="DJ32" s="50">
        <f t="shared" ref="DJ32:DJ37" si="215">IF(-$N5+$N$6&lt;$N$13,0,IF(-$N5+$N$6&gt;$N$15,1,($N$13+$N5-$N$6)/($N$13-$N$15)))</f>
        <v>0</v>
      </c>
      <c r="DK32" s="50">
        <f t="shared" ref="DK32:DK37" si="216">IF(-$N5+$N$7&lt;$N$13,0,IF(-$N5+$N$7&gt;$N$15,1,($N$13+$N5-$N$7)/($N$13-$N$15)))</f>
        <v>0</v>
      </c>
      <c r="DL32" s="50">
        <f t="shared" ref="DL32:DL37" si="217">IF(-$N5+$N$8&lt;$N$13,0,IF(-$N5+$N$8&gt;$N$15,1,($N$13+$N5-$N$8)/($N$13-$N$15)))</f>
        <v>0</v>
      </c>
      <c r="DM32" s="50">
        <f t="shared" ref="DM32:DM37" si="218">IF(-$N5+$N$9&lt;$N$13,0,IF(-$N5+$N$9&gt;$N$15,1,($N$13+$N5-$N$9)/($N$13-$N$15)))</f>
        <v>0</v>
      </c>
      <c r="DN32" s="50">
        <f t="shared" ref="DN32:DN37" si="219">IF(-$N5+$N$10&lt;$N$13,0,IF(-$N5+$N$10&gt;$N$15,1,($N$13+$N5-$N$10)/($N$13-$N$15)))</f>
        <v>0</v>
      </c>
      <c r="DP32" s="39" t="s">
        <v>94</v>
      </c>
      <c r="DQ32" s="50">
        <f t="shared" ref="DQ32:DQ37" si="220">IF(-$O5+$O$5&lt;$O$13,0,IF(-$O5+$O$5&gt;$O$15,1,($O$13+$O5-$O$5)/($O$13-$O$15)))</f>
        <v>0</v>
      </c>
      <c r="DR32" s="50">
        <f t="shared" ref="DR32:DR37" si="221">IF(-$O5+$O$6&lt;$O$13,0,IF(-$O5+$O$6&gt;$O$15,1,($O$13+$O5-$O$6)/($O$13-$O$15)))</f>
        <v>0</v>
      </c>
      <c r="DS32" s="50">
        <f t="shared" ref="DS32:DS37" si="222">IF(-$O5+$O$7&lt;$O$13,0,IF(-$O5+$O$7&gt;$O$15,1,($O$13+$O5-$O$7)/($O$13-$O$15)))</f>
        <v>0</v>
      </c>
      <c r="DT32" s="50">
        <f t="shared" ref="DT32:DT37" si="223">IF(-$O5+$O$8&lt;$O$13,0,IF(-$O5+$O$8&gt;$O$15,1,($O$13+$O5-$O$8)/($O$13-$O$15)))</f>
        <v>0</v>
      </c>
      <c r="DU32" s="50">
        <f t="shared" ref="DU32:DU37" si="224">IF(-$O5+$O$9&lt;$O$13,0,IF(-$O5+$O$9&gt;$O$15,1,($O$13+$O5-$O$9)/($O$13-$O$15)))</f>
        <v>0</v>
      </c>
      <c r="DV32" s="50">
        <f t="shared" ref="DV32:DV37" si="225">IF(-$O5+$O$10&lt;$O$13,0,IF(-$O5+$O$10&gt;$O$15,1,($O$13+$O5-$O$10)/($O$13-$O$15)))</f>
        <v>0</v>
      </c>
      <c r="DX32" s="39" t="s">
        <v>94</v>
      </c>
      <c r="DY32" s="50">
        <f t="shared" ref="DY32:DY37" si="226">IF(-$P5+$P$5&lt;$P$13,0,IF(-$P5+$P$5&gt;$P$15,1,($P$13+$P5-$P$5)/($P$13-$P$15)))</f>
        <v>0</v>
      </c>
      <c r="DZ32" s="50">
        <f t="shared" ref="DZ32:DZ37" si="227">IF(-$P5+$P$6&lt;$P$13,0,IF(-$P5+$P$6&gt;$P$15,1,($P$13+$P5-$P$6)/($P$13-$P$15)))</f>
        <v>1</v>
      </c>
      <c r="EA32" s="50">
        <f t="shared" ref="EA32:EA37" si="228">IF(-$P5+$P$7&lt;$P$13,0,IF(-$P5+$P$7&gt;$P$15,1,($P$13+$P5-$P$7)/($P$13-$P$15)))</f>
        <v>0</v>
      </c>
      <c r="EB32" s="50">
        <f t="shared" ref="EB32:EB37" si="229">IF(-$P5+$P$8&lt;$P$13,0,IF(-$P5+$P$8&gt;$P$15,1,($P$13+$P5-$P$8)/($P$13-$P$15)))</f>
        <v>0</v>
      </c>
      <c r="EC32" s="50">
        <f t="shared" ref="EC32:EC37" si="230">IF(-$P5+$P$9&lt;$P$13,0,IF(-$P5+$P$9&gt;$P$15,1,($P$13+$P5-$P$9)/($P$13-$P$15)))</f>
        <v>0</v>
      </c>
      <c r="ED32" s="50">
        <f t="shared" ref="ED32:ED37" si="231">IF(-$P5+$P$10&lt;$P$13,0,IF(-$P5+$P$10&gt;$P$15,1,($P$13+$P5-$P$10)/($P$13-$P$15)))</f>
        <v>0</v>
      </c>
      <c r="EF32" s="39" t="s">
        <v>94</v>
      </c>
      <c r="EG32" s="50">
        <f t="shared" ref="EG32:EG37" si="232">IF(-$Q5+$Q$5&lt;$Q$13,0,IF(-$Q5+$Q$5&gt;$Q$15,1,($Q$13+$Q5-$Q$5)/($Q$13-$Q$15)))</f>
        <v>0</v>
      </c>
      <c r="EH32" s="50">
        <f t="shared" ref="EH32:EH37" si="233">IF(-$Q5+$Q$6&lt;$Q$13,0,IF(-$Q5+$Q$6&gt;$Q$15,1,($Q$13+$Q5-$Q$6)/($Q$13-$Q$15)))</f>
        <v>0</v>
      </c>
      <c r="EI32" s="50">
        <f t="shared" ref="EI32:EI37" si="234">IF(-$Q5+$Q$7&lt;$Q$13,0,IF(-$Q5+$Q$7&gt;$Q$15,1,($Q$13+$Q5-$Q$7)/($Q$13-$Q$15)))</f>
        <v>0</v>
      </c>
      <c r="EJ32" s="50">
        <f t="shared" ref="EJ32:EJ37" si="235">IF(-$Q5+$Q$8&lt;$Q$13,0,IF(-$Q5+$Q$8&gt;$Q$15,1,($Q$13+$Q5-$Q$8)/($Q$13-$Q$15)))</f>
        <v>0</v>
      </c>
      <c r="EK32" s="50">
        <f t="shared" ref="EK32:EK37" si="236">IF(-$Q5+$Q$9&lt;$Q$13,0,IF(-$Q5+$Q$9&gt;$Q$15,1,($Q$13+$Q5-$Q$9)/($Q$13-$Q$15)))</f>
        <v>1</v>
      </c>
      <c r="EL32" s="50">
        <f t="shared" ref="EL32:EL37" si="237">IF(-$Q5+$Q$10&lt;$Q$13,0,IF(-$Q5+$Q$10&gt;$Q$15,1,($Q$13+$Q5-$Q$10)/($Q$13-$Q$15)))</f>
        <v>0</v>
      </c>
      <c r="EN32" s="39" t="s">
        <v>94</v>
      </c>
      <c r="EO32" s="50">
        <f t="shared" ref="EO32:EO37" si="238">IF(-$R5+$R$5&lt;$R$13,0,IF(-$R5+$R$5&gt;$R$15,1,($R$13+$R5-$R$5)/($R$13-$R$15)))</f>
        <v>0</v>
      </c>
      <c r="EP32" s="50">
        <f t="shared" ref="EP32:EP37" si="239">IF(-$R5+$R$6&lt;$R$13,0,IF(-$R5+$R$6&gt;$R$15,1,($R$13+$R5-$R$6)/($R$13-$R$15)))</f>
        <v>1</v>
      </c>
      <c r="EQ32" s="50">
        <f t="shared" ref="EQ32:EQ37" si="240">IF(-$R5+$R$7&lt;$R$13,0,IF(-$R5+$R$7&gt;$R$15,1,($R$13+$R5-$R$7)/($R$13-$R$15)))</f>
        <v>1</v>
      </c>
      <c r="ER32" s="50">
        <f t="shared" ref="ER32:ER37" si="241">IF(-$R5+$R$8&lt;$R$13,0,IF(-$R5+$R$8&gt;$R$15,1,($R$13+$R5-$R$8)/($R$13-$R$15)))</f>
        <v>1</v>
      </c>
      <c r="ES32" s="50">
        <f t="shared" ref="ES32:ES37" si="242">IF(-$R5+$R$9&lt;$R$13,0,IF(-$R5+$R$9&gt;$R$15,1,($R$13+$R5-$R$9)/($R$13-$R$15)))</f>
        <v>1</v>
      </c>
      <c r="ET32" s="50">
        <f t="shared" ref="ET32:ET37" si="243">IF(-$R5+$R$10&lt;$R$13,0,IF(-$R5+$R$10&gt;$R$15,1,($R$13+$R5-$R$10)/($R$13-$R$15)))</f>
        <v>0</v>
      </c>
      <c r="EV32" s="39" t="s">
        <v>94</v>
      </c>
      <c r="EW32" s="50">
        <f t="shared" ref="EW32:EW37" si="244">IF(-$S5+$S$5&lt;$S$13,0,IF(-$S5+$S$5&gt;$S$15,1,($S$13+$S5-$S$5)/($S$13-$S$15)))</f>
        <v>0</v>
      </c>
      <c r="EX32" s="50">
        <f t="shared" ref="EX32:EX37" si="245">IF(-$S5+$S$6&lt;$S$13,0,IF(-$S5+$S$6&gt;$S$15,1,($S$13+$S5-$S$6)/($S$13-$S$15)))</f>
        <v>0</v>
      </c>
      <c r="EY32" s="50">
        <f t="shared" ref="EY32:EY37" si="246">IF(-$S5+$S$7&lt;$S$13,0,IF(-$S5+$S$7&gt;$S$15,1,($S$13+$S5-$S$7)/($S$13-$S$15)))</f>
        <v>0</v>
      </c>
      <c r="EZ32" s="50">
        <f t="shared" ref="EZ32:EZ37" si="247">IF(-$S5+$S$8&lt;$S$13,0,IF(-$S5+$S$8&gt;$S$15,1,($S$13+$S5-$S$8)/($S$13-$S$15)))</f>
        <v>0</v>
      </c>
      <c r="FA32" s="50">
        <f t="shared" ref="FA32:FA37" si="248">IF(-$S5+$S$9&lt;$S$13,0,IF(-$S5+$S$9&gt;$S$15,1,($S$13+$S5-$S$9)/($S$13-$S$15)))</f>
        <v>0</v>
      </c>
      <c r="FB32" s="50">
        <f t="shared" ref="FB32:FB37" si="249">IF(-$S5+$S$10&lt;$S$13,0,IF(-$S5+$S$10&gt;$S$15,1,($S$13+$S5-$S$10)/($S$13-$S$15)))</f>
        <v>0</v>
      </c>
      <c r="FD32" s="39" t="s">
        <v>94</v>
      </c>
      <c r="FE32" s="50">
        <f t="shared" ref="FE32:FE37" si="250">IF(-$T5+$T$5&lt;$T$13,0,IF(-$T5+$T$5&gt;$T$15,1,($T$13+$T5-$T$5)/($T$13-$T$15)))</f>
        <v>0</v>
      </c>
      <c r="FF32" s="50">
        <f t="shared" ref="FF32:FF37" si="251">IF(-$T5+$T$6&lt;$T$13,0,IF(-$T5+$T$6&gt;$T$15,1,($T$13+$T5-$T$6)/($T$13-$T$15)))</f>
        <v>0</v>
      </c>
      <c r="FG32" s="50">
        <f t="shared" ref="FG32:FG37" si="252">IF(-$T5+$T$7&lt;$T$13,0,IF(-$T5+$T$7&gt;$T$15,1,($T$13+$T5-$T$7)/($T$13-$T$15)))</f>
        <v>0</v>
      </c>
      <c r="FH32" s="50">
        <f t="shared" ref="FH32:FH37" si="253">IF(-$T5+$T$8&lt;$T$13,0,IF(-$T5+$T$8&gt;$T$15,1,($T$13+$T5-$T$8)/($T$13-$T$15)))</f>
        <v>0</v>
      </c>
      <c r="FI32" s="50">
        <f t="shared" ref="FI32:FI37" si="254">IF(-$T5+$T$9&lt;$T$13,0,IF(-$T5+$T$9&gt;$T$15,1,($T$13+$T5-$T$9)/($T$13-$T$15)))</f>
        <v>0</v>
      </c>
      <c r="FJ32" s="50">
        <f t="shared" ref="FJ32:FJ37" si="255">IF(-$T5+$T$10&lt;$T$13,0,IF(-$T5+$T$10&gt;$T$15,1,($T$13+$T5-$T$10)/($T$13-$T$15)))</f>
        <v>0</v>
      </c>
      <c r="FL32" s="39" t="s">
        <v>94</v>
      </c>
      <c r="FM32" s="50">
        <f t="shared" ref="FM32:FM37" si="256">IF(-$U5+$U$5&lt;$U$13,0,IF(-$U5+$U$5&gt;$U$15,1,($U$13+$U5-$U$5)/($U$13-$U$15)))</f>
        <v>0</v>
      </c>
      <c r="FN32" s="50">
        <f t="shared" ref="FN32:FN37" si="257">IF(-$U5+$U$6&lt;$U$13,0,IF(-$U5+$U$6&gt;$U$15,1,($U$13+$U5-$U$6)/($U$13-$U$15)))</f>
        <v>0</v>
      </c>
      <c r="FO32" s="50">
        <f t="shared" ref="FO32:FO37" si="258">IF(-$U5+$U$7&lt;$U$13,0,IF(-$U5+$U$7&gt;$U$15,1,($U$13+$U5-$U$7)/($U$13-$U$15)))</f>
        <v>0</v>
      </c>
      <c r="FP32" s="50">
        <f t="shared" ref="FP32:FP37" si="259">IF(-$U5+$U$8&lt;$U$13,0,IF(-$U5+$U$8&gt;$U$15,1,($U$13+$U5-$U$8)/($U$13-$U$15)))</f>
        <v>0</v>
      </c>
      <c r="FQ32" s="50">
        <f t="shared" ref="FQ32:FQ37" si="260">IF(-$U5+$U$9&lt;$U$13,0,IF(-$U5+$U$9&gt;$U$15,1,($U$13+$U5-$U$9)/($U$13-$U$15)))</f>
        <v>0</v>
      </c>
      <c r="FR32" s="50">
        <f t="shared" ref="FR32:FR37" si="261">IF(-$U5+$U$10&lt;$U$13,0,IF(-$U5+$U$10&gt;$U$15,1,($U$13+$U5-$U$10)/($U$13-$U$15)))</f>
        <v>0</v>
      </c>
      <c r="FT32" s="39" t="s">
        <v>94</v>
      </c>
      <c r="FU32" s="50">
        <f t="shared" ref="FU32:FU37" si="262">IF(-$V5+$V$5&lt;$V$13,0,IF(-$V5+$V$5&gt;$V$15,1,($V$13+$V5-$V$5)/($V$13-$V$15)))</f>
        <v>0</v>
      </c>
      <c r="FV32" s="50">
        <f t="shared" ref="FV32:FV37" si="263">IF(-$V5+$V$6&lt;$V$13,0,IF(-$V5+$V$6&gt;$V$15,1,($V$13+$V5-$V$6)/($V$13-$V$15)))</f>
        <v>0</v>
      </c>
      <c r="FW32" s="50">
        <f t="shared" ref="FW32:FW37" si="264">IF(-$V5+$V$7&lt;$V$13,0,IF(-$V5+$V$7&gt;$V$15,1,($V$13+$V5-$V$7)/($V$13-$V$15)))</f>
        <v>0</v>
      </c>
      <c r="FX32" s="50">
        <f t="shared" ref="FX32:FX37" si="265">IF(-$V5+$V$8&lt;$V$13,0,IF(-$V5+$V$8&gt;$V$15,1,($V$13+$V5-$V$8)/($V$13-$V$15)))</f>
        <v>0</v>
      </c>
      <c r="FY32" s="50">
        <f t="shared" ref="FY32:FY37" si="266">IF(-$V5+$V$9&lt;$V$13,0,IF(-$V5+$V$9&gt;$V$15,1,($V$13+$V5-$V$9)/($V$13-$V$15)))</f>
        <v>0</v>
      </c>
      <c r="FZ32" s="50">
        <f t="shared" ref="FZ32:FZ37" si="267">IF(-$V5+$V$10&lt;$V$13,0,IF(-$V5+$V$10&gt;$V$15,1,($V$13+$V5-$V$10)/($V$13-$V$15)))</f>
        <v>0</v>
      </c>
      <c r="GB32" s="53" t="s">
        <v>94</v>
      </c>
      <c r="GC32" s="50">
        <f t="shared" ref="GC32:GC37" si="268">IF(-$W5+$W$5&lt;$W$13,0,IF(-$W5+$W$5&gt;$W$15,1,($W$13+$W5-$W$5)/($W$13-$W$15)))</f>
        <v>0</v>
      </c>
      <c r="GD32" s="50">
        <f t="shared" ref="GD32:GD37" si="269">IF(-$W5+$W$6&lt;$W$13,0,IF(-$W5+$W$6&gt;$W$15,1,($W$13+$W5-$W$6)/($W$13-$W$15)))</f>
        <v>0</v>
      </c>
      <c r="GE32" s="50">
        <f t="shared" ref="GE32:GE37" si="270">IF(-$W5+$W$7&lt;$W$13,0,IF(-$W5+$W$7&gt;$W$15,1,($W$13+$W5-$W$7)/($W$13-$W$15)))</f>
        <v>0</v>
      </c>
      <c r="GF32" s="50">
        <f t="shared" ref="GF32:GF37" si="271">IF(-$W5+$W$8&lt;$W$13,0,IF(-$W5+$W$8&gt;$W$15,1,($W$13+$W5-$W$8)/($W$13-$W$15)))</f>
        <v>0</v>
      </c>
      <c r="GG32" s="50">
        <f t="shared" ref="GG32:GG37" si="272">IF(-$W5+$W$9&lt;$W$13,0,IF(-$W5+$W$9&gt;$W$15,1,($W$13+$W5-$W$9)/($W$13-$W$15)))</f>
        <v>0</v>
      </c>
      <c r="GH32" s="50">
        <f t="shared" ref="GH32:GH37" si="273">IF(-$W5+$W$10&lt;$W$13,0,IF(-$W5+$W$10&gt;$W$15,1,($W$13+$W5-$W$10)/($W$13-$W$15)))</f>
        <v>0</v>
      </c>
      <c r="GJ32" s="53" t="s">
        <v>94</v>
      </c>
      <c r="GK32" s="50">
        <f t="shared" ref="GK32:GK37" si="274">IF(-$X5+$X$5&lt;$X$13,0,IF(-$X5+$X$5&gt;$X$15,1,($X$13+$X5-$X$5)/($X$13-$X$15)))</f>
        <v>0</v>
      </c>
      <c r="GL32" s="50">
        <f t="shared" ref="GL32:GL37" si="275">IF(-$X5+$X$6&lt;$X$13,0,IF(-$X5+$X$6&gt;$X$15,1,($X$13+$X5-$X$6)/($X$13-$X$15)))</f>
        <v>0</v>
      </c>
      <c r="GM32" s="50">
        <f t="shared" ref="GM32:GM37" si="276">IF(-$X5+$X$7&lt;$X$13,0,IF(-$X5+$X$7&gt;$X$15,1,($X$13+$X5-$X$7)/($X$13-$X$15)))</f>
        <v>0</v>
      </c>
      <c r="GN32" s="50">
        <f t="shared" ref="GN32:GN37" si="277">IF(-$X5+$X$8&lt;$X$13,0,IF(-$X5+$X$8&gt;$X$15,1,($X$13+$X5-$X$8)/($X$13-$X$15)))</f>
        <v>0</v>
      </c>
      <c r="GO32" s="50">
        <f t="shared" ref="GO32:GO37" si="278">IF(-$X5+$X$9&lt;$X$13,0,IF(-$X5+$X$9&gt;$X$15,1,($X$13+$X5-$X$9)/($X$13-$X$15)))</f>
        <v>0</v>
      </c>
      <c r="GP32" s="50">
        <f t="shared" ref="GP32:GP37" si="279">IF(-$X5+$X$10&lt;$X$13,0,IF(-$X5+$X$10&gt;$X$15,1,($X$13+$X5-$X$10)/($X$13-$X$15)))</f>
        <v>0</v>
      </c>
      <c r="GR32" s="53" t="s">
        <v>94</v>
      </c>
      <c r="GS32" s="50">
        <f t="shared" ref="GS32:GS37" si="280">IF(-$Y5+$Y$5&lt;$Y$13,0,IF(-$Y5+$Y$5&gt;$Y$15,1,($Y$13+$Y5-$Y$5)/($Y$13-$Y$15)))</f>
        <v>0</v>
      </c>
      <c r="GT32" s="50">
        <f t="shared" ref="GT32:GT37" si="281">IF(-$Y5+$Y$6&lt;$Y$13,0,IF(-$Y5+$Y$6&gt;$Y$15,1,($Y$13+$Y5-$Y$6)/($Y$13-$Y$15)))</f>
        <v>0</v>
      </c>
      <c r="GU32" s="50">
        <f t="shared" ref="GU32:GU37" si="282">IF(-$Y5+$Y$7&lt;$Y$13,0,IF(-$Y5+$Y$7&gt;$Y$15,1,($Y$13+$Y5-$Y$7)/($Y$13-$Y$15)))</f>
        <v>0</v>
      </c>
      <c r="GV32" s="50">
        <f t="shared" ref="GV32:GV37" si="283">IF(-$Y5+$Y$8&lt;$Y$13,0,IF(-$Y5+$Y$8&gt;$Y$15,1,($Y$13+$Y5-$Y$8)/($Y$13-$Y$15)))</f>
        <v>0</v>
      </c>
      <c r="GW32" s="50">
        <f t="shared" ref="GW32:GW37" si="284">IF(-$Y5+$Y$9&lt;$Y$13,0,IF(-$Y5+$Y$9&gt;$Y$15,1,($Y$13+$Y5-$Y$9)/($Y$13-$Y$15)))</f>
        <v>0</v>
      </c>
      <c r="GX32" s="50">
        <f t="shared" ref="GX32:GX37" si="285">IF(-$Y5+$Y$10&lt;$Y$13,0,IF(-$Y5+$Y$10&gt;$Y$15,1,($Y$13+$Y5-$Y$10)/($Y$13-$Y$15)))</f>
        <v>0</v>
      </c>
      <c r="GZ32" s="53" t="s">
        <v>94</v>
      </c>
      <c r="HA32" s="50">
        <f t="shared" ref="HA32:HA37" si="286">IF(-$Z5+$Z$5&lt;$Z$13,0,IF(-$Z5+$Z$5&gt;$Z$15,1,($Z$13+$Z5-$Z$5)/($Z$13-$Z$15)))</f>
        <v>0</v>
      </c>
      <c r="HB32" s="50">
        <f t="shared" ref="HB32:HB37" si="287">IF(-$Z5+$Z$6&lt;$Z$13,0,IF(-$Z5+$Z$6&gt;$Z$15,1,($Z$13+$Z5-$Z$6)/($Z$13-$Z$15)))</f>
        <v>0</v>
      </c>
      <c r="HC32" s="50">
        <f t="shared" ref="HC32:HC37" si="288">IF(-$Z5+$Z$7&lt;$Z$13,0,IF(-$Z5+$Z$7&gt;$Z$15,1,($Z$13+$Z5-$Z$7)/($Z$13-$Z$15)))</f>
        <v>0</v>
      </c>
      <c r="HD32" s="50">
        <f t="shared" ref="HD32:HD37" si="289">IF(-$Z5+$Z$8&lt;$Z$13,0,IF(-$Z5+$Z$8&gt;$Z$15,1,($Z$13+$Z5-$Z$8)/($Z$13-$Z$15)))</f>
        <v>0</v>
      </c>
      <c r="HE32" s="50">
        <f t="shared" ref="HE32:HE37" si="290">IF(-$Z5+$Z$9&lt;$Z$13,0,IF(-$Z5+$Z$9&gt;$Z$15,1,($Z$13+$Z5-$Z$9)/($Z$13-$Z$15)))</f>
        <v>0</v>
      </c>
      <c r="HF32" s="50">
        <f t="shared" ref="HF32:HF37" si="291">IF(-$Z5+$Z$10&lt;$Z$13,0,IF(-$Z5+$Z$10&gt;$Z$15,1,($Z$13+$Z5-$Z$10)/($Z$13-$Z$15)))</f>
        <v>0</v>
      </c>
      <c r="HH32" s="53" t="s">
        <v>94</v>
      </c>
      <c r="HI32" s="50">
        <f t="shared" ref="HI32:HI37" si="292">IF(-$AA5+$AA$5&lt;$AA$13,0,IF(-$AA5+$AA$5&gt;$AA$15,1,($AA$13+$AA5-$AA$5)/($AA$13-$AA$15)))</f>
        <v>0</v>
      </c>
      <c r="HJ32" s="50">
        <f t="shared" ref="HJ32:HJ37" si="293">IF(-$AA5+$AA$6&lt;$AA$13,0,IF(-$AA5+$AA$6&gt;$AA$15,1,($AA$13+$AA5-$AA$6)/($AA$13-$AA$15)))</f>
        <v>0</v>
      </c>
      <c r="HK32" s="50">
        <f t="shared" ref="HK32:HK37" si="294">IF(-$AA5+$AA$7&lt;$AA$13,0,IF(-$AA5+$AA$7&gt;$AA$15,1,($AA$13+$AA5-$AA$7)/($AA$13-$AA$15)))</f>
        <v>0</v>
      </c>
      <c r="HL32" s="50">
        <f t="shared" ref="HL32:HL37" si="295">IF(-$AA5+$AA$8&lt;$AA$13,0,IF(-$AA5+$AA$8&gt;$AA$15,1,($AA$13+$AA5-$AA$8)/($AA$13-$AA$15)))</f>
        <v>0</v>
      </c>
      <c r="HM32" s="50">
        <f t="shared" ref="HM32:HM37" si="296">IF(-$AA5+$AA$9&lt;$AA$13,0,IF(-$AA5+$AA$9&gt;$AA$15,1,($AA$13+$AA5-$AA$9)/($AA$13-$AA$15)))</f>
        <v>0</v>
      </c>
      <c r="HN32" s="50">
        <f t="shared" ref="HN32:HN37" si="297">IF(-$AA5+$AA$10&lt;$AA$13,0,IF(-$AA5+$AA$10&gt;$AA$15,1,($AA$13+$AA5-$AA$10)/($AA$13-$AA$15)))</f>
        <v>0</v>
      </c>
      <c r="HP32" s="53" t="s">
        <v>94</v>
      </c>
      <c r="HQ32" s="50">
        <f t="shared" ref="HQ32:HQ37" si="298">IF(-$AB5+$AB$5&lt;$AB$13,0,IF(-$AB5+$AB$5&gt;$AB$15,1,($AB$13+$AB5-$AB$5)/($AB$13-$AB$15)))</f>
        <v>0</v>
      </c>
      <c r="HR32" s="50">
        <f t="shared" ref="HR32:HR37" si="299">IF(-$AB5+$AB$6&lt;$AB$13,0,IF(-$AB5+$AB$6&gt;$AB$15,1,($AB$13+$AB5-$AB$6)/($AB$13-$AB$15)))</f>
        <v>0</v>
      </c>
      <c r="HS32" s="50">
        <f t="shared" ref="HS32:HS37" si="300">IF(-$AB5+$AB$7&lt;$AB$13,0,IF(-$AB5+$AB$7&gt;$AB$15,1,($AB$13+$AB5-$AB$7)/($AB$13-$AB$15)))</f>
        <v>0</v>
      </c>
      <c r="HT32" s="50">
        <f t="shared" ref="HT32:HT37" si="301">IF(-$AB5+$AB$8&lt;$AB$13,0,IF(-$AB5+$AB$8&gt;$AB$15,1,($AB$13+$AB5-$AB$8)/($AB$13-$AB$15)))</f>
        <v>0</v>
      </c>
      <c r="HU32" s="50">
        <f t="shared" ref="HU32:HU37" si="302">IF(-$AB5+$AB$9&lt;$AB$13,0,IF(-$AB5+$AB$9&gt;$AB$15,1,($AB$13+$AB5-$AB$9)/($AB$13-$AB$15)))</f>
        <v>0</v>
      </c>
      <c r="HV32" s="50">
        <f t="shared" ref="HV32:HV37" si="303">IF(-$AB5+$AB$10&lt;$AB$13,0,IF(-$AB5+$AB$10&gt;$AB$15,1,($AB$13+$AB5-$AB$10)/($AB$13-$AB$15)))</f>
        <v>0</v>
      </c>
    </row>
    <row r="33" spans="31:230" ht="29.1">
      <c r="AE33" s="72"/>
      <c r="AF33" s="39" t="s">
        <v>96</v>
      </c>
      <c r="AG33" s="50">
        <f t="shared" si="154"/>
        <v>0</v>
      </c>
      <c r="AH33" s="50">
        <f t="shared" si="155"/>
        <v>0</v>
      </c>
      <c r="AI33" s="50">
        <f t="shared" si="156"/>
        <v>0</v>
      </c>
      <c r="AJ33" s="50">
        <f t="shared" si="157"/>
        <v>0</v>
      </c>
      <c r="AK33" s="50">
        <f t="shared" si="158"/>
        <v>0</v>
      </c>
      <c r="AL33" s="50">
        <f t="shared" si="159"/>
        <v>0</v>
      </c>
      <c r="AN33" s="39" t="s">
        <v>96</v>
      </c>
      <c r="AO33" s="50">
        <f t="shared" si="160"/>
        <v>0</v>
      </c>
      <c r="AP33" s="50">
        <f t="shared" si="161"/>
        <v>0</v>
      </c>
      <c r="AQ33" s="50">
        <f t="shared" si="162"/>
        <v>0</v>
      </c>
      <c r="AR33" s="50">
        <f t="shared" si="163"/>
        <v>0</v>
      </c>
      <c r="AS33" s="50">
        <f t="shared" si="164"/>
        <v>0</v>
      </c>
      <c r="AT33" s="50">
        <f t="shared" si="165"/>
        <v>0</v>
      </c>
      <c r="AV33" s="39" t="s">
        <v>96</v>
      </c>
      <c r="AW33" s="50">
        <f t="shared" si="166"/>
        <v>0</v>
      </c>
      <c r="AX33" s="50">
        <f t="shared" si="167"/>
        <v>0</v>
      </c>
      <c r="AY33" s="50">
        <f t="shared" si="168"/>
        <v>0</v>
      </c>
      <c r="AZ33" s="50">
        <f t="shared" si="169"/>
        <v>0</v>
      </c>
      <c r="BA33" s="50">
        <f t="shared" si="170"/>
        <v>0</v>
      </c>
      <c r="BB33" s="50">
        <f t="shared" si="171"/>
        <v>0</v>
      </c>
      <c r="BD33" s="39" t="s">
        <v>96</v>
      </c>
      <c r="BE33" s="50">
        <f t="shared" si="172"/>
        <v>0</v>
      </c>
      <c r="BF33" s="50">
        <f t="shared" si="173"/>
        <v>0</v>
      </c>
      <c r="BG33" s="50">
        <f t="shared" si="174"/>
        <v>0</v>
      </c>
      <c r="BH33" s="50">
        <f t="shared" si="175"/>
        <v>0</v>
      </c>
      <c r="BI33" s="50">
        <f t="shared" si="176"/>
        <v>0</v>
      </c>
      <c r="BJ33" s="50">
        <f t="shared" si="177"/>
        <v>0</v>
      </c>
      <c r="BL33" s="39" t="s">
        <v>96</v>
      </c>
      <c r="BM33" s="50">
        <f t="shared" si="178"/>
        <v>0</v>
      </c>
      <c r="BN33" s="50">
        <f t="shared" si="179"/>
        <v>0</v>
      </c>
      <c r="BO33" s="50">
        <f t="shared" si="180"/>
        <v>0</v>
      </c>
      <c r="BP33" s="50">
        <f t="shared" si="181"/>
        <v>0</v>
      </c>
      <c r="BQ33" s="50">
        <f t="shared" si="182"/>
        <v>0</v>
      </c>
      <c r="BR33" s="50">
        <f t="shared" si="183"/>
        <v>0</v>
      </c>
      <c r="BT33" s="39" t="s">
        <v>96</v>
      </c>
      <c r="BU33" s="50">
        <f t="shared" si="184"/>
        <v>0</v>
      </c>
      <c r="BV33" s="50">
        <f t="shared" si="185"/>
        <v>0</v>
      </c>
      <c r="BW33" s="50">
        <f t="shared" si="186"/>
        <v>0</v>
      </c>
      <c r="BX33" s="50">
        <f t="shared" si="187"/>
        <v>0</v>
      </c>
      <c r="BY33" s="50">
        <f t="shared" si="188"/>
        <v>0</v>
      </c>
      <c r="BZ33" s="50">
        <f t="shared" si="189"/>
        <v>0</v>
      </c>
      <c r="CB33" s="39" t="s">
        <v>96</v>
      </c>
      <c r="CC33" s="50">
        <f t="shared" si="190"/>
        <v>0</v>
      </c>
      <c r="CD33" s="50">
        <f t="shared" si="191"/>
        <v>0</v>
      </c>
      <c r="CE33" s="50">
        <f t="shared" si="192"/>
        <v>0</v>
      </c>
      <c r="CF33" s="50">
        <f t="shared" si="193"/>
        <v>0.58634538152610449</v>
      </c>
      <c r="CG33" s="50">
        <f t="shared" si="194"/>
        <v>0</v>
      </c>
      <c r="CH33" s="50">
        <f t="shared" si="195"/>
        <v>0</v>
      </c>
      <c r="CJ33" s="39" t="s">
        <v>96</v>
      </c>
      <c r="CK33" s="50">
        <f t="shared" si="196"/>
        <v>0</v>
      </c>
      <c r="CL33" s="50">
        <f t="shared" si="197"/>
        <v>0</v>
      </c>
      <c r="CM33" s="50">
        <f t="shared" si="198"/>
        <v>0</v>
      </c>
      <c r="CN33" s="50">
        <f t="shared" si="199"/>
        <v>0.67213114754098335</v>
      </c>
      <c r="CO33" s="50">
        <f t="shared" si="200"/>
        <v>0</v>
      </c>
      <c r="CP33" s="50">
        <f t="shared" si="201"/>
        <v>0</v>
      </c>
      <c r="CR33" s="39" t="s">
        <v>96</v>
      </c>
      <c r="CS33" s="50">
        <f t="shared" si="202"/>
        <v>0</v>
      </c>
      <c r="CT33" s="50">
        <f t="shared" si="203"/>
        <v>0</v>
      </c>
      <c r="CU33" s="50">
        <f t="shared" si="204"/>
        <v>0</v>
      </c>
      <c r="CV33" s="50">
        <f t="shared" si="205"/>
        <v>0</v>
      </c>
      <c r="CW33" s="50">
        <f t="shared" si="206"/>
        <v>0</v>
      </c>
      <c r="CX33" s="50">
        <f t="shared" si="207"/>
        <v>0</v>
      </c>
      <c r="CZ33" s="39" t="s">
        <v>96</v>
      </c>
      <c r="DA33" s="50">
        <f t="shared" si="208"/>
        <v>0</v>
      </c>
      <c r="DB33" s="50">
        <f t="shared" si="209"/>
        <v>0</v>
      </c>
      <c r="DC33" s="50">
        <f t="shared" si="210"/>
        <v>0</v>
      </c>
      <c r="DD33" s="50">
        <f t="shared" si="211"/>
        <v>0</v>
      </c>
      <c r="DE33" s="50">
        <f t="shared" si="212"/>
        <v>0</v>
      </c>
      <c r="DF33" s="50">
        <f t="shared" si="213"/>
        <v>0</v>
      </c>
      <c r="DH33" s="39" t="s">
        <v>96</v>
      </c>
      <c r="DI33" s="50">
        <f t="shared" si="214"/>
        <v>0</v>
      </c>
      <c r="DJ33" s="50">
        <f t="shared" si="215"/>
        <v>0</v>
      </c>
      <c r="DK33" s="50">
        <f t="shared" si="216"/>
        <v>0</v>
      </c>
      <c r="DL33" s="50">
        <f t="shared" si="217"/>
        <v>0</v>
      </c>
      <c r="DM33" s="50">
        <f t="shared" si="218"/>
        <v>0</v>
      </c>
      <c r="DN33" s="50">
        <f t="shared" si="219"/>
        <v>0</v>
      </c>
      <c r="DP33" s="39" t="s">
        <v>96</v>
      </c>
      <c r="DQ33" s="50">
        <f t="shared" si="220"/>
        <v>0</v>
      </c>
      <c r="DR33" s="50">
        <f t="shared" si="221"/>
        <v>0</v>
      </c>
      <c r="DS33" s="50">
        <f t="shared" si="222"/>
        <v>0</v>
      </c>
      <c r="DT33" s="50">
        <f t="shared" si="223"/>
        <v>0</v>
      </c>
      <c r="DU33" s="50">
        <f t="shared" si="224"/>
        <v>0</v>
      </c>
      <c r="DV33" s="50">
        <f t="shared" si="225"/>
        <v>0</v>
      </c>
      <c r="DX33" s="39" t="s">
        <v>96</v>
      </c>
      <c r="DY33" s="50">
        <f t="shared" si="226"/>
        <v>0</v>
      </c>
      <c r="DZ33" s="50">
        <f t="shared" si="227"/>
        <v>0</v>
      </c>
      <c r="EA33" s="50">
        <f t="shared" si="228"/>
        <v>0</v>
      </c>
      <c r="EB33" s="50">
        <f t="shared" si="229"/>
        <v>0</v>
      </c>
      <c r="EC33" s="50">
        <f t="shared" si="230"/>
        <v>0</v>
      </c>
      <c r="ED33" s="50">
        <f t="shared" si="231"/>
        <v>0</v>
      </c>
      <c r="EF33" s="39" t="s">
        <v>96</v>
      </c>
      <c r="EG33" s="50">
        <f t="shared" si="232"/>
        <v>0</v>
      </c>
      <c r="EH33" s="50">
        <f t="shared" si="233"/>
        <v>0</v>
      </c>
      <c r="EI33" s="50">
        <f t="shared" si="234"/>
        <v>0</v>
      </c>
      <c r="EJ33" s="50">
        <f t="shared" si="235"/>
        <v>0</v>
      </c>
      <c r="EK33" s="50">
        <f t="shared" si="236"/>
        <v>1</v>
      </c>
      <c r="EL33" s="50">
        <f t="shared" si="237"/>
        <v>0</v>
      </c>
      <c r="EN33" s="39" t="s">
        <v>96</v>
      </c>
      <c r="EO33" s="50">
        <f t="shared" si="238"/>
        <v>0</v>
      </c>
      <c r="EP33" s="50">
        <f t="shared" si="239"/>
        <v>0</v>
      </c>
      <c r="EQ33" s="50">
        <f t="shared" si="240"/>
        <v>0</v>
      </c>
      <c r="ER33" s="50">
        <f t="shared" si="241"/>
        <v>0</v>
      </c>
      <c r="ES33" s="50">
        <f t="shared" si="242"/>
        <v>0</v>
      </c>
      <c r="ET33" s="50">
        <f t="shared" si="243"/>
        <v>0</v>
      </c>
      <c r="EV33" s="39" t="s">
        <v>96</v>
      </c>
      <c r="EW33" s="50">
        <f t="shared" si="244"/>
        <v>0</v>
      </c>
      <c r="EX33" s="50">
        <f t="shared" si="245"/>
        <v>0</v>
      </c>
      <c r="EY33" s="50">
        <f t="shared" si="246"/>
        <v>0</v>
      </c>
      <c r="EZ33" s="50">
        <f t="shared" si="247"/>
        <v>0</v>
      </c>
      <c r="FA33" s="50">
        <f t="shared" si="248"/>
        <v>0</v>
      </c>
      <c r="FB33" s="50">
        <f t="shared" si="249"/>
        <v>0</v>
      </c>
      <c r="FD33" s="39" t="s">
        <v>96</v>
      </c>
      <c r="FE33" s="50">
        <f t="shared" si="250"/>
        <v>0</v>
      </c>
      <c r="FF33" s="50">
        <f t="shared" si="251"/>
        <v>0</v>
      </c>
      <c r="FG33" s="50">
        <f t="shared" si="252"/>
        <v>0</v>
      </c>
      <c r="FH33" s="50">
        <f t="shared" si="253"/>
        <v>0</v>
      </c>
      <c r="FI33" s="50">
        <f t="shared" si="254"/>
        <v>0</v>
      </c>
      <c r="FJ33" s="50">
        <f t="shared" si="255"/>
        <v>0</v>
      </c>
      <c r="FL33" s="39" t="s">
        <v>96</v>
      </c>
      <c r="FM33" s="50">
        <f t="shared" si="256"/>
        <v>0</v>
      </c>
      <c r="FN33" s="50">
        <f t="shared" si="257"/>
        <v>0</v>
      </c>
      <c r="FO33" s="50">
        <f t="shared" si="258"/>
        <v>0</v>
      </c>
      <c r="FP33" s="50">
        <f t="shared" si="259"/>
        <v>0</v>
      </c>
      <c r="FQ33" s="50">
        <f t="shared" si="260"/>
        <v>0</v>
      </c>
      <c r="FR33" s="50">
        <f t="shared" si="261"/>
        <v>0</v>
      </c>
      <c r="FT33" s="39" t="s">
        <v>96</v>
      </c>
      <c r="FU33" s="50">
        <f t="shared" si="262"/>
        <v>0</v>
      </c>
      <c r="FV33" s="50">
        <f t="shared" si="263"/>
        <v>0</v>
      </c>
      <c r="FW33" s="50">
        <f t="shared" si="264"/>
        <v>0</v>
      </c>
      <c r="FX33" s="50">
        <f t="shared" si="265"/>
        <v>0</v>
      </c>
      <c r="FY33" s="50">
        <f t="shared" si="266"/>
        <v>0</v>
      </c>
      <c r="FZ33" s="50">
        <f t="shared" si="267"/>
        <v>0</v>
      </c>
      <c r="GB33" s="54" t="s">
        <v>96</v>
      </c>
      <c r="GC33" s="50">
        <f t="shared" si="268"/>
        <v>0</v>
      </c>
      <c r="GD33" s="50">
        <f t="shared" si="269"/>
        <v>0</v>
      </c>
      <c r="GE33" s="50">
        <f t="shared" si="270"/>
        <v>0</v>
      </c>
      <c r="GF33" s="50">
        <f t="shared" si="271"/>
        <v>0</v>
      </c>
      <c r="GG33" s="50">
        <f t="shared" si="272"/>
        <v>0</v>
      </c>
      <c r="GH33" s="50">
        <f t="shared" si="273"/>
        <v>0</v>
      </c>
      <c r="GJ33" s="54" t="s">
        <v>96</v>
      </c>
      <c r="GK33" s="50">
        <f t="shared" si="274"/>
        <v>0</v>
      </c>
      <c r="GL33" s="50">
        <f t="shared" si="275"/>
        <v>0</v>
      </c>
      <c r="GM33" s="50">
        <f t="shared" si="276"/>
        <v>0</v>
      </c>
      <c r="GN33" s="50">
        <f t="shared" si="277"/>
        <v>0</v>
      </c>
      <c r="GO33" s="50">
        <f t="shared" si="278"/>
        <v>0</v>
      </c>
      <c r="GP33" s="50">
        <f t="shared" si="279"/>
        <v>0</v>
      </c>
      <c r="GR33" s="54" t="s">
        <v>96</v>
      </c>
      <c r="GS33" s="50">
        <f t="shared" si="280"/>
        <v>0</v>
      </c>
      <c r="GT33" s="50">
        <f t="shared" si="281"/>
        <v>0</v>
      </c>
      <c r="GU33" s="50">
        <f t="shared" si="282"/>
        <v>0</v>
      </c>
      <c r="GV33" s="50">
        <f t="shared" si="283"/>
        <v>0</v>
      </c>
      <c r="GW33" s="50">
        <f t="shared" si="284"/>
        <v>0</v>
      </c>
      <c r="GX33" s="50">
        <f t="shared" si="285"/>
        <v>0</v>
      </c>
      <c r="GZ33" s="54" t="s">
        <v>96</v>
      </c>
      <c r="HA33" s="50">
        <f t="shared" si="286"/>
        <v>0</v>
      </c>
      <c r="HB33" s="50">
        <f t="shared" si="287"/>
        <v>0</v>
      </c>
      <c r="HC33" s="50">
        <f t="shared" si="288"/>
        <v>0</v>
      </c>
      <c r="HD33" s="50">
        <f t="shared" si="289"/>
        <v>0</v>
      </c>
      <c r="HE33" s="50">
        <f t="shared" si="290"/>
        <v>0</v>
      </c>
      <c r="HF33" s="50">
        <f t="shared" si="291"/>
        <v>0</v>
      </c>
      <c r="HH33" s="54" t="s">
        <v>96</v>
      </c>
      <c r="HI33" s="50">
        <f t="shared" si="292"/>
        <v>0</v>
      </c>
      <c r="HJ33" s="50">
        <f t="shared" si="293"/>
        <v>0</v>
      </c>
      <c r="HK33" s="50">
        <f t="shared" si="294"/>
        <v>0</v>
      </c>
      <c r="HL33" s="50">
        <f t="shared" si="295"/>
        <v>0</v>
      </c>
      <c r="HM33" s="50">
        <f t="shared" si="296"/>
        <v>0</v>
      </c>
      <c r="HN33" s="50">
        <f t="shared" si="297"/>
        <v>0</v>
      </c>
      <c r="HP33" s="54" t="s">
        <v>96</v>
      </c>
      <c r="HQ33" s="50">
        <f t="shared" si="298"/>
        <v>0</v>
      </c>
      <c r="HR33" s="50">
        <f t="shared" si="299"/>
        <v>0</v>
      </c>
      <c r="HS33" s="50">
        <f t="shared" si="300"/>
        <v>0</v>
      </c>
      <c r="HT33" s="50">
        <f t="shared" si="301"/>
        <v>0</v>
      </c>
      <c r="HU33" s="50">
        <f t="shared" si="302"/>
        <v>0</v>
      </c>
      <c r="HV33" s="50">
        <f t="shared" si="303"/>
        <v>0</v>
      </c>
    </row>
    <row r="34" spans="31:230" ht="29.1">
      <c r="AE34" s="72"/>
      <c r="AF34" s="39" t="s">
        <v>98</v>
      </c>
      <c r="AG34" s="50">
        <f t="shared" si="154"/>
        <v>0</v>
      </c>
      <c r="AH34" s="50">
        <f t="shared" si="155"/>
        <v>0.18370370370370345</v>
      </c>
      <c r="AI34" s="50">
        <f t="shared" si="156"/>
        <v>0</v>
      </c>
      <c r="AJ34" s="50">
        <f t="shared" si="157"/>
        <v>1</v>
      </c>
      <c r="AK34" s="50">
        <f t="shared" si="158"/>
        <v>0</v>
      </c>
      <c r="AL34" s="50">
        <f t="shared" si="159"/>
        <v>0</v>
      </c>
      <c r="AN34" s="39" t="s">
        <v>98</v>
      </c>
      <c r="AO34" s="50">
        <f t="shared" si="160"/>
        <v>0</v>
      </c>
      <c r="AP34" s="50">
        <f t="shared" si="161"/>
        <v>0</v>
      </c>
      <c r="AQ34" s="50">
        <f t="shared" si="162"/>
        <v>0</v>
      </c>
      <c r="AR34" s="50">
        <f t="shared" si="163"/>
        <v>0</v>
      </c>
      <c r="AS34" s="50">
        <f t="shared" si="164"/>
        <v>0</v>
      </c>
      <c r="AT34" s="50">
        <f t="shared" si="165"/>
        <v>0</v>
      </c>
      <c r="AV34" s="39" t="s">
        <v>98</v>
      </c>
      <c r="AW34" s="50">
        <f t="shared" si="166"/>
        <v>0</v>
      </c>
      <c r="AX34" s="50">
        <f t="shared" si="167"/>
        <v>0</v>
      </c>
      <c r="AY34" s="50">
        <f t="shared" si="168"/>
        <v>0</v>
      </c>
      <c r="AZ34" s="50">
        <f t="shared" si="169"/>
        <v>0</v>
      </c>
      <c r="BA34" s="50">
        <f t="shared" si="170"/>
        <v>0</v>
      </c>
      <c r="BB34" s="50">
        <f t="shared" si="171"/>
        <v>0</v>
      </c>
      <c r="BD34" s="39" t="s">
        <v>98</v>
      </c>
      <c r="BE34" s="50">
        <f t="shared" si="172"/>
        <v>0</v>
      </c>
      <c r="BF34" s="50">
        <f t="shared" si="173"/>
        <v>0</v>
      </c>
      <c r="BG34" s="50">
        <f t="shared" si="174"/>
        <v>0</v>
      </c>
      <c r="BH34" s="50">
        <f t="shared" si="175"/>
        <v>0</v>
      </c>
      <c r="BI34" s="50">
        <f t="shared" si="176"/>
        <v>0</v>
      </c>
      <c r="BJ34" s="50">
        <f t="shared" si="177"/>
        <v>0</v>
      </c>
      <c r="BL34" s="39" t="s">
        <v>98</v>
      </c>
      <c r="BM34" s="50">
        <f t="shared" si="178"/>
        <v>0</v>
      </c>
      <c r="BN34" s="50">
        <f t="shared" si="179"/>
        <v>0</v>
      </c>
      <c r="BO34" s="50">
        <f t="shared" si="180"/>
        <v>0</v>
      </c>
      <c r="BP34" s="50">
        <f t="shared" si="181"/>
        <v>0</v>
      </c>
      <c r="BQ34" s="50">
        <f t="shared" si="182"/>
        <v>0</v>
      </c>
      <c r="BR34" s="50">
        <f t="shared" si="183"/>
        <v>0</v>
      </c>
      <c r="BT34" s="39" t="s">
        <v>98</v>
      </c>
      <c r="BU34" s="50">
        <f t="shared" si="184"/>
        <v>0</v>
      </c>
      <c r="BV34" s="50">
        <f t="shared" si="185"/>
        <v>0</v>
      </c>
      <c r="BW34" s="50">
        <f t="shared" si="186"/>
        <v>0</v>
      </c>
      <c r="BX34" s="50">
        <f t="shared" si="187"/>
        <v>0</v>
      </c>
      <c r="BY34" s="50">
        <f t="shared" si="188"/>
        <v>0</v>
      </c>
      <c r="BZ34" s="50">
        <f t="shared" si="189"/>
        <v>0</v>
      </c>
      <c r="CB34" s="39" t="s">
        <v>98</v>
      </c>
      <c r="CC34" s="50">
        <f t="shared" si="190"/>
        <v>0</v>
      </c>
      <c r="CD34" s="50">
        <f t="shared" si="191"/>
        <v>0</v>
      </c>
      <c r="CE34" s="50">
        <f t="shared" si="192"/>
        <v>0</v>
      </c>
      <c r="CF34" s="50">
        <f t="shared" si="193"/>
        <v>0</v>
      </c>
      <c r="CG34" s="50">
        <f t="shared" si="194"/>
        <v>0</v>
      </c>
      <c r="CH34" s="50">
        <f t="shared" si="195"/>
        <v>0</v>
      </c>
      <c r="CJ34" s="39" t="s">
        <v>98</v>
      </c>
      <c r="CK34" s="50">
        <f t="shared" si="196"/>
        <v>0</v>
      </c>
      <c r="CL34" s="50">
        <f t="shared" si="197"/>
        <v>0</v>
      </c>
      <c r="CM34" s="50">
        <f t="shared" si="198"/>
        <v>0</v>
      </c>
      <c r="CN34" s="50">
        <f t="shared" si="199"/>
        <v>4.5500943632178542E-17</v>
      </c>
      <c r="CO34" s="50">
        <f t="shared" si="200"/>
        <v>0</v>
      </c>
      <c r="CP34" s="50">
        <f t="shared" si="201"/>
        <v>0</v>
      </c>
      <c r="CR34" s="39" t="s">
        <v>98</v>
      </c>
      <c r="CS34" s="50">
        <f t="shared" si="202"/>
        <v>0.66452991452991472</v>
      </c>
      <c r="CT34" s="50">
        <f t="shared" si="203"/>
        <v>0</v>
      </c>
      <c r="CU34" s="50">
        <f t="shared" si="204"/>
        <v>0</v>
      </c>
      <c r="CV34" s="50">
        <f t="shared" si="205"/>
        <v>0</v>
      </c>
      <c r="CW34" s="50">
        <f t="shared" si="206"/>
        <v>0</v>
      </c>
      <c r="CX34" s="50">
        <f t="shared" si="207"/>
        <v>0</v>
      </c>
      <c r="CZ34" s="39" t="s">
        <v>98</v>
      </c>
      <c r="DA34" s="50">
        <f t="shared" si="208"/>
        <v>0</v>
      </c>
      <c r="DB34" s="50">
        <f t="shared" si="209"/>
        <v>0</v>
      </c>
      <c r="DC34" s="50">
        <f t="shared" si="210"/>
        <v>0</v>
      </c>
      <c r="DD34" s="50">
        <f t="shared" si="211"/>
        <v>0</v>
      </c>
      <c r="DE34" s="50">
        <f t="shared" si="212"/>
        <v>0</v>
      </c>
      <c r="DF34" s="50">
        <f t="shared" si="213"/>
        <v>0</v>
      </c>
      <c r="DH34" s="39" t="s">
        <v>98</v>
      </c>
      <c r="DI34" s="50">
        <f t="shared" si="214"/>
        <v>0</v>
      </c>
      <c r="DJ34" s="50">
        <f t="shared" si="215"/>
        <v>0</v>
      </c>
      <c r="DK34" s="50">
        <f t="shared" si="216"/>
        <v>0</v>
      </c>
      <c r="DL34" s="50">
        <f t="shared" si="217"/>
        <v>0</v>
      </c>
      <c r="DM34" s="50">
        <f t="shared" si="218"/>
        <v>0</v>
      </c>
      <c r="DN34" s="50">
        <f t="shared" si="219"/>
        <v>0</v>
      </c>
      <c r="DP34" s="39" t="s">
        <v>98</v>
      </c>
      <c r="DQ34" s="50">
        <f t="shared" si="220"/>
        <v>0</v>
      </c>
      <c r="DR34" s="50">
        <f t="shared" si="221"/>
        <v>0</v>
      </c>
      <c r="DS34" s="50">
        <f t="shared" si="222"/>
        <v>0</v>
      </c>
      <c r="DT34" s="50">
        <f t="shared" si="223"/>
        <v>0</v>
      </c>
      <c r="DU34" s="50">
        <f t="shared" si="224"/>
        <v>0</v>
      </c>
      <c r="DV34" s="50">
        <f t="shared" si="225"/>
        <v>0</v>
      </c>
      <c r="DX34" s="39" t="s">
        <v>98</v>
      </c>
      <c r="DY34" s="50">
        <f t="shared" si="226"/>
        <v>0</v>
      </c>
      <c r="DZ34" s="50">
        <f t="shared" si="227"/>
        <v>1</v>
      </c>
      <c r="EA34" s="50">
        <f t="shared" si="228"/>
        <v>0</v>
      </c>
      <c r="EB34" s="50">
        <f t="shared" si="229"/>
        <v>0</v>
      </c>
      <c r="EC34" s="50">
        <f t="shared" si="230"/>
        <v>0</v>
      </c>
      <c r="ED34" s="50">
        <f t="shared" si="231"/>
        <v>0</v>
      </c>
      <c r="EF34" s="39" t="s">
        <v>98</v>
      </c>
      <c r="EG34" s="50">
        <f t="shared" si="232"/>
        <v>0</v>
      </c>
      <c r="EH34" s="50">
        <f t="shared" si="233"/>
        <v>0</v>
      </c>
      <c r="EI34" s="50">
        <f t="shared" si="234"/>
        <v>0</v>
      </c>
      <c r="EJ34" s="50">
        <f t="shared" si="235"/>
        <v>0</v>
      </c>
      <c r="EK34" s="50">
        <f t="shared" si="236"/>
        <v>1</v>
      </c>
      <c r="EL34" s="50">
        <f t="shared" si="237"/>
        <v>0</v>
      </c>
      <c r="EN34" s="39" t="s">
        <v>98</v>
      </c>
      <c r="EO34" s="50">
        <f t="shared" si="238"/>
        <v>0</v>
      </c>
      <c r="EP34" s="50">
        <f t="shared" si="239"/>
        <v>0</v>
      </c>
      <c r="EQ34" s="50">
        <f t="shared" si="240"/>
        <v>0</v>
      </c>
      <c r="ER34" s="50">
        <f t="shared" si="241"/>
        <v>0</v>
      </c>
      <c r="ES34" s="50">
        <f t="shared" si="242"/>
        <v>0</v>
      </c>
      <c r="ET34" s="50">
        <f t="shared" si="243"/>
        <v>0</v>
      </c>
      <c r="EV34" s="39" t="s">
        <v>98</v>
      </c>
      <c r="EW34" s="50">
        <f t="shared" si="244"/>
        <v>0</v>
      </c>
      <c r="EX34" s="50">
        <f t="shared" si="245"/>
        <v>0</v>
      </c>
      <c r="EY34" s="50">
        <f t="shared" si="246"/>
        <v>0</v>
      </c>
      <c r="EZ34" s="50">
        <f t="shared" si="247"/>
        <v>0</v>
      </c>
      <c r="FA34" s="50">
        <f t="shared" si="248"/>
        <v>0</v>
      </c>
      <c r="FB34" s="50">
        <f t="shared" si="249"/>
        <v>0</v>
      </c>
      <c r="FD34" s="39" t="s">
        <v>98</v>
      </c>
      <c r="FE34" s="50">
        <f t="shared" si="250"/>
        <v>0</v>
      </c>
      <c r="FF34" s="50">
        <f t="shared" si="251"/>
        <v>0</v>
      </c>
      <c r="FG34" s="50">
        <f t="shared" si="252"/>
        <v>0</v>
      </c>
      <c r="FH34" s="50">
        <f t="shared" si="253"/>
        <v>0</v>
      </c>
      <c r="FI34" s="50">
        <f t="shared" si="254"/>
        <v>0</v>
      </c>
      <c r="FJ34" s="50">
        <f t="shared" si="255"/>
        <v>0</v>
      </c>
      <c r="FL34" s="39" t="s">
        <v>98</v>
      </c>
      <c r="FM34" s="50">
        <f t="shared" si="256"/>
        <v>0</v>
      </c>
      <c r="FN34" s="50">
        <f t="shared" si="257"/>
        <v>0</v>
      </c>
      <c r="FO34" s="50">
        <f t="shared" si="258"/>
        <v>0</v>
      </c>
      <c r="FP34" s="50">
        <f t="shared" si="259"/>
        <v>0</v>
      </c>
      <c r="FQ34" s="50">
        <f t="shared" si="260"/>
        <v>0</v>
      </c>
      <c r="FR34" s="50">
        <f t="shared" si="261"/>
        <v>0</v>
      </c>
      <c r="FT34" s="39" t="s">
        <v>98</v>
      </c>
      <c r="FU34" s="50">
        <f t="shared" si="262"/>
        <v>0</v>
      </c>
      <c r="FV34" s="50">
        <f t="shared" si="263"/>
        <v>0</v>
      </c>
      <c r="FW34" s="50">
        <f t="shared" si="264"/>
        <v>0</v>
      </c>
      <c r="FX34" s="50">
        <f t="shared" si="265"/>
        <v>0</v>
      </c>
      <c r="FY34" s="50">
        <f t="shared" si="266"/>
        <v>0</v>
      </c>
      <c r="FZ34" s="50">
        <f t="shared" si="267"/>
        <v>0</v>
      </c>
      <c r="GB34" s="54" t="s">
        <v>98</v>
      </c>
      <c r="GC34" s="50">
        <f t="shared" si="268"/>
        <v>0</v>
      </c>
      <c r="GD34" s="50">
        <f t="shared" si="269"/>
        <v>0</v>
      </c>
      <c r="GE34" s="50">
        <f t="shared" si="270"/>
        <v>0</v>
      </c>
      <c r="GF34" s="50">
        <f t="shared" si="271"/>
        <v>0</v>
      </c>
      <c r="GG34" s="50">
        <f t="shared" si="272"/>
        <v>0</v>
      </c>
      <c r="GH34" s="50">
        <f t="shared" si="273"/>
        <v>0</v>
      </c>
      <c r="GJ34" s="54" t="s">
        <v>98</v>
      </c>
      <c r="GK34" s="50">
        <f t="shared" si="274"/>
        <v>0</v>
      </c>
      <c r="GL34" s="50">
        <f t="shared" si="275"/>
        <v>0</v>
      </c>
      <c r="GM34" s="50">
        <f t="shared" si="276"/>
        <v>0</v>
      </c>
      <c r="GN34" s="50">
        <f t="shared" si="277"/>
        <v>0</v>
      </c>
      <c r="GO34" s="50">
        <f t="shared" si="278"/>
        <v>0</v>
      </c>
      <c r="GP34" s="50">
        <f t="shared" si="279"/>
        <v>0</v>
      </c>
      <c r="GR34" s="54" t="s">
        <v>98</v>
      </c>
      <c r="GS34" s="50">
        <f t="shared" si="280"/>
        <v>0</v>
      </c>
      <c r="GT34" s="50">
        <f t="shared" si="281"/>
        <v>0</v>
      </c>
      <c r="GU34" s="50">
        <f t="shared" si="282"/>
        <v>0</v>
      </c>
      <c r="GV34" s="50">
        <f t="shared" si="283"/>
        <v>0</v>
      </c>
      <c r="GW34" s="50">
        <f t="shared" si="284"/>
        <v>0</v>
      </c>
      <c r="GX34" s="50">
        <f t="shared" si="285"/>
        <v>0</v>
      </c>
      <c r="GZ34" s="54" t="s">
        <v>98</v>
      </c>
      <c r="HA34" s="50">
        <f t="shared" si="286"/>
        <v>0</v>
      </c>
      <c r="HB34" s="50">
        <f t="shared" si="287"/>
        <v>0</v>
      </c>
      <c r="HC34" s="50">
        <f t="shared" si="288"/>
        <v>0</v>
      </c>
      <c r="HD34" s="50">
        <f t="shared" si="289"/>
        <v>0</v>
      </c>
      <c r="HE34" s="50">
        <f t="shared" si="290"/>
        <v>0</v>
      </c>
      <c r="HF34" s="50">
        <f t="shared" si="291"/>
        <v>0</v>
      </c>
      <c r="HH34" s="54" t="s">
        <v>98</v>
      </c>
      <c r="HI34" s="50">
        <f t="shared" si="292"/>
        <v>0</v>
      </c>
      <c r="HJ34" s="50">
        <f t="shared" si="293"/>
        <v>0</v>
      </c>
      <c r="HK34" s="50">
        <f t="shared" si="294"/>
        <v>0</v>
      </c>
      <c r="HL34" s="50">
        <f t="shared" si="295"/>
        <v>0</v>
      </c>
      <c r="HM34" s="50">
        <f t="shared" si="296"/>
        <v>0</v>
      </c>
      <c r="HN34" s="50">
        <f t="shared" si="297"/>
        <v>0</v>
      </c>
      <c r="HP34" s="54" t="s">
        <v>98</v>
      </c>
      <c r="HQ34" s="50">
        <f t="shared" si="298"/>
        <v>0</v>
      </c>
      <c r="HR34" s="50">
        <f t="shared" si="299"/>
        <v>0</v>
      </c>
      <c r="HS34" s="50">
        <f t="shared" si="300"/>
        <v>0</v>
      </c>
      <c r="HT34" s="50">
        <f t="shared" si="301"/>
        <v>0</v>
      </c>
      <c r="HU34" s="50">
        <f t="shared" si="302"/>
        <v>0</v>
      </c>
      <c r="HV34" s="50">
        <f t="shared" si="303"/>
        <v>0</v>
      </c>
    </row>
    <row r="35" spans="31:230" ht="29.1">
      <c r="AE35" s="72"/>
      <c r="AF35" s="39" t="s">
        <v>100</v>
      </c>
      <c r="AG35" s="50">
        <f t="shared" si="154"/>
        <v>0</v>
      </c>
      <c r="AH35" s="50">
        <f t="shared" si="155"/>
        <v>0</v>
      </c>
      <c r="AI35" s="50">
        <f t="shared" si="156"/>
        <v>0</v>
      </c>
      <c r="AJ35" s="50">
        <f t="shared" si="157"/>
        <v>0</v>
      </c>
      <c r="AK35" s="50">
        <f t="shared" si="158"/>
        <v>0</v>
      </c>
      <c r="AL35" s="50">
        <f t="shared" si="159"/>
        <v>0</v>
      </c>
      <c r="AN35" s="39" t="s">
        <v>100</v>
      </c>
      <c r="AO35" s="50">
        <f t="shared" si="160"/>
        <v>0</v>
      </c>
      <c r="AP35" s="50">
        <f t="shared" si="161"/>
        <v>0</v>
      </c>
      <c r="AQ35" s="50">
        <f t="shared" si="162"/>
        <v>0</v>
      </c>
      <c r="AR35" s="50">
        <f t="shared" si="163"/>
        <v>0</v>
      </c>
      <c r="AS35" s="50">
        <f t="shared" si="164"/>
        <v>0</v>
      </c>
      <c r="AT35" s="50">
        <f t="shared" si="165"/>
        <v>0</v>
      </c>
      <c r="AV35" s="39" t="s">
        <v>100</v>
      </c>
      <c r="AW35" s="50">
        <f t="shared" si="166"/>
        <v>0</v>
      </c>
      <c r="AX35" s="50">
        <f t="shared" si="167"/>
        <v>0</v>
      </c>
      <c r="AY35" s="50">
        <f t="shared" si="168"/>
        <v>0</v>
      </c>
      <c r="AZ35" s="50">
        <f t="shared" si="169"/>
        <v>0</v>
      </c>
      <c r="BA35" s="50">
        <f t="shared" si="170"/>
        <v>0</v>
      </c>
      <c r="BB35" s="50">
        <f t="shared" si="171"/>
        <v>0</v>
      </c>
      <c r="BD35" s="39" t="s">
        <v>100</v>
      </c>
      <c r="BE35" s="50">
        <f t="shared" si="172"/>
        <v>0</v>
      </c>
      <c r="BF35" s="50">
        <f t="shared" si="173"/>
        <v>0</v>
      </c>
      <c r="BG35" s="50">
        <f t="shared" si="174"/>
        <v>0</v>
      </c>
      <c r="BH35" s="50">
        <f t="shared" si="175"/>
        <v>0</v>
      </c>
      <c r="BI35" s="50">
        <f t="shared" si="176"/>
        <v>0</v>
      </c>
      <c r="BJ35" s="50">
        <f t="shared" si="177"/>
        <v>0</v>
      </c>
      <c r="BL35" s="39" t="s">
        <v>100</v>
      </c>
      <c r="BM35" s="50">
        <f t="shared" si="178"/>
        <v>0</v>
      </c>
      <c r="BN35" s="50">
        <f t="shared" si="179"/>
        <v>0</v>
      </c>
      <c r="BO35" s="50">
        <f t="shared" si="180"/>
        <v>0</v>
      </c>
      <c r="BP35" s="50">
        <f t="shared" si="181"/>
        <v>0</v>
      </c>
      <c r="BQ35" s="50">
        <f t="shared" si="182"/>
        <v>0</v>
      </c>
      <c r="BR35" s="50">
        <f t="shared" si="183"/>
        <v>0</v>
      </c>
      <c r="BT35" s="39" t="s">
        <v>100</v>
      </c>
      <c r="BU35" s="50">
        <f t="shared" si="184"/>
        <v>1</v>
      </c>
      <c r="BV35" s="50">
        <f t="shared" si="185"/>
        <v>1</v>
      </c>
      <c r="BW35" s="50">
        <f t="shared" si="186"/>
        <v>1</v>
      </c>
      <c r="BX35" s="50">
        <f t="shared" si="187"/>
        <v>0</v>
      </c>
      <c r="BY35" s="50">
        <f t="shared" si="188"/>
        <v>0</v>
      </c>
      <c r="BZ35" s="50">
        <f t="shared" si="189"/>
        <v>0</v>
      </c>
      <c r="CB35" s="39" t="s">
        <v>100</v>
      </c>
      <c r="CC35" s="50">
        <f t="shared" si="190"/>
        <v>0</v>
      </c>
      <c r="CD35" s="50">
        <f t="shared" si="191"/>
        <v>0</v>
      </c>
      <c r="CE35" s="50">
        <f t="shared" si="192"/>
        <v>0</v>
      </c>
      <c r="CF35" s="50">
        <f t="shared" si="193"/>
        <v>0</v>
      </c>
      <c r="CG35" s="50">
        <f t="shared" si="194"/>
        <v>0</v>
      </c>
      <c r="CH35" s="50">
        <f t="shared" si="195"/>
        <v>0</v>
      </c>
      <c r="CJ35" s="39" t="s">
        <v>100</v>
      </c>
      <c r="CK35" s="50">
        <f t="shared" si="196"/>
        <v>0</v>
      </c>
      <c r="CL35" s="50">
        <f t="shared" si="197"/>
        <v>0</v>
      </c>
      <c r="CM35" s="50">
        <f t="shared" si="198"/>
        <v>0</v>
      </c>
      <c r="CN35" s="50">
        <f t="shared" si="199"/>
        <v>0</v>
      </c>
      <c r="CO35" s="50">
        <f t="shared" si="200"/>
        <v>0</v>
      </c>
      <c r="CP35" s="50">
        <f t="shared" si="201"/>
        <v>0</v>
      </c>
      <c r="CR35" s="39" t="s">
        <v>100</v>
      </c>
      <c r="CS35" s="50">
        <f t="shared" si="202"/>
        <v>1</v>
      </c>
      <c r="CT35" s="50">
        <f t="shared" si="203"/>
        <v>0.51068376068376053</v>
      </c>
      <c r="CU35" s="50">
        <f t="shared" si="204"/>
        <v>0</v>
      </c>
      <c r="CV35" s="50">
        <f t="shared" si="205"/>
        <v>0</v>
      </c>
      <c r="CW35" s="50">
        <f t="shared" si="206"/>
        <v>1</v>
      </c>
      <c r="CX35" s="50">
        <f t="shared" si="207"/>
        <v>5.1282051282051079E-2</v>
      </c>
      <c r="CZ35" s="39" t="s">
        <v>100</v>
      </c>
      <c r="DA35" s="50">
        <f t="shared" si="208"/>
        <v>0</v>
      </c>
      <c r="DB35" s="50">
        <f t="shared" si="209"/>
        <v>0</v>
      </c>
      <c r="DC35" s="50">
        <f t="shared" si="210"/>
        <v>0</v>
      </c>
      <c r="DD35" s="50">
        <f t="shared" si="211"/>
        <v>0</v>
      </c>
      <c r="DE35" s="50">
        <f t="shared" si="212"/>
        <v>0</v>
      </c>
      <c r="DF35" s="50">
        <f t="shared" si="213"/>
        <v>0</v>
      </c>
      <c r="DH35" s="39" t="s">
        <v>100</v>
      </c>
      <c r="DI35" s="50">
        <f t="shared" si="214"/>
        <v>0</v>
      </c>
      <c r="DJ35" s="50">
        <f t="shared" si="215"/>
        <v>0</v>
      </c>
      <c r="DK35" s="50">
        <f t="shared" si="216"/>
        <v>0</v>
      </c>
      <c r="DL35" s="50">
        <f t="shared" si="217"/>
        <v>0</v>
      </c>
      <c r="DM35" s="50">
        <f t="shared" si="218"/>
        <v>0</v>
      </c>
      <c r="DN35" s="50">
        <f t="shared" si="219"/>
        <v>0</v>
      </c>
      <c r="DP35" s="39" t="s">
        <v>100</v>
      </c>
      <c r="DQ35" s="50">
        <f t="shared" si="220"/>
        <v>0</v>
      </c>
      <c r="DR35" s="50">
        <f t="shared" si="221"/>
        <v>0</v>
      </c>
      <c r="DS35" s="50">
        <f t="shared" si="222"/>
        <v>0</v>
      </c>
      <c r="DT35" s="50">
        <f t="shared" si="223"/>
        <v>0</v>
      </c>
      <c r="DU35" s="50">
        <f t="shared" si="224"/>
        <v>0</v>
      </c>
      <c r="DV35" s="50">
        <f t="shared" si="225"/>
        <v>0</v>
      </c>
      <c r="DX35" s="39" t="s">
        <v>100</v>
      </c>
      <c r="DY35" s="50">
        <f t="shared" si="226"/>
        <v>0</v>
      </c>
      <c r="DZ35" s="50">
        <f t="shared" si="227"/>
        <v>1</v>
      </c>
      <c r="EA35" s="50">
        <f t="shared" si="228"/>
        <v>0</v>
      </c>
      <c r="EB35" s="50">
        <f t="shared" si="229"/>
        <v>0</v>
      </c>
      <c r="EC35" s="50">
        <f t="shared" si="230"/>
        <v>0</v>
      </c>
      <c r="ED35" s="50">
        <f t="shared" si="231"/>
        <v>0</v>
      </c>
      <c r="EF35" s="39" t="s">
        <v>100</v>
      </c>
      <c r="EG35" s="50">
        <f t="shared" si="232"/>
        <v>0</v>
      </c>
      <c r="EH35" s="50">
        <f t="shared" si="233"/>
        <v>0</v>
      </c>
      <c r="EI35" s="50">
        <f t="shared" si="234"/>
        <v>0</v>
      </c>
      <c r="EJ35" s="50">
        <f t="shared" si="235"/>
        <v>0</v>
      </c>
      <c r="EK35" s="50">
        <f t="shared" si="236"/>
        <v>1</v>
      </c>
      <c r="EL35" s="50">
        <f t="shared" si="237"/>
        <v>0</v>
      </c>
      <c r="EN35" s="39" t="s">
        <v>100</v>
      </c>
      <c r="EO35" s="50">
        <f t="shared" si="238"/>
        <v>0</v>
      </c>
      <c r="EP35" s="50">
        <f t="shared" si="239"/>
        <v>0</v>
      </c>
      <c r="EQ35" s="50">
        <f t="shared" si="240"/>
        <v>0</v>
      </c>
      <c r="ER35" s="50">
        <f t="shared" si="241"/>
        <v>0</v>
      </c>
      <c r="ES35" s="50">
        <f t="shared" si="242"/>
        <v>0</v>
      </c>
      <c r="ET35" s="50">
        <f t="shared" si="243"/>
        <v>0</v>
      </c>
      <c r="EV35" s="39" t="s">
        <v>100</v>
      </c>
      <c r="EW35" s="50">
        <f t="shared" si="244"/>
        <v>0</v>
      </c>
      <c r="EX35" s="50">
        <f t="shared" si="245"/>
        <v>0</v>
      </c>
      <c r="EY35" s="50">
        <f t="shared" si="246"/>
        <v>0</v>
      </c>
      <c r="EZ35" s="50">
        <f t="shared" si="247"/>
        <v>0</v>
      </c>
      <c r="FA35" s="50">
        <f t="shared" si="248"/>
        <v>0</v>
      </c>
      <c r="FB35" s="50">
        <f t="shared" si="249"/>
        <v>0</v>
      </c>
      <c r="FD35" s="39" t="s">
        <v>100</v>
      </c>
      <c r="FE35" s="50">
        <f t="shared" si="250"/>
        <v>0</v>
      </c>
      <c r="FF35" s="50">
        <f t="shared" si="251"/>
        <v>0</v>
      </c>
      <c r="FG35" s="50">
        <f t="shared" si="252"/>
        <v>0</v>
      </c>
      <c r="FH35" s="50">
        <f t="shared" si="253"/>
        <v>0</v>
      </c>
      <c r="FI35" s="50">
        <f t="shared" si="254"/>
        <v>0</v>
      </c>
      <c r="FJ35" s="50">
        <f t="shared" si="255"/>
        <v>0</v>
      </c>
      <c r="FL35" s="39" t="s">
        <v>100</v>
      </c>
      <c r="FM35" s="50">
        <f t="shared" si="256"/>
        <v>0</v>
      </c>
      <c r="FN35" s="50">
        <f t="shared" si="257"/>
        <v>0</v>
      </c>
      <c r="FO35" s="50">
        <f t="shared" si="258"/>
        <v>0</v>
      </c>
      <c r="FP35" s="50">
        <f t="shared" si="259"/>
        <v>0</v>
      </c>
      <c r="FQ35" s="50">
        <f t="shared" si="260"/>
        <v>0</v>
      </c>
      <c r="FR35" s="50">
        <f t="shared" si="261"/>
        <v>0</v>
      </c>
      <c r="FT35" s="39" t="s">
        <v>100</v>
      </c>
      <c r="FU35" s="50">
        <f t="shared" si="262"/>
        <v>0</v>
      </c>
      <c r="FV35" s="50">
        <f t="shared" si="263"/>
        <v>0</v>
      </c>
      <c r="FW35" s="50">
        <f t="shared" si="264"/>
        <v>0</v>
      </c>
      <c r="FX35" s="50">
        <f t="shared" si="265"/>
        <v>0</v>
      </c>
      <c r="FY35" s="50">
        <f t="shared" si="266"/>
        <v>0</v>
      </c>
      <c r="FZ35" s="50">
        <f t="shared" si="267"/>
        <v>0</v>
      </c>
      <c r="GB35" s="54" t="s">
        <v>100</v>
      </c>
      <c r="GC35" s="50">
        <f t="shared" si="268"/>
        <v>0</v>
      </c>
      <c r="GD35" s="50">
        <f t="shared" si="269"/>
        <v>0</v>
      </c>
      <c r="GE35" s="50">
        <f t="shared" si="270"/>
        <v>0</v>
      </c>
      <c r="GF35" s="50">
        <f t="shared" si="271"/>
        <v>0</v>
      </c>
      <c r="GG35" s="50">
        <f t="shared" si="272"/>
        <v>0</v>
      </c>
      <c r="GH35" s="50">
        <f t="shared" si="273"/>
        <v>0</v>
      </c>
      <c r="GJ35" s="54" t="s">
        <v>100</v>
      </c>
      <c r="GK35" s="50">
        <f t="shared" si="274"/>
        <v>0</v>
      </c>
      <c r="GL35" s="50">
        <f t="shared" si="275"/>
        <v>0</v>
      </c>
      <c r="GM35" s="50">
        <f t="shared" si="276"/>
        <v>0</v>
      </c>
      <c r="GN35" s="50">
        <f t="shared" si="277"/>
        <v>0</v>
      </c>
      <c r="GO35" s="50">
        <f t="shared" si="278"/>
        <v>0</v>
      </c>
      <c r="GP35" s="50">
        <f t="shared" si="279"/>
        <v>0</v>
      </c>
      <c r="GR35" s="54" t="s">
        <v>100</v>
      </c>
      <c r="GS35" s="50">
        <f t="shared" si="280"/>
        <v>0</v>
      </c>
      <c r="GT35" s="50">
        <f t="shared" si="281"/>
        <v>0</v>
      </c>
      <c r="GU35" s="50">
        <f t="shared" si="282"/>
        <v>0</v>
      </c>
      <c r="GV35" s="50">
        <f t="shared" si="283"/>
        <v>0</v>
      </c>
      <c r="GW35" s="50">
        <f t="shared" si="284"/>
        <v>0</v>
      </c>
      <c r="GX35" s="50">
        <f t="shared" si="285"/>
        <v>0</v>
      </c>
      <c r="GZ35" s="54" t="s">
        <v>100</v>
      </c>
      <c r="HA35" s="50">
        <f t="shared" si="286"/>
        <v>0</v>
      </c>
      <c r="HB35" s="50">
        <f t="shared" si="287"/>
        <v>0</v>
      </c>
      <c r="HC35" s="50">
        <f t="shared" si="288"/>
        <v>0</v>
      </c>
      <c r="HD35" s="50">
        <f t="shared" si="289"/>
        <v>0</v>
      </c>
      <c r="HE35" s="50">
        <f t="shared" si="290"/>
        <v>0</v>
      </c>
      <c r="HF35" s="50">
        <f t="shared" si="291"/>
        <v>0</v>
      </c>
      <c r="HH35" s="54" t="s">
        <v>100</v>
      </c>
      <c r="HI35" s="50">
        <f t="shared" si="292"/>
        <v>0</v>
      </c>
      <c r="HJ35" s="50">
        <f t="shared" si="293"/>
        <v>0</v>
      </c>
      <c r="HK35" s="50">
        <f t="shared" si="294"/>
        <v>0</v>
      </c>
      <c r="HL35" s="50">
        <f t="shared" si="295"/>
        <v>0</v>
      </c>
      <c r="HM35" s="50">
        <f t="shared" si="296"/>
        <v>0</v>
      </c>
      <c r="HN35" s="50">
        <f t="shared" si="297"/>
        <v>0</v>
      </c>
      <c r="HP35" s="54" t="s">
        <v>100</v>
      </c>
      <c r="HQ35" s="50">
        <f t="shared" si="298"/>
        <v>0</v>
      </c>
      <c r="HR35" s="50">
        <f t="shared" si="299"/>
        <v>0</v>
      </c>
      <c r="HS35" s="50">
        <f t="shared" si="300"/>
        <v>0</v>
      </c>
      <c r="HT35" s="50">
        <f t="shared" si="301"/>
        <v>0</v>
      </c>
      <c r="HU35" s="50">
        <f t="shared" si="302"/>
        <v>0</v>
      </c>
      <c r="HV35" s="50">
        <f t="shared" si="303"/>
        <v>0</v>
      </c>
    </row>
    <row r="36" spans="31:230" ht="43.5">
      <c r="AE36" s="72"/>
      <c r="AF36" s="39" t="s">
        <v>102</v>
      </c>
      <c r="AG36" s="50">
        <f t="shared" si="154"/>
        <v>0</v>
      </c>
      <c r="AH36" s="50">
        <f t="shared" si="155"/>
        <v>0.7502222222222219</v>
      </c>
      <c r="AI36" s="50">
        <f t="shared" si="156"/>
        <v>0</v>
      </c>
      <c r="AJ36" s="50">
        <f t="shared" si="157"/>
        <v>1</v>
      </c>
      <c r="AK36" s="50">
        <f t="shared" si="158"/>
        <v>0</v>
      </c>
      <c r="AL36" s="50">
        <f t="shared" si="159"/>
        <v>0.23318518518518508</v>
      </c>
      <c r="AN36" s="39" t="s">
        <v>102</v>
      </c>
      <c r="AO36" s="50">
        <f t="shared" si="160"/>
        <v>0</v>
      </c>
      <c r="AP36" s="50">
        <f t="shared" si="161"/>
        <v>1</v>
      </c>
      <c r="AQ36" s="50">
        <f t="shared" si="162"/>
        <v>1</v>
      </c>
      <c r="AR36" s="50">
        <f t="shared" si="163"/>
        <v>1</v>
      </c>
      <c r="AS36" s="50">
        <f t="shared" si="164"/>
        <v>0</v>
      </c>
      <c r="AT36" s="50">
        <f t="shared" si="165"/>
        <v>0</v>
      </c>
      <c r="AV36" s="39" t="s">
        <v>102</v>
      </c>
      <c r="AW36" s="50">
        <f t="shared" si="166"/>
        <v>0</v>
      </c>
      <c r="AX36" s="50">
        <f t="shared" si="167"/>
        <v>0</v>
      </c>
      <c r="AY36" s="50">
        <f t="shared" si="168"/>
        <v>0</v>
      </c>
      <c r="AZ36" s="50">
        <f t="shared" si="169"/>
        <v>0</v>
      </c>
      <c r="BA36" s="50">
        <f t="shared" si="170"/>
        <v>0</v>
      </c>
      <c r="BB36" s="50">
        <f t="shared" si="171"/>
        <v>0</v>
      </c>
      <c r="BD36" s="39" t="s">
        <v>102</v>
      </c>
      <c r="BE36" s="50">
        <f t="shared" si="172"/>
        <v>0</v>
      </c>
      <c r="BF36" s="50">
        <f t="shared" si="173"/>
        <v>0</v>
      </c>
      <c r="BG36" s="50">
        <f t="shared" si="174"/>
        <v>0</v>
      </c>
      <c r="BH36" s="50">
        <f t="shared" si="175"/>
        <v>0</v>
      </c>
      <c r="BI36" s="50">
        <f t="shared" si="176"/>
        <v>0</v>
      </c>
      <c r="BJ36" s="50">
        <f t="shared" si="177"/>
        <v>0</v>
      </c>
      <c r="BL36" s="39" t="s">
        <v>102</v>
      </c>
      <c r="BM36" s="50">
        <f t="shared" si="178"/>
        <v>0.13333333333333333</v>
      </c>
      <c r="BN36" s="50">
        <f t="shared" si="179"/>
        <v>0.13333333333333333</v>
      </c>
      <c r="BO36" s="50">
        <f t="shared" si="180"/>
        <v>0.4</v>
      </c>
      <c r="BP36" s="50">
        <f t="shared" si="181"/>
        <v>0</v>
      </c>
      <c r="BQ36" s="50">
        <f t="shared" si="182"/>
        <v>0</v>
      </c>
      <c r="BR36" s="50">
        <f t="shared" si="183"/>
        <v>0</v>
      </c>
      <c r="BT36" s="39" t="s">
        <v>102</v>
      </c>
      <c r="BU36" s="50">
        <f t="shared" si="184"/>
        <v>1</v>
      </c>
      <c r="BV36" s="50">
        <f t="shared" si="185"/>
        <v>1</v>
      </c>
      <c r="BW36" s="50">
        <f t="shared" si="186"/>
        <v>1</v>
      </c>
      <c r="BX36" s="50">
        <f t="shared" si="187"/>
        <v>0</v>
      </c>
      <c r="BY36" s="50">
        <f t="shared" si="188"/>
        <v>0</v>
      </c>
      <c r="BZ36" s="50">
        <f t="shared" si="189"/>
        <v>0</v>
      </c>
      <c r="CB36" s="39" t="s">
        <v>102</v>
      </c>
      <c r="CC36" s="50">
        <f t="shared" si="190"/>
        <v>0</v>
      </c>
      <c r="CD36" s="50">
        <f t="shared" si="191"/>
        <v>0</v>
      </c>
      <c r="CE36" s="50">
        <f t="shared" si="192"/>
        <v>0</v>
      </c>
      <c r="CF36" s="50">
        <f t="shared" si="193"/>
        <v>0</v>
      </c>
      <c r="CG36" s="50">
        <f t="shared" si="194"/>
        <v>0</v>
      </c>
      <c r="CH36" s="50">
        <f t="shared" si="195"/>
        <v>0</v>
      </c>
      <c r="CJ36" s="39" t="s">
        <v>102</v>
      </c>
      <c r="CK36" s="50">
        <f t="shared" si="196"/>
        <v>0</v>
      </c>
      <c r="CL36" s="50">
        <f t="shared" si="197"/>
        <v>0</v>
      </c>
      <c r="CM36" s="50">
        <f t="shared" si="198"/>
        <v>0</v>
      </c>
      <c r="CN36" s="50">
        <f t="shared" si="199"/>
        <v>0.98360655737704916</v>
      </c>
      <c r="CO36" s="50">
        <f t="shared" si="200"/>
        <v>0</v>
      </c>
      <c r="CP36" s="50">
        <f t="shared" si="201"/>
        <v>0</v>
      </c>
      <c r="CR36" s="39" t="s">
        <v>102</v>
      </c>
      <c r="CS36" s="50">
        <f t="shared" si="202"/>
        <v>0</v>
      </c>
      <c r="CT36" s="50">
        <f t="shared" si="203"/>
        <v>0</v>
      </c>
      <c r="CU36" s="50">
        <f t="shared" si="204"/>
        <v>0</v>
      </c>
      <c r="CV36" s="50">
        <f t="shared" si="205"/>
        <v>0</v>
      </c>
      <c r="CW36" s="50">
        <f t="shared" si="206"/>
        <v>0</v>
      </c>
      <c r="CX36" s="50">
        <f t="shared" si="207"/>
        <v>0</v>
      </c>
      <c r="CZ36" s="39" t="s">
        <v>102</v>
      </c>
      <c r="DA36" s="50">
        <f t="shared" si="208"/>
        <v>0</v>
      </c>
      <c r="DB36" s="50">
        <f t="shared" si="209"/>
        <v>0</v>
      </c>
      <c r="DC36" s="50">
        <f t="shared" si="210"/>
        <v>0</v>
      </c>
      <c r="DD36" s="50">
        <f t="shared" si="211"/>
        <v>0</v>
      </c>
      <c r="DE36" s="50">
        <f t="shared" si="212"/>
        <v>0</v>
      </c>
      <c r="DF36" s="50">
        <f t="shared" si="213"/>
        <v>0</v>
      </c>
      <c r="DH36" s="39" t="s">
        <v>102</v>
      </c>
      <c r="DI36" s="50">
        <f t="shared" si="214"/>
        <v>0</v>
      </c>
      <c r="DJ36" s="50">
        <f t="shared" si="215"/>
        <v>0</v>
      </c>
      <c r="DK36" s="50">
        <f t="shared" si="216"/>
        <v>0</v>
      </c>
      <c r="DL36" s="50">
        <f t="shared" si="217"/>
        <v>0</v>
      </c>
      <c r="DM36" s="50">
        <f t="shared" si="218"/>
        <v>0</v>
      </c>
      <c r="DN36" s="50">
        <f t="shared" si="219"/>
        <v>0</v>
      </c>
      <c r="DP36" s="39" t="s">
        <v>102</v>
      </c>
      <c r="DQ36" s="50">
        <f t="shared" si="220"/>
        <v>0</v>
      </c>
      <c r="DR36" s="50">
        <f t="shared" si="221"/>
        <v>0</v>
      </c>
      <c r="DS36" s="50">
        <f t="shared" si="222"/>
        <v>0</v>
      </c>
      <c r="DT36" s="50">
        <f t="shared" si="223"/>
        <v>0</v>
      </c>
      <c r="DU36" s="50">
        <f t="shared" si="224"/>
        <v>0</v>
      </c>
      <c r="DV36" s="50">
        <f t="shared" si="225"/>
        <v>0</v>
      </c>
      <c r="DX36" s="39" t="s">
        <v>102</v>
      </c>
      <c r="DY36" s="50">
        <f t="shared" si="226"/>
        <v>0</v>
      </c>
      <c r="DZ36" s="50">
        <f t="shared" si="227"/>
        <v>1</v>
      </c>
      <c r="EA36" s="50">
        <f t="shared" si="228"/>
        <v>0</v>
      </c>
      <c r="EB36" s="50">
        <f t="shared" si="229"/>
        <v>0</v>
      </c>
      <c r="EC36" s="50">
        <f t="shared" si="230"/>
        <v>0</v>
      </c>
      <c r="ED36" s="50">
        <f t="shared" si="231"/>
        <v>0</v>
      </c>
      <c r="EF36" s="39" t="s">
        <v>102</v>
      </c>
      <c r="EG36" s="50">
        <f t="shared" si="232"/>
        <v>0</v>
      </c>
      <c r="EH36" s="50">
        <f t="shared" si="233"/>
        <v>0</v>
      </c>
      <c r="EI36" s="50">
        <f t="shared" si="234"/>
        <v>0</v>
      </c>
      <c r="EJ36" s="50">
        <f t="shared" si="235"/>
        <v>0</v>
      </c>
      <c r="EK36" s="50">
        <f t="shared" si="236"/>
        <v>0</v>
      </c>
      <c r="EL36" s="50">
        <f t="shared" si="237"/>
        <v>0</v>
      </c>
      <c r="EN36" s="39" t="s">
        <v>102</v>
      </c>
      <c r="EO36" s="50">
        <f t="shared" si="238"/>
        <v>0</v>
      </c>
      <c r="EP36" s="50">
        <f t="shared" si="239"/>
        <v>0</v>
      </c>
      <c r="EQ36" s="50">
        <f t="shared" si="240"/>
        <v>0</v>
      </c>
      <c r="ER36" s="50">
        <f t="shared" si="241"/>
        <v>0</v>
      </c>
      <c r="ES36" s="50">
        <f t="shared" si="242"/>
        <v>0</v>
      </c>
      <c r="ET36" s="50">
        <f t="shared" si="243"/>
        <v>0</v>
      </c>
      <c r="EV36" s="39" t="s">
        <v>102</v>
      </c>
      <c r="EW36" s="50">
        <f t="shared" si="244"/>
        <v>0</v>
      </c>
      <c r="EX36" s="50">
        <f t="shared" si="245"/>
        <v>0</v>
      </c>
      <c r="EY36" s="50">
        <f t="shared" si="246"/>
        <v>0</v>
      </c>
      <c r="EZ36" s="50">
        <f t="shared" si="247"/>
        <v>0</v>
      </c>
      <c r="FA36" s="50">
        <f t="shared" si="248"/>
        <v>0</v>
      </c>
      <c r="FB36" s="50">
        <f t="shared" si="249"/>
        <v>0</v>
      </c>
      <c r="FD36" s="39" t="s">
        <v>102</v>
      </c>
      <c r="FE36" s="50">
        <f t="shared" si="250"/>
        <v>0</v>
      </c>
      <c r="FF36" s="50">
        <f t="shared" si="251"/>
        <v>0</v>
      </c>
      <c r="FG36" s="50">
        <f t="shared" si="252"/>
        <v>0</v>
      </c>
      <c r="FH36" s="50">
        <f t="shared" si="253"/>
        <v>0</v>
      </c>
      <c r="FI36" s="50">
        <f t="shared" si="254"/>
        <v>0</v>
      </c>
      <c r="FJ36" s="50">
        <f t="shared" si="255"/>
        <v>0</v>
      </c>
      <c r="FL36" s="39" t="s">
        <v>102</v>
      </c>
      <c r="FM36" s="50">
        <f t="shared" si="256"/>
        <v>0</v>
      </c>
      <c r="FN36" s="50">
        <f t="shared" si="257"/>
        <v>0</v>
      </c>
      <c r="FO36" s="50">
        <f t="shared" si="258"/>
        <v>0</v>
      </c>
      <c r="FP36" s="50">
        <f t="shared" si="259"/>
        <v>0</v>
      </c>
      <c r="FQ36" s="50">
        <f t="shared" si="260"/>
        <v>0</v>
      </c>
      <c r="FR36" s="50">
        <f t="shared" si="261"/>
        <v>0</v>
      </c>
      <c r="FT36" s="39" t="s">
        <v>102</v>
      </c>
      <c r="FU36" s="50">
        <f t="shared" si="262"/>
        <v>0</v>
      </c>
      <c r="FV36" s="50">
        <f t="shared" si="263"/>
        <v>0</v>
      </c>
      <c r="FW36" s="50">
        <f t="shared" si="264"/>
        <v>0</v>
      </c>
      <c r="FX36" s="50">
        <f t="shared" si="265"/>
        <v>0</v>
      </c>
      <c r="FY36" s="50">
        <f t="shared" si="266"/>
        <v>0</v>
      </c>
      <c r="FZ36" s="50">
        <f t="shared" si="267"/>
        <v>0</v>
      </c>
      <c r="GB36" s="54" t="s">
        <v>102</v>
      </c>
      <c r="GC36" s="50">
        <f t="shared" si="268"/>
        <v>0</v>
      </c>
      <c r="GD36" s="50">
        <f t="shared" si="269"/>
        <v>0</v>
      </c>
      <c r="GE36" s="50">
        <f t="shared" si="270"/>
        <v>0</v>
      </c>
      <c r="GF36" s="50">
        <f t="shared" si="271"/>
        <v>0</v>
      </c>
      <c r="GG36" s="50">
        <f t="shared" si="272"/>
        <v>0</v>
      </c>
      <c r="GH36" s="50">
        <f t="shared" si="273"/>
        <v>0</v>
      </c>
      <c r="GJ36" s="54" t="s">
        <v>102</v>
      </c>
      <c r="GK36" s="50">
        <f t="shared" si="274"/>
        <v>0</v>
      </c>
      <c r="GL36" s="50">
        <f t="shared" si="275"/>
        <v>0</v>
      </c>
      <c r="GM36" s="50">
        <f t="shared" si="276"/>
        <v>0</v>
      </c>
      <c r="GN36" s="50">
        <f t="shared" si="277"/>
        <v>0</v>
      </c>
      <c r="GO36" s="50">
        <f t="shared" si="278"/>
        <v>0</v>
      </c>
      <c r="GP36" s="50">
        <f t="shared" si="279"/>
        <v>0</v>
      </c>
      <c r="GR36" s="54" t="s">
        <v>102</v>
      </c>
      <c r="GS36" s="50">
        <f t="shared" si="280"/>
        <v>0</v>
      </c>
      <c r="GT36" s="50">
        <f t="shared" si="281"/>
        <v>0</v>
      </c>
      <c r="GU36" s="50">
        <f t="shared" si="282"/>
        <v>0</v>
      </c>
      <c r="GV36" s="50">
        <f t="shared" si="283"/>
        <v>0</v>
      </c>
      <c r="GW36" s="50">
        <f t="shared" si="284"/>
        <v>0</v>
      </c>
      <c r="GX36" s="50">
        <f t="shared" si="285"/>
        <v>0</v>
      </c>
      <c r="GZ36" s="54" t="s">
        <v>102</v>
      </c>
      <c r="HA36" s="50">
        <f t="shared" si="286"/>
        <v>0</v>
      </c>
      <c r="HB36" s="50">
        <f t="shared" si="287"/>
        <v>0</v>
      </c>
      <c r="HC36" s="50">
        <f t="shared" si="288"/>
        <v>0</v>
      </c>
      <c r="HD36" s="50">
        <f t="shared" si="289"/>
        <v>0</v>
      </c>
      <c r="HE36" s="50">
        <f t="shared" si="290"/>
        <v>0</v>
      </c>
      <c r="HF36" s="50">
        <f t="shared" si="291"/>
        <v>0</v>
      </c>
      <c r="HH36" s="54" t="s">
        <v>102</v>
      </c>
      <c r="HI36" s="50">
        <f t="shared" si="292"/>
        <v>0</v>
      </c>
      <c r="HJ36" s="50">
        <f t="shared" si="293"/>
        <v>0</v>
      </c>
      <c r="HK36" s="50">
        <f t="shared" si="294"/>
        <v>0</v>
      </c>
      <c r="HL36" s="50">
        <f t="shared" si="295"/>
        <v>0</v>
      </c>
      <c r="HM36" s="50">
        <f t="shared" si="296"/>
        <v>0</v>
      </c>
      <c r="HN36" s="50">
        <f t="shared" si="297"/>
        <v>0</v>
      </c>
      <c r="HP36" s="54" t="s">
        <v>102</v>
      </c>
      <c r="HQ36" s="50">
        <f t="shared" si="298"/>
        <v>0</v>
      </c>
      <c r="HR36" s="50">
        <f t="shared" si="299"/>
        <v>0</v>
      </c>
      <c r="HS36" s="50">
        <f t="shared" si="300"/>
        <v>0</v>
      </c>
      <c r="HT36" s="50">
        <f t="shared" si="301"/>
        <v>0</v>
      </c>
      <c r="HU36" s="50">
        <f t="shared" si="302"/>
        <v>0</v>
      </c>
      <c r="HV36" s="50">
        <f t="shared" si="303"/>
        <v>0</v>
      </c>
    </row>
    <row r="37" spans="31:230" ht="57.95">
      <c r="AE37" s="72"/>
      <c r="AF37" s="39" t="s">
        <v>104</v>
      </c>
      <c r="AG37" s="50">
        <f t="shared" si="154"/>
        <v>0</v>
      </c>
      <c r="AH37" s="50">
        <f t="shared" si="155"/>
        <v>0</v>
      </c>
      <c r="AI37" s="50">
        <f t="shared" si="156"/>
        <v>0</v>
      </c>
      <c r="AJ37" s="50">
        <f t="shared" si="157"/>
        <v>0</v>
      </c>
      <c r="AK37" s="50">
        <f t="shared" si="158"/>
        <v>0</v>
      </c>
      <c r="AL37" s="50">
        <f t="shared" si="159"/>
        <v>0</v>
      </c>
      <c r="AN37" s="39" t="s">
        <v>104</v>
      </c>
      <c r="AO37" s="50">
        <f t="shared" si="160"/>
        <v>0</v>
      </c>
      <c r="AP37" s="50">
        <f t="shared" si="161"/>
        <v>1</v>
      </c>
      <c r="AQ37" s="50">
        <f t="shared" si="162"/>
        <v>1</v>
      </c>
      <c r="AR37" s="50">
        <f t="shared" si="163"/>
        <v>1</v>
      </c>
      <c r="AS37" s="50">
        <f t="shared" si="164"/>
        <v>0</v>
      </c>
      <c r="AT37" s="50">
        <f t="shared" si="165"/>
        <v>0</v>
      </c>
      <c r="AV37" s="39" t="s">
        <v>104</v>
      </c>
      <c r="AW37" s="50">
        <f t="shared" si="166"/>
        <v>0</v>
      </c>
      <c r="AX37" s="50">
        <f t="shared" si="167"/>
        <v>0</v>
      </c>
      <c r="AY37" s="50">
        <f t="shared" si="168"/>
        <v>0</v>
      </c>
      <c r="AZ37" s="50">
        <f t="shared" si="169"/>
        <v>0</v>
      </c>
      <c r="BA37" s="50">
        <f t="shared" si="170"/>
        <v>0</v>
      </c>
      <c r="BB37" s="50">
        <f t="shared" si="171"/>
        <v>0</v>
      </c>
      <c r="BD37" s="39" t="s">
        <v>104</v>
      </c>
      <c r="BE37" s="50">
        <f t="shared" si="172"/>
        <v>0</v>
      </c>
      <c r="BF37" s="50">
        <f t="shared" si="173"/>
        <v>0</v>
      </c>
      <c r="BG37" s="50">
        <f t="shared" si="174"/>
        <v>0</v>
      </c>
      <c r="BH37" s="50">
        <f t="shared" si="175"/>
        <v>0</v>
      </c>
      <c r="BI37" s="50">
        <f t="shared" si="176"/>
        <v>0</v>
      </c>
      <c r="BJ37" s="50">
        <f t="shared" si="177"/>
        <v>0</v>
      </c>
      <c r="BL37" s="39" t="s">
        <v>104</v>
      </c>
      <c r="BM37" s="50">
        <f t="shared" si="178"/>
        <v>0</v>
      </c>
      <c r="BN37" s="50">
        <f t="shared" si="179"/>
        <v>0</v>
      </c>
      <c r="BO37" s="50">
        <f t="shared" si="180"/>
        <v>0</v>
      </c>
      <c r="BP37" s="50">
        <f t="shared" si="181"/>
        <v>0</v>
      </c>
      <c r="BQ37" s="50">
        <f t="shared" si="182"/>
        <v>0</v>
      </c>
      <c r="BR37" s="50">
        <f t="shared" si="183"/>
        <v>0</v>
      </c>
      <c r="BT37" s="39" t="s">
        <v>104</v>
      </c>
      <c r="BU37" s="50">
        <f t="shared" si="184"/>
        <v>1</v>
      </c>
      <c r="BV37" s="50">
        <f t="shared" si="185"/>
        <v>1</v>
      </c>
      <c r="BW37" s="50">
        <f t="shared" si="186"/>
        <v>1</v>
      </c>
      <c r="BX37" s="50">
        <f t="shared" si="187"/>
        <v>0</v>
      </c>
      <c r="BY37" s="50">
        <f t="shared" si="188"/>
        <v>0</v>
      </c>
      <c r="BZ37" s="50">
        <f t="shared" si="189"/>
        <v>0</v>
      </c>
      <c r="CB37" s="39" t="s">
        <v>104</v>
      </c>
      <c r="CC37" s="50">
        <f t="shared" si="190"/>
        <v>0</v>
      </c>
      <c r="CD37" s="50">
        <f t="shared" si="191"/>
        <v>0</v>
      </c>
      <c r="CE37" s="50">
        <f t="shared" si="192"/>
        <v>0</v>
      </c>
      <c r="CF37" s="50">
        <f t="shared" si="193"/>
        <v>1</v>
      </c>
      <c r="CG37" s="50">
        <f t="shared" si="194"/>
        <v>0.11512717536813914</v>
      </c>
      <c r="CH37" s="50">
        <f t="shared" si="195"/>
        <v>0</v>
      </c>
      <c r="CJ37" s="39" t="s">
        <v>104</v>
      </c>
      <c r="CK37" s="50">
        <f t="shared" si="196"/>
        <v>0</v>
      </c>
      <c r="CL37" s="50">
        <f t="shared" si="197"/>
        <v>0</v>
      </c>
      <c r="CM37" s="50">
        <f t="shared" si="198"/>
        <v>0</v>
      </c>
      <c r="CN37" s="50">
        <f t="shared" si="199"/>
        <v>0</v>
      </c>
      <c r="CO37" s="50">
        <f t="shared" si="200"/>
        <v>0</v>
      </c>
      <c r="CP37" s="50">
        <f t="shared" si="201"/>
        <v>0</v>
      </c>
      <c r="CR37" s="39" t="s">
        <v>104</v>
      </c>
      <c r="CS37" s="50">
        <f t="shared" si="202"/>
        <v>0.17307692307692343</v>
      </c>
      <c r="CT37" s="50">
        <f t="shared" si="203"/>
        <v>0</v>
      </c>
      <c r="CU37" s="50">
        <f t="shared" si="204"/>
        <v>0</v>
      </c>
      <c r="CV37" s="50">
        <f t="shared" si="205"/>
        <v>0</v>
      </c>
      <c r="CW37" s="50">
        <f t="shared" si="206"/>
        <v>0</v>
      </c>
      <c r="CX37" s="50">
        <f t="shared" si="207"/>
        <v>0</v>
      </c>
      <c r="CZ37" s="39" t="s">
        <v>104</v>
      </c>
      <c r="DA37" s="50">
        <f t="shared" si="208"/>
        <v>0</v>
      </c>
      <c r="DB37" s="50">
        <f t="shared" si="209"/>
        <v>0</v>
      </c>
      <c r="DC37" s="50">
        <f t="shared" si="210"/>
        <v>0</v>
      </c>
      <c r="DD37" s="50">
        <f t="shared" si="211"/>
        <v>0</v>
      </c>
      <c r="DE37" s="50">
        <f t="shared" si="212"/>
        <v>0</v>
      </c>
      <c r="DF37" s="50">
        <f t="shared" si="213"/>
        <v>0</v>
      </c>
      <c r="DH37" s="39" t="s">
        <v>104</v>
      </c>
      <c r="DI37" s="50">
        <f t="shared" si="214"/>
        <v>0</v>
      </c>
      <c r="DJ37" s="50">
        <f t="shared" si="215"/>
        <v>0</v>
      </c>
      <c r="DK37" s="50">
        <f t="shared" si="216"/>
        <v>0</v>
      </c>
      <c r="DL37" s="50">
        <f t="shared" si="217"/>
        <v>0</v>
      </c>
      <c r="DM37" s="50">
        <f t="shared" si="218"/>
        <v>0</v>
      </c>
      <c r="DN37" s="50">
        <f t="shared" si="219"/>
        <v>0</v>
      </c>
      <c r="DP37" s="39" t="s">
        <v>104</v>
      </c>
      <c r="DQ37" s="50">
        <f t="shared" si="220"/>
        <v>0</v>
      </c>
      <c r="DR37" s="50">
        <f t="shared" si="221"/>
        <v>0</v>
      </c>
      <c r="DS37" s="50">
        <f t="shared" si="222"/>
        <v>0</v>
      </c>
      <c r="DT37" s="50">
        <f t="shared" si="223"/>
        <v>0</v>
      </c>
      <c r="DU37" s="50">
        <f t="shared" si="224"/>
        <v>0</v>
      </c>
      <c r="DV37" s="50">
        <f t="shared" si="225"/>
        <v>0</v>
      </c>
      <c r="DX37" s="39" t="s">
        <v>104</v>
      </c>
      <c r="DY37" s="50">
        <f t="shared" si="226"/>
        <v>0</v>
      </c>
      <c r="DZ37" s="50">
        <f t="shared" si="227"/>
        <v>1</v>
      </c>
      <c r="EA37" s="50">
        <f t="shared" si="228"/>
        <v>0</v>
      </c>
      <c r="EB37" s="50">
        <f t="shared" si="229"/>
        <v>0</v>
      </c>
      <c r="EC37" s="50">
        <f t="shared" si="230"/>
        <v>0</v>
      </c>
      <c r="ED37" s="50">
        <f t="shared" si="231"/>
        <v>0</v>
      </c>
      <c r="EF37" s="39" t="s">
        <v>104</v>
      </c>
      <c r="EG37" s="50">
        <f t="shared" si="232"/>
        <v>0</v>
      </c>
      <c r="EH37" s="50">
        <f t="shared" si="233"/>
        <v>0</v>
      </c>
      <c r="EI37" s="50">
        <f t="shared" si="234"/>
        <v>0</v>
      </c>
      <c r="EJ37" s="50">
        <f t="shared" si="235"/>
        <v>0</v>
      </c>
      <c r="EK37" s="50">
        <f t="shared" si="236"/>
        <v>1</v>
      </c>
      <c r="EL37" s="50">
        <f t="shared" si="237"/>
        <v>0</v>
      </c>
      <c r="EN37" s="39" t="s">
        <v>104</v>
      </c>
      <c r="EO37" s="50">
        <f t="shared" si="238"/>
        <v>0</v>
      </c>
      <c r="EP37" s="50">
        <f t="shared" si="239"/>
        <v>1</v>
      </c>
      <c r="EQ37" s="50">
        <f t="shared" si="240"/>
        <v>1</v>
      </c>
      <c r="ER37" s="50">
        <f t="shared" si="241"/>
        <v>1</v>
      </c>
      <c r="ES37" s="50">
        <f t="shared" si="242"/>
        <v>1</v>
      </c>
      <c r="ET37" s="50">
        <f t="shared" si="243"/>
        <v>0</v>
      </c>
      <c r="EV37" s="39" t="s">
        <v>104</v>
      </c>
      <c r="EW37" s="50">
        <f t="shared" si="244"/>
        <v>0</v>
      </c>
      <c r="EX37" s="50">
        <f t="shared" si="245"/>
        <v>0</v>
      </c>
      <c r="EY37" s="50">
        <f t="shared" si="246"/>
        <v>0</v>
      </c>
      <c r="EZ37" s="50">
        <f t="shared" si="247"/>
        <v>0</v>
      </c>
      <c r="FA37" s="50">
        <f t="shared" si="248"/>
        <v>0</v>
      </c>
      <c r="FB37" s="50">
        <f t="shared" si="249"/>
        <v>0</v>
      </c>
      <c r="FD37" s="39" t="s">
        <v>104</v>
      </c>
      <c r="FE37" s="50">
        <f t="shared" si="250"/>
        <v>0</v>
      </c>
      <c r="FF37" s="50">
        <f t="shared" si="251"/>
        <v>0</v>
      </c>
      <c r="FG37" s="50">
        <f t="shared" si="252"/>
        <v>0</v>
      </c>
      <c r="FH37" s="50">
        <f t="shared" si="253"/>
        <v>0</v>
      </c>
      <c r="FI37" s="50">
        <f t="shared" si="254"/>
        <v>0</v>
      </c>
      <c r="FJ37" s="50">
        <f t="shared" si="255"/>
        <v>0</v>
      </c>
      <c r="FL37" s="39" t="s">
        <v>104</v>
      </c>
      <c r="FM37" s="50">
        <f t="shared" si="256"/>
        <v>0</v>
      </c>
      <c r="FN37" s="50">
        <f t="shared" si="257"/>
        <v>0</v>
      </c>
      <c r="FO37" s="50">
        <f t="shared" si="258"/>
        <v>0</v>
      </c>
      <c r="FP37" s="50">
        <f t="shared" si="259"/>
        <v>0</v>
      </c>
      <c r="FQ37" s="50">
        <f t="shared" si="260"/>
        <v>0</v>
      </c>
      <c r="FR37" s="50">
        <f t="shared" si="261"/>
        <v>0</v>
      </c>
      <c r="FT37" s="39" t="s">
        <v>104</v>
      </c>
      <c r="FU37" s="50">
        <f t="shared" si="262"/>
        <v>0</v>
      </c>
      <c r="FV37" s="50">
        <f t="shared" si="263"/>
        <v>0</v>
      </c>
      <c r="FW37" s="50">
        <f t="shared" si="264"/>
        <v>0</v>
      </c>
      <c r="FX37" s="50">
        <f t="shared" si="265"/>
        <v>0</v>
      </c>
      <c r="FY37" s="50">
        <f t="shared" si="266"/>
        <v>0</v>
      </c>
      <c r="FZ37" s="50">
        <f t="shared" si="267"/>
        <v>0</v>
      </c>
      <c r="GB37" s="54" t="s">
        <v>104</v>
      </c>
      <c r="GC37" s="50">
        <f t="shared" si="268"/>
        <v>0</v>
      </c>
      <c r="GD37" s="50">
        <f t="shared" si="269"/>
        <v>0</v>
      </c>
      <c r="GE37" s="50">
        <f t="shared" si="270"/>
        <v>0</v>
      </c>
      <c r="GF37" s="50">
        <f t="shared" si="271"/>
        <v>0</v>
      </c>
      <c r="GG37" s="50">
        <f t="shared" si="272"/>
        <v>0</v>
      </c>
      <c r="GH37" s="50">
        <f t="shared" si="273"/>
        <v>0</v>
      </c>
      <c r="GJ37" s="54" t="s">
        <v>104</v>
      </c>
      <c r="GK37" s="50">
        <f t="shared" si="274"/>
        <v>0</v>
      </c>
      <c r="GL37" s="50">
        <f t="shared" si="275"/>
        <v>0</v>
      </c>
      <c r="GM37" s="50">
        <f t="shared" si="276"/>
        <v>0</v>
      </c>
      <c r="GN37" s="50">
        <f t="shared" si="277"/>
        <v>0</v>
      </c>
      <c r="GO37" s="50">
        <f t="shared" si="278"/>
        <v>0</v>
      </c>
      <c r="GP37" s="50">
        <f t="shared" si="279"/>
        <v>0</v>
      </c>
      <c r="GR37" s="54" t="s">
        <v>104</v>
      </c>
      <c r="GS37" s="50">
        <f t="shared" si="280"/>
        <v>0</v>
      </c>
      <c r="GT37" s="50">
        <f t="shared" si="281"/>
        <v>0</v>
      </c>
      <c r="GU37" s="50">
        <f t="shared" si="282"/>
        <v>0</v>
      </c>
      <c r="GV37" s="50">
        <f t="shared" si="283"/>
        <v>0</v>
      </c>
      <c r="GW37" s="50">
        <f t="shared" si="284"/>
        <v>0</v>
      </c>
      <c r="GX37" s="50">
        <f t="shared" si="285"/>
        <v>0</v>
      </c>
      <c r="GZ37" s="54" t="s">
        <v>104</v>
      </c>
      <c r="HA37" s="50">
        <f t="shared" si="286"/>
        <v>0</v>
      </c>
      <c r="HB37" s="50">
        <f t="shared" si="287"/>
        <v>0</v>
      </c>
      <c r="HC37" s="50">
        <f t="shared" si="288"/>
        <v>0</v>
      </c>
      <c r="HD37" s="50">
        <f t="shared" si="289"/>
        <v>0</v>
      </c>
      <c r="HE37" s="50">
        <f t="shared" si="290"/>
        <v>0</v>
      </c>
      <c r="HF37" s="50">
        <f t="shared" si="291"/>
        <v>0</v>
      </c>
      <c r="HH37" s="54" t="s">
        <v>104</v>
      </c>
      <c r="HI37" s="50">
        <f t="shared" si="292"/>
        <v>0</v>
      </c>
      <c r="HJ37" s="50">
        <f t="shared" si="293"/>
        <v>0</v>
      </c>
      <c r="HK37" s="50">
        <f t="shared" si="294"/>
        <v>0</v>
      </c>
      <c r="HL37" s="50">
        <f t="shared" si="295"/>
        <v>0</v>
      </c>
      <c r="HM37" s="50">
        <f t="shared" si="296"/>
        <v>0</v>
      </c>
      <c r="HN37" s="50">
        <f t="shared" si="297"/>
        <v>0</v>
      </c>
      <c r="HP37" s="54" t="s">
        <v>104</v>
      </c>
      <c r="HQ37" s="50">
        <f t="shared" si="298"/>
        <v>0</v>
      </c>
      <c r="HR37" s="50">
        <f t="shared" si="299"/>
        <v>0</v>
      </c>
      <c r="HS37" s="50">
        <f t="shared" si="300"/>
        <v>0</v>
      </c>
      <c r="HT37" s="50">
        <f t="shared" si="301"/>
        <v>0</v>
      </c>
      <c r="HU37" s="50">
        <f t="shared" si="302"/>
        <v>0</v>
      </c>
      <c r="HV37" s="50">
        <f t="shared" si="303"/>
        <v>0</v>
      </c>
    </row>
    <row r="38" spans="31:230" ht="15" thickBot="1">
      <c r="AE38" s="72"/>
    </row>
    <row r="39" spans="31:230">
      <c r="AE39" s="72"/>
      <c r="AF39" s="157" t="s">
        <v>190</v>
      </c>
      <c r="AG39" s="158"/>
      <c r="AH39" s="158"/>
      <c r="AI39" s="158"/>
      <c r="AJ39" s="159"/>
    </row>
    <row r="40" spans="31:230" ht="15" thickBot="1">
      <c r="AE40" s="72"/>
      <c r="AF40" s="160"/>
      <c r="AG40" s="161"/>
      <c r="AH40" s="161"/>
      <c r="AI40" s="161"/>
      <c r="AJ40" s="162"/>
    </row>
    <row r="41" spans="31:230">
      <c r="AE41" s="72"/>
    </row>
    <row r="42" spans="31:230" ht="123.95">
      <c r="AE42" s="72"/>
      <c r="AF42" s="32" t="s">
        <v>118</v>
      </c>
      <c r="AG42" s="56" t="s">
        <v>94</v>
      </c>
      <c r="AH42" s="57" t="s">
        <v>96</v>
      </c>
      <c r="AI42" s="57" t="s">
        <v>98</v>
      </c>
      <c r="AJ42" s="57" t="s">
        <v>100</v>
      </c>
      <c r="AK42" s="57" t="s">
        <v>102</v>
      </c>
      <c r="AL42" s="57" t="s">
        <v>104</v>
      </c>
      <c r="AN42" s="33" t="s">
        <v>119</v>
      </c>
      <c r="AO42" s="56" t="s">
        <v>94</v>
      </c>
      <c r="AP42" s="57" t="s">
        <v>96</v>
      </c>
      <c r="AQ42" s="57" t="s">
        <v>98</v>
      </c>
      <c r="AR42" s="57" t="s">
        <v>100</v>
      </c>
      <c r="AS42" s="57" t="s">
        <v>102</v>
      </c>
      <c r="AT42" s="57" t="s">
        <v>104</v>
      </c>
      <c r="AV42" s="33" t="s">
        <v>171</v>
      </c>
      <c r="AW42" s="56" t="s">
        <v>94</v>
      </c>
      <c r="AX42" s="57" t="s">
        <v>96</v>
      </c>
      <c r="AY42" s="57" t="s">
        <v>98</v>
      </c>
      <c r="AZ42" s="57" t="s">
        <v>100</v>
      </c>
      <c r="BA42" s="57" t="s">
        <v>102</v>
      </c>
      <c r="BB42" s="57" t="s">
        <v>104</v>
      </c>
      <c r="BD42" s="33" t="s">
        <v>172</v>
      </c>
      <c r="BE42" s="56" t="s">
        <v>94</v>
      </c>
      <c r="BF42" s="57" t="s">
        <v>96</v>
      </c>
      <c r="BG42" s="57" t="s">
        <v>98</v>
      </c>
      <c r="BH42" s="57" t="s">
        <v>100</v>
      </c>
      <c r="BI42" s="57" t="s">
        <v>102</v>
      </c>
      <c r="BJ42" s="57" t="s">
        <v>104</v>
      </c>
      <c r="BL42" s="33" t="s">
        <v>172</v>
      </c>
      <c r="BM42" s="56" t="s">
        <v>94</v>
      </c>
      <c r="BN42" s="57" t="s">
        <v>96</v>
      </c>
      <c r="BO42" s="57" t="s">
        <v>98</v>
      </c>
      <c r="BP42" s="57" t="s">
        <v>100</v>
      </c>
      <c r="BQ42" s="57" t="s">
        <v>102</v>
      </c>
      <c r="BR42" s="57" t="s">
        <v>104</v>
      </c>
      <c r="BT42" s="33" t="s">
        <v>172</v>
      </c>
      <c r="BU42" s="56" t="s">
        <v>94</v>
      </c>
      <c r="BV42" s="57" t="s">
        <v>96</v>
      </c>
      <c r="BW42" s="57" t="s">
        <v>98</v>
      </c>
      <c r="BX42" s="57" t="s">
        <v>100</v>
      </c>
      <c r="BY42" s="57" t="s">
        <v>102</v>
      </c>
      <c r="BZ42" s="57" t="s">
        <v>104</v>
      </c>
      <c r="CA42" s="32"/>
      <c r="CB42" s="32" t="s">
        <v>118</v>
      </c>
      <c r="CC42" s="56" t="s">
        <v>94</v>
      </c>
      <c r="CD42" s="57" t="s">
        <v>96</v>
      </c>
      <c r="CE42" s="57" t="s">
        <v>98</v>
      </c>
      <c r="CF42" s="57" t="s">
        <v>100</v>
      </c>
      <c r="CG42" s="57" t="s">
        <v>102</v>
      </c>
      <c r="CH42" s="57" t="s">
        <v>104</v>
      </c>
      <c r="CJ42" s="33" t="s">
        <v>119</v>
      </c>
      <c r="CK42" s="56" t="s">
        <v>94</v>
      </c>
      <c r="CL42" s="57" t="s">
        <v>96</v>
      </c>
      <c r="CM42" s="57" t="s">
        <v>98</v>
      </c>
      <c r="CN42" s="57" t="s">
        <v>100</v>
      </c>
      <c r="CO42" s="57" t="s">
        <v>102</v>
      </c>
      <c r="CP42" s="57" t="s">
        <v>104</v>
      </c>
      <c r="CQ42" s="32"/>
      <c r="CR42" s="32" t="s">
        <v>177</v>
      </c>
      <c r="CS42" s="56" t="s">
        <v>94</v>
      </c>
      <c r="CT42" s="57" t="s">
        <v>96</v>
      </c>
      <c r="CU42" s="57" t="s">
        <v>98</v>
      </c>
      <c r="CV42" s="57" t="s">
        <v>100</v>
      </c>
      <c r="CW42" s="57" t="s">
        <v>102</v>
      </c>
      <c r="CX42" s="57" t="s">
        <v>104</v>
      </c>
      <c r="CZ42" s="32" t="s">
        <v>47</v>
      </c>
      <c r="DA42" s="56" t="s">
        <v>94</v>
      </c>
      <c r="DB42" s="57" t="s">
        <v>96</v>
      </c>
      <c r="DC42" s="57" t="s">
        <v>98</v>
      </c>
      <c r="DD42" s="57" t="s">
        <v>100</v>
      </c>
      <c r="DE42" s="57" t="s">
        <v>102</v>
      </c>
      <c r="DF42" s="57" t="s">
        <v>104</v>
      </c>
      <c r="DH42" s="32" t="s">
        <v>48</v>
      </c>
      <c r="DI42" s="56" t="s">
        <v>94</v>
      </c>
      <c r="DJ42" s="57" t="s">
        <v>96</v>
      </c>
      <c r="DK42" s="57" t="s">
        <v>98</v>
      </c>
      <c r="DL42" s="57" t="s">
        <v>100</v>
      </c>
      <c r="DM42" s="57" t="s">
        <v>102</v>
      </c>
      <c r="DN42" s="57" t="s">
        <v>104</v>
      </c>
      <c r="DP42" s="32" t="s">
        <v>49</v>
      </c>
      <c r="DQ42" s="56" t="s">
        <v>94</v>
      </c>
      <c r="DR42" s="57" t="s">
        <v>96</v>
      </c>
      <c r="DS42" s="57" t="s">
        <v>98</v>
      </c>
      <c r="DT42" s="57" t="s">
        <v>100</v>
      </c>
      <c r="DU42" s="57" t="s">
        <v>102</v>
      </c>
      <c r="DV42" s="57" t="s">
        <v>104</v>
      </c>
      <c r="DX42" s="32" t="s">
        <v>178</v>
      </c>
      <c r="DY42" s="56" t="s">
        <v>94</v>
      </c>
      <c r="DZ42" s="57" t="s">
        <v>96</v>
      </c>
      <c r="EA42" s="57" t="s">
        <v>98</v>
      </c>
      <c r="EB42" s="57" t="s">
        <v>100</v>
      </c>
      <c r="EC42" s="57" t="s">
        <v>102</v>
      </c>
      <c r="ED42" s="57" t="s">
        <v>104</v>
      </c>
      <c r="EF42" s="32" t="s">
        <v>179</v>
      </c>
      <c r="EG42" s="56" t="s">
        <v>94</v>
      </c>
      <c r="EH42" s="57" t="s">
        <v>96</v>
      </c>
      <c r="EI42" s="57" t="s">
        <v>98</v>
      </c>
      <c r="EJ42" s="57" t="s">
        <v>100</v>
      </c>
      <c r="EK42" s="57" t="s">
        <v>102</v>
      </c>
      <c r="EL42" s="57" t="s">
        <v>104</v>
      </c>
      <c r="EN42" s="32" t="s">
        <v>180</v>
      </c>
      <c r="EO42" s="56" t="s">
        <v>94</v>
      </c>
      <c r="EP42" s="57" t="s">
        <v>96</v>
      </c>
      <c r="EQ42" s="57" t="s">
        <v>98</v>
      </c>
      <c r="ER42" s="57" t="s">
        <v>100</v>
      </c>
      <c r="ES42" s="57" t="s">
        <v>102</v>
      </c>
      <c r="ET42" s="57" t="s">
        <v>104</v>
      </c>
      <c r="EV42" s="34" t="s">
        <v>181</v>
      </c>
      <c r="EW42" s="56" t="s">
        <v>94</v>
      </c>
      <c r="EX42" s="57" t="s">
        <v>96</v>
      </c>
      <c r="EY42" s="57" t="s">
        <v>98</v>
      </c>
      <c r="EZ42" s="57" t="s">
        <v>100</v>
      </c>
      <c r="FA42" s="57" t="s">
        <v>102</v>
      </c>
      <c r="FB42" s="57" t="s">
        <v>104</v>
      </c>
      <c r="FD42" s="34" t="s">
        <v>182</v>
      </c>
      <c r="FE42" s="56" t="s">
        <v>94</v>
      </c>
      <c r="FF42" s="57" t="s">
        <v>96</v>
      </c>
      <c r="FG42" s="57" t="s">
        <v>98</v>
      </c>
      <c r="FH42" s="57" t="s">
        <v>100</v>
      </c>
      <c r="FI42" s="57" t="s">
        <v>102</v>
      </c>
      <c r="FJ42" s="57" t="s">
        <v>104</v>
      </c>
      <c r="FL42" s="34" t="s">
        <v>56</v>
      </c>
      <c r="FM42" s="56" t="s">
        <v>94</v>
      </c>
      <c r="FN42" s="57" t="s">
        <v>96</v>
      </c>
      <c r="FO42" s="57" t="s">
        <v>98</v>
      </c>
      <c r="FP42" s="57" t="s">
        <v>100</v>
      </c>
      <c r="FQ42" s="57" t="s">
        <v>102</v>
      </c>
      <c r="FR42" s="57" t="s">
        <v>104</v>
      </c>
      <c r="FT42" s="34" t="s">
        <v>183</v>
      </c>
      <c r="FU42" s="56" t="s">
        <v>94</v>
      </c>
      <c r="FV42" s="57" t="s">
        <v>96</v>
      </c>
      <c r="FW42" s="57" t="s">
        <v>98</v>
      </c>
      <c r="FX42" s="57" t="s">
        <v>100</v>
      </c>
      <c r="FY42" s="57" t="s">
        <v>102</v>
      </c>
      <c r="FZ42" s="57" t="s">
        <v>104</v>
      </c>
      <c r="GB42" s="34" t="s">
        <v>58</v>
      </c>
      <c r="GC42" s="56" t="s">
        <v>94</v>
      </c>
      <c r="GD42" s="57" t="s">
        <v>96</v>
      </c>
      <c r="GE42" s="57" t="s">
        <v>98</v>
      </c>
      <c r="GF42" s="57" t="s">
        <v>100</v>
      </c>
      <c r="GG42" s="57" t="s">
        <v>102</v>
      </c>
      <c r="GH42" s="57" t="s">
        <v>104</v>
      </c>
      <c r="GJ42" s="34" t="s">
        <v>59</v>
      </c>
      <c r="GK42" s="56" t="s">
        <v>94</v>
      </c>
      <c r="GL42" s="57" t="s">
        <v>96</v>
      </c>
      <c r="GM42" s="57" t="s">
        <v>98</v>
      </c>
      <c r="GN42" s="57" t="s">
        <v>100</v>
      </c>
      <c r="GO42" s="57" t="s">
        <v>102</v>
      </c>
      <c r="GP42" s="57" t="s">
        <v>104</v>
      </c>
      <c r="GR42" s="34" t="s">
        <v>60</v>
      </c>
      <c r="GS42" s="56" t="s">
        <v>94</v>
      </c>
      <c r="GT42" s="57" t="s">
        <v>96</v>
      </c>
      <c r="GU42" s="57" t="s">
        <v>98</v>
      </c>
      <c r="GV42" s="57" t="s">
        <v>100</v>
      </c>
      <c r="GW42" s="57" t="s">
        <v>102</v>
      </c>
      <c r="GX42" s="57" t="s">
        <v>104</v>
      </c>
      <c r="GZ42" s="34" t="s">
        <v>61</v>
      </c>
      <c r="HA42" s="56" t="s">
        <v>94</v>
      </c>
      <c r="HB42" s="57" t="s">
        <v>96</v>
      </c>
      <c r="HC42" s="57" t="s">
        <v>98</v>
      </c>
      <c r="HD42" s="57" t="s">
        <v>100</v>
      </c>
      <c r="HE42" s="57" t="s">
        <v>102</v>
      </c>
      <c r="HF42" s="57" t="s">
        <v>104</v>
      </c>
      <c r="HH42" s="34" t="s">
        <v>62</v>
      </c>
      <c r="HI42" s="56" t="s">
        <v>94</v>
      </c>
      <c r="HJ42" s="57" t="s">
        <v>96</v>
      </c>
      <c r="HK42" s="57" t="s">
        <v>98</v>
      </c>
      <c r="HL42" s="57" t="s">
        <v>100</v>
      </c>
      <c r="HM42" s="57" t="s">
        <v>102</v>
      </c>
      <c r="HN42" s="57" t="s">
        <v>104</v>
      </c>
      <c r="HP42" s="34" t="s">
        <v>63</v>
      </c>
      <c r="HQ42" s="56" t="s">
        <v>94</v>
      </c>
      <c r="HR42" s="57" t="s">
        <v>96</v>
      </c>
      <c r="HS42" s="57" t="s">
        <v>98</v>
      </c>
      <c r="HT42" s="57" t="s">
        <v>100</v>
      </c>
      <c r="HU42" s="57" t="s">
        <v>102</v>
      </c>
      <c r="HV42" s="57" t="s">
        <v>104</v>
      </c>
    </row>
    <row r="43" spans="31:230">
      <c r="AE43" s="72"/>
      <c r="AF43" s="39" t="s">
        <v>94</v>
      </c>
      <c r="AG43" s="50">
        <f>IF(AG32&gt;AG20,(1-AG32)/(1-AG20),1)</f>
        <v>1</v>
      </c>
      <c r="AH43" s="50">
        <f t="shared" ref="AG43:AL48" si="304">IF(AH32&gt;AH20,(1-AH32)/(1-AH20),1)</f>
        <v>0</v>
      </c>
      <c r="AI43" s="50">
        <f t="shared" si="304"/>
        <v>0</v>
      </c>
      <c r="AJ43" s="50">
        <f t="shared" si="304"/>
        <v>0</v>
      </c>
      <c r="AK43" s="50">
        <f t="shared" si="304"/>
        <v>0</v>
      </c>
      <c r="AL43" s="50">
        <f t="shared" si="304"/>
        <v>0</v>
      </c>
      <c r="AN43" s="39" t="s">
        <v>94</v>
      </c>
      <c r="AO43" s="50">
        <f t="shared" ref="AO43:AT48" si="305">IF(AO32&gt;AG20,(1-AO32)/(1-AG20),1)</f>
        <v>1</v>
      </c>
      <c r="AP43" s="50">
        <f t="shared" si="305"/>
        <v>0</v>
      </c>
      <c r="AQ43" s="50">
        <f t="shared" si="305"/>
        <v>0</v>
      </c>
      <c r="AR43" s="50">
        <f t="shared" si="305"/>
        <v>0</v>
      </c>
      <c r="AS43" s="50">
        <f t="shared" si="305"/>
        <v>1</v>
      </c>
      <c r="AT43" s="50">
        <f t="shared" si="305"/>
        <v>1</v>
      </c>
      <c r="AV43" s="39" t="s">
        <v>94</v>
      </c>
      <c r="AW43" s="50">
        <f t="shared" ref="AW43:BB48" si="306">IF(AW32&gt;AG20,(1-AW32)/(1-AG20),1)</f>
        <v>1</v>
      </c>
      <c r="AX43" s="50">
        <f t="shared" si="306"/>
        <v>0</v>
      </c>
      <c r="AY43" s="50">
        <f t="shared" si="306"/>
        <v>0</v>
      </c>
      <c r="AZ43" s="50">
        <f t="shared" si="306"/>
        <v>1</v>
      </c>
      <c r="BA43" s="50">
        <f t="shared" si="306"/>
        <v>0</v>
      </c>
      <c r="BB43" s="50">
        <f t="shared" si="306"/>
        <v>0.47085816039997247</v>
      </c>
      <c r="BD43" s="39" t="s">
        <v>94</v>
      </c>
      <c r="BE43" s="50">
        <f t="shared" ref="BE43:BJ48" si="307">IF(BE32&gt;AG20,(1-BE32)/(1-AG20),1)</f>
        <v>1</v>
      </c>
      <c r="BF43" s="50">
        <f t="shared" si="307"/>
        <v>0</v>
      </c>
      <c r="BG43" s="50">
        <f t="shared" si="307"/>
        <v>0</v>
      </c>
      <c r="BH43" s="50">
        <f t="shared" si="307"/>
        <v>0</v>
      </c>
      <c r="BI43" s="50">
        <f t="shared" si="307"/>
        <v>0</v>
      </c>
      <c r="BJ43" s="50">
        <f t="shared" si="307"/>
        <v>0</v>
      </c>
      <c r="BL43" s="39" t="s">
        <v>94</v>
      </c>
      <c r="BM43" s="50">
        <f t="shared" ref="BM43:BR48" si="308">IF(BM32&gt;AG20,(1-BM32)/(1-AG20),1)</f>
        <v>1</v>
      </c>
      <c r="BN43" s="50">
        <f t="shared" si="308"/>
        <v>1</v>
      </c>
      <c r="BO43" s="50">
        <f t="shared" si="308"/>
        <v>1</v>
      </c>
      <c r="BP43" s="50">
        <f t="shared" si="308"/>
        <v>1</v>
      </c>
      <c r="BQ43" s="50">
        <f t="shared" si="308"/>
        <v>1</v>
      </c>
      <c r="BR43" s="50">
        <f t="shared" si="308"/>
        <v>1</v>
      </c>
      <c r="BT43" s="39" t="s">
        <v>94</v>
      </c>
      <c r="BU43" s="50">
        <f t="shared" ref="BU43:BZ48" si="309">IF(BU32&gt;AG20,(1-BU32)/(1-AG20),1)</f>
        <v>1</v>
      </c>
      <c r="BV43" s="50">
        <f t="shared" si="309"/>
        <v>1</v>
      </c>
      <c r="BW43" s="50">
        <f t="shared" si="309"/>
        <v>1</v>
      </c>
      <c r="BX43" s="50">
        <f t="shared" si="309"/>
        <v>1</v>
      </c>
      <c r="BY43" s="50">
        <f t="shared" si="309"/>
        <v>1</v>
      </c>
      <c r="BZ43" s="50">
        <f t="shared" si="309"/>
        <v>1</v>
      </c>
      <c r="CB43" s="39" t="s">
        <v>94</v>
      </c>
      <c r="CC43" s="50">
        <f t="shared" ref="CC43:CH48" si="310">IF(CC32&gt;AG20,(1-CC32)/(1-AG20),1)</f>
        <v>1</v>
      </c>
      <c r="CD43" s="50">
        <f t="shared" si="310"/>
        <v>1</v>
      </c>
      <c r="CE43" s="50">
        <f t="shared" si="310"/>
        <v>1</v>
      </c>
      <c r="CF43" s="50">
        <f t="shared" si="310"/>
        <v>0.35763927680139462</v>
      </c>
      <c r="CG43" s="50">
        <f t="shared" si="310"/>
        <v>1</v>
      </c>
      <c r="CH43" s="50">
        <f t="shared" si="310"/>
        <v>1</v>
      </c>
      <c r="CJ43" s="39" t="s">
        <v>94</v>
      </c>
      <c r="CK43" s="50">
        <f t="shared" ref="CK43:CP48" si="311">IF(CK32&gt;AG20,(1-CK32)/(1-AG20),1)</f>
        <v>1</v>
      </c>
      <c r="CL43" s="50">
        <f t="shared" si="311"/>
        <v>1</v>
      </c>
      <c r="CM43" s="50">
        <f t="shared" si="311"/>
        <v>1</v>
      </c>
      <c r="CN43" s="50">
        <f t="shared" si="311"/>
        <v>0</v>
      </c>
      <c r="CO43" s="50">
        <f t="shared" si="311"/>
        <v>1</v>
      </c>
      <c r="CP43" s="50">
        <f t="shared" si="311"/>
        <v>1</v>
      </c>
      <c r="CR43" s="39" t="s">
        <v>94</v>
      </c>
      <c r="CS43" s="50">
        <f t="shared" ref="CS43:CX48" si="312">IF(CS32&gt;AG20,(1-CS32)/(1-AG20),1)</f>
        <v>1</v>
      </c>
      <c r="CT43" s="50">
        <f t="shared" si="312"/>
        <v>1</v>
      </c>
      <c r="CU43" s="50">
        <f t="shared" si="312"/>
        <v>1</v>
      </c>
      <c r="CV43" s="50">
        <f t="shared" si="312"/>
        <v>1</v>
      </c>
      <c r="CW43" s="50">
        <f t="shared" si="312"/>
        <v>1</v>
      </c>
      <c r="CX43" s="50">
        <f t="shared" si="312"/>
        <v>1</v>
      </c>
      <c r="CZ43" s="39" t="s">
        <v>94</v>
      </c>
      <c r="DA43" s="50">
        <f t="shared" ref="DA43:DF48" si="313">IF(DA32&gt;AG20,(1-DA32)/(1-AG20),1)</f>
        <v>1</v>
      </c>
      <c r="DB43" s="50">
        <f t="shared" si="313"/>
        <v>1</v>
      </c>
      <c r="DC43" s="50">
        <f t="shared" si="313"/>
        <v>1</v>
      </c>
      <c r="DD43" s="50">
        <f t="shared" si="313"/>
        <v>1</v>
      </c>
      <c r="DE43" s="50">
        <f t="shared" si="313"/>
        <v>1</v>
      </c>
      <c r="DF43" s="50">
        <f t="shared" si="313"/>
        <v>1</v>
      </c>
      <c r="DH43" s="39" t="s">
        <v>94</v>
      </c>
      <c r="DI43" s="50">
        <f t="shared" ref="DI43:DN48" si="314">IF(DI32&gt;AG20,(1-DI32)/(1-AG20),1)</f>
        <v>1</v>
      </c>
      <c r="DJ43" s="50">
        <f t="shared" si="314"/>
        <v>1</v>
      </c>
      <c r="DK43" s="50">
        <f t="shared" si="314"/>
        <v>1</v>
      </c>
      <c r="DL43" s="50">
        <f t="shared" si="314"/>
        <v>1</v>
      </c>
      <c r="DM43" s="50">
        <f t="shared" si="314"/>
        <v>1</v>
      </c>
      <c r="DN43" s="50">
        <f t="shared" si="314"/>
        <v>1</v>
      </c>
      <c r="DP43" s="39" t="s">
        <v>94</v>
      </c>
      <c r="DQ43" s="50">
        <f t="shared" ref="DQ43:DV48" si="315">IF(DQ32&gt;AG20,(1-DQ32)/(1-AG20),1)</f>
        <v>1</v>
      </c>
      <c r="DR43" s="50">
        <f t="shared" si="315"/>
        <v>1</v>
      </c>
      <c r="DS43" s="50">
        <f t="shared" si="315"/>
        <v>1</v>
      </c>
      <c r="DT43" s="50">
        <f t="shared" si="315"/>
        <v>1</v>
      </c>
      <c r="DU43" s="50">
        <f t="shared" si="315"/>
        <v>1</v>
      </c>
      <c r="DV43" s="50">
        <f t="shared" si="315"/>
        <v>1</v>
      </c>
      <c r="DX43" s="39" t="s">
        <v>94</v>
      </c>
      <c r="DY43" s="50">
        <f t="shared" ref="DY43:ED48" si="316">IF(DY32&gt;AG20,(1-DY32)/(1-AG20),1)</f>
        <v>1</v>
      </c>
      <c r="DZ43" s="50">
        <f t="shared" si="316"/>
        <v>0</v>
      </c>
      <c r="EA43" s="50">
        <f t="shared" si="316"/>
        <v>1</v>
      </c>
      <c r="EB43" s="50">
        <f t="shared" si="316"/>
        <v>1</v>
      </c>
      <c r="EC43" s="50">
        <f t="shared" si="316"/>
        <v>1</v>
      </c>
      <c r="ED43" s="50">
        <f t="shared" si="316"/>
        <v>1</v>
      </c>
      <c r="EF43" s="39" t="s">
        <v>94</v>
      </c>
      <c r="EG43" s="50">
        <f t="shared" ref="EG43:EL48" si="317">IF(EG32&gt;AG20,(1-EG32)/(1-AG20),1)</f>
        <v>1</v>
      </c>
      <c r="EH43" s="50">
        <f t="shared" si="317"/>
        <v>1</v>
      </c>
      <c r="EI43" s="50">
        <f t="shared" si="317"/>
        <v>1</v>
      </c>
      <c r="EJ43" s="50">
        <f t="shared" si="317"/>
        <v>1</v>
      </c>
      <c r="EK43" s="50">
        <f t="shared" si="317"/>
        <v>0</v>
      </c>
      <c r="EL43" s="50">
        <f t="shared" si="317"/>
        <v>1</v>
      </c>
      <c r="EN43" s="39" t="s">
        <v>94</v>
      </c>
      <c r="EO43" s="50">
        <f t="shared" ref="EO43:ET48" si="318">IF(EO32&gt;AG20,(1-EO32)/(1-AG20),1)</f>
        <v>1</v>
      </c>
      <c r="EP43" s="50">
        <f t="shared" si="318"/>
        <v>0</v>
      </c>
      <c r="EQ43" s="50">
        <f t="shared" si="318"/>
        <v>0</v>
      </c>
      <c r="ER43" s="50">
        <f t="shared" si="318"/>
        <v>0</v>
      </c>
      <c r="ES43" s="50">
        <f t="shared" si="318"/>
        <v>0</v>
      </c>
      <c r="ET43" s="50">
        <f t="shared" si="318"/>
        <v>1</v>
      </c>
      <c r="EV43" s="53" t="s">
        <v>94</v>
      </c>
      <c r="EW43" s="50">
        <f t="shared" ref="EW43:FB48" si="319">IF(EW32&gt;AG20,(1-EW32)/(1-AG20),1)</f>
        <v>1</v>
      </c>
      <c r="EX43" s="50">
        <f t="shared" si="319"/>
        <v>1</v>
      </c>
      <c r="EY43" s="50">
        <f t="shared" si="319"/>
        <v>1</v>
      </c>
      <c r="EZ43" s="50">
        <f t="shared" si="319"/>
        <v>1</v>
      </c>
      <c r="FA43" s="50">
        <f t="shared" si="319"/>
        <v>1</v>
      </c>
      <c r="FB43" s="50">
        <f t="shared" si="319"/>
        <v>1</v>
      </c>
      <c r="FD43" s="53" t="s">
        <v>94</v>
      </c>
      <c r="FE43" s="50">
        <f t="shared" ref="FE43:FJ48" si="320">IF(FE32&gt;AG20,(1-FE32)/(1-AG20),1)</f>
        <v>1</v>
      </c>
      <c r="FF43" s="50">
        <f t="shared" si="320"/>
        <v>1</v>
      </c>
      <c r="FG43" s="50">
        <f t="shared" si="320"/>
        <v>1</v>
      </c>
      <c r="FH43" s="50">
        <f t="shared" si="320"/>
        <v>1</v>
      </c>
      <c r="FI43" s="50">
        <f t="shared" si="320"/>
        <v>1</v>
      </c>
      <c r="FJ43" s="50">
        <f t="shared" si="320"/>
        <v>1</v>
      </c>
      <c r="FL43" s="53" t="s">
        <v>94</v>
      </c>
      <c r="FM43" s="50">
        <f t="shared" ref="FM43:FR48" si="321">IF(FM32&gt;AG20,(1-FM32)/(1-AG20),1)</f>
        <v>1</v>
      </c>
      <c r="FN43" s="50">
        <f t="shared" si="321"/>
        <v>1</v>
      </c>
      <c r="FO43" s="50">
        <f t="shared" si="321"/>
        <v>1</v>
      </c>
      <c r="FP43" s="50">
        <f t="shared" si="321"/>
        <v>1</v>
      </c>
      <c r="FQ43" s="50">
        <f t="shared" si="321"/>
        <v>1</v>
      </c>
      <c r="FR43" s="50">
        <f t="shared" si="321"/>
        <v>1</v>
      </c>
      <c r="FT43" s="53" t="s">
        <v>94</v>
      </c>
      <c r="FU43" s="50">
        <f t="shared" ref="FU43:FZ48" si="322">IF(FU32&gt;AG20,(1-FU32)/(1-AG20),1)</f>
        <v>1</v>
      </c>
      <c r="FV43" s="50">
        <f t="shared" si="322"/>
        <v>1</v>
      </c>
      <c r="FW43" s="50">
        <f t="shared" si="322"/>
        <v>1</v>
      </c>
      <c r="FX43" s="50">
        <f t="shared" si="322"/>
        <v>1</v>
      </c>
      <c r="FY43" s="50">
        <f t="shared" si="322"/>
        <v>1</v>
      </c>
      <c r="FZ43" s="50">
        <f t="shared" si="322"/>
        <v>1</v>
      </c>
      <c r="GB43" s="53" t="s">
        <v>94</v>
      </c>
      <c r="GC43" s="50">
        <f t="shared" ref="GC43:GH48" si="323">IF(GC32&gt;AG20,(1-GC32)/(1-AG20),1)</f>
        <v>1</v>
      </c>
      <c r="GD43" s="50">
        <f t="shared" si="323"/>
        <v>1</v>
      </c>
      <c r="GE43" s="50">
        <f t="shared" si="323"/>
        <v>1</v>
      </c>
      <c r="GF43" s="50">
        <f t="shared" si="323"/>
        <v>1</v>
      </c>
      <c r="GG43" s="50">
        <f t="shared" si="323"/>
        <v>1</v>
      </c>
      <c r="GH43" s="50">
        <f t="shared" si="323"/>
        <v>1</v>
      </c>
      <c r="GJ43" s="53" t="s">
        <v>94</v>
      </c>
      <c r="GK43" s="50">
        <f t="shared" ref="GK43:GP48" si="324">IF(GK32&gt;AG20,(1-GK32)/(1-AG20),1)</f>
        <v>1</v>
      </c>
      <c r="GL43" s="50">
        <f t="shared" si="324"/>
        <v>1</v>
      </c>
      <c r="GM43" s="50">
        <f t="shared" si="324"/>
        <v>1</v>
      </c>
      <c r="GN43" s="50">
        <f t="shared" si="324"/>
        <v>1</v>
      </c>
      <c r="GO43" s="50">
        <f t="shared" si="324"/>
        <v>1</v>
      </c>
      <c r="GP43" s="50">
        <f t="shared" si="324"/>
        <v>1</v>
      </c>
      <c r="GR43" s="53" t="s">
        <v>94</v>
      </c>
      <c r="GS43" s="50">
        <f t="shared" ref="GS43:GX48" si="325">IF(GS32&gt;AG20,(1-GS32)/(1-AG20),1)</f>
        <v>1</v>
      </c>
      <c r="GT43" s="50">
        <f t="shared" si="325"/>
        <v>1</v>
      </c>
      <c r="GU43" s="50">
        <f t="shared" si="325"/>
        <v>1</v>
      </c>
      <c r="GV43" s="50">
        <f t="shared" si="325"/>
        <v>1</v>
      </c>
      <c r="GW43" s="50">
        <f t="shared" si="325"/>
        <v>1</v>
      </c>
      <c r="GX43" s="50">
        <f t="shared" si="325"/>
        <v>1</v>
      </c>
      <c r="GZ43" s="53" t="s">
        <v>94</v>
      </c>
      <c r="HA43" s="50">
        <f t="shared" ref="HA43:HF48" si="326">IF(HA32&gt;AG20,(1-HA32)/(1-AG20),1)</f>
        <v>1</v>
      </c>
      <c r="HB43" s="50">
        <f t="shared" si="326"/>
        <v>1</v>
      </c>
      <c r="HC43" s="50">
        <f t="shared" si="326"/>
        <v>1</v>
      </c>
      <c r="HD43" s="50">
        <f t="shared" si="326"/>
        <v>1</v>
      </c>
      <c r="HE43" s="50">
        <f t="shared" si="326"/>
        <v>1</v>
      </c>
      <c r="HF43" s="50">
        <f t="shared" si="326"/>
        <v>1</v>
      </c>
      <c r="HH43" s="53" t="s">
        <v>94</v>
      </c>
      <c r="HI43" s="50">
        <f>IF(HI32&gt;AG20,(1-HI32)/(1-AG20),1)</f>
        <v>1</v>
      </c>
      <c r="HJ43" s="50">
        <f t="shared" ref="HJ43:HN48" si="327">IF(HJ32&gt;AH20,(1-HJ32)/(1-AH20),1)</f>
        <v>1</v>
      </c>
      <c r="HK43" s="50">
        <f t="shared" si="327"/>
        <v>1</v>
      </c>
      <c r="HL43" s="50">
        <f t="shared" si="327"/>
        <v>1</v>
      </c>
      <c r="HM43" s="50">
        <f t="shared" si="327"/>
        <v>1</v>
      </c>
      <c r="HN43" s="50">
        <f t="shared" si="327"/>
        <v>1</v>
      </c>
      <c r="HP43" s="53" t="s">
        <v>94</v>
      </c>
      <c r="HQ43" s="50">
        <f>IF(HQ32&gt;AG20,(1-HQ32)/(1-AG20),1)</f>
        <v>1</v>
      </c>
      <c r="HR43" s="50">
        <f t="shared" ref="HR43:HV48" si="328">IF(HR32&gt;AH20,(1-HR32)/(1-AH20),1)</f>
        <v>1</v>
      </c>
      <c r="HS43" s="50">
        <f t="shared" si="328"/>
        <v>1</v>
      </c>
      <c r="HT43" s="50">
        <f t="shared" si="328"/>
        <v>1</v>
      </c>
      <c r="HU43" s="50">
        <f t="shared" si="328"/>
        <v>1</v>
      </c>
      <c r="HV43" s="50">
        <f t="shared" si="328"/>
        <v>1</v>
      </c>
    </row>
    <row r="44" spans="31:230" ht="29.1">
      <c r="AE44" s="72"/>
      <c r="AF44" s="39" t="s">
        <v>96</v>
      </c>
      <c r="AG44" s="50">
        <f t="shared" si="304"/>
        <v>1</v>
      </c>
      <c r="AH44" s="50">
        <f t="shared" si="304"/>
        <v>1</v>
      </c>
      <c r="AI44" s="50">
        <f t="shared" si="304"/>
        <v>1</v>
      </c>
      <c r="AJ44" s="50">
        <f t="shared" si="304"/>
        <v>1</v>
      </c>
      <c r="AK44" s="50">
        <f t="shared" si="304"/>
        <v>1</v>
      </c>
      <c r="AL44" s="50">
        <f t="shared" si="304"/>
        <v>1</v>
      </c>
      <c r="AN44" s="39" t="s">
        <v>96</v>
      </c>
      <c r="AO44" s="50">
        <f t="shared" si="305"/>
        <v>1</v>
      </c>
      <c r="AP44" s="50">
        <f t="shared" si="305"/>
        <v>1</v>
      </c>
      <c r="AQ44" s="50">
        <f t="shared" si="305"/>
        <v>1</v>
      </c>
      <c r="AR44" s="50">
        <f t="shared" si="305"/>
        <v>1</v>
      </c>
      <c r="AS44" s="50">
        <f t="shared" si="305"/>
        <v>1</v>
      </c>
      <c r="AT44" s="50">
        <f t="shared" si="305"/>
        <v>1</v>
      </c>
      <c r="AV44" s="39" t="s">
        <v>96</v>
      </c>
      <c r="AW44" s="50">
        <f t="shared" si="306"/>
        <v>1</v>
      </c>
      <c r="AX44" s="50">
        <f t="shared" si="306"/>
        <v>1</v>
      </c>
      <c r="AY44" s="50">
        <f t="shared" si="306"/>
        <v>1</v>
      </c>
      <c r="AZ44" s="50">
        <f t="shared" si="306"/>
        <v>1</v>
      </c>
      <c r="BA44" s="50">
        <f t="shared" si="306"/>
        <v>1</v>
      </c>
      <c r="BB44" s="50">
        <f t="shared" si="306"/>
        <v>1</v>
      </c>
      <c r="BD44" s="39" t="s">
        <v>96</v>
      </c>
      <c r="BE44" s="50">
        <f t="shared" si="307"/>
        <v>1</v>
      </c>
      <c r="BF44" s="50">
        <f t="shared" si="307"/>
        <v>1</v>
      </c>
      <c r="BG44" s="50">
        <f t="shared" si="307"/>
        <v>1</v>
      </c>
      <c r="BH44" s="50">
        <f t="shared" si="307"/>
        <v>1</v>
      </c>
      <c r="BI44" s="50">
        <f t="shared" si="307"/>
        <v>1</v>
      </c>
      <c r="BJ44" s="50">
        <f t="shared" si="307"/>
        <v>1</v>
      </c>
      <c r="BL44" s="39" t="s">
        <v>96</v>
      </c>
      <c r="BM44" s="50">
        <f t="shared" si="308"/>
        <v>1</v>
      </c>
      <c r="BN44" s="50">
        <f t="shared" si="308"/>
        <v>1</v>
      </c>
      <c r="BO44" s="50">
        <f t="shared" si="308"/>
        <v>1</v>
      </c>
      <c r="BP44" s="50">
        <f t="shared" si="308"/>
        <v>1</v>
      </c>
      <c r="BQ44" s="50">
        <f t="shared" si="308"/>
        <v>1</v>
      </c>
      <c r="BR44" s="50">
        <f t="shared" si="308"/>
        <v>1</v>
      </c>
      <c r="BT44" s="39" t="s">
        <v>96</v>
      </c>
      <c r="BU44" s="50">
        <f t="shared" si="309"/>
        <v>1</v>
      </c>
      <c r="BV44" s="50">
        <f t="shared" si="309"/>
        <v>1</v>
      </c>
      <c r="BW44" s="50">
        <f t="shared" si="309"/>
        <v>1</v>
      </c>
      <c r="BX44" s="50">
        <f t="shared" si="309"/>
        <v>1</v>
      </c>
      <c r="BY44" s="50">
        <f t="shared" si="309"/>
        <v>1</v>
      </c>
      <c r="BZ44" s="50">
        <f t="shared" si="309"/>
        <v>1</v>
      </c>
      <c r="CB44" s="39" t="s">
        <v>96</v>
      </c>
      <c r="CC44" s="50">
        <f t="shared" si="310"/>
        <v>1</v>
      </c>
      <c r="CD44" s="50">
        <f t="shared" si="310"/>
        <v>1</v>
      </c>
      <c r="CE44" s="50">
        <f t="shared" si="310"/>
        <v>1</v>
      </c>
      <c r="CF44" s="50">
        <f t="shared" si="310"/>
        <v>1</v>
      </c>
      <c r="CG44" s="50">
        <f t="shared" si="310"/>
        <v>1</v>
      </c>
      <c r="CH44" s="50">
        <f t="shared" si="310"/>
        <v>1</v>
      </c>
      <c r="CJ44" s="39" t="s">
        <v>96</v>
      </c>
      <c r="CK44" s="50">
        <f t="shared" si="311"/>
        <v>1</v>
      </c>
      <c r="CL44" s="50">
        <f t="shared" si="311"/>
        <v>1</v>
      </c>
      <c r="CM44" s="50">
        <f t="shared" si="311"/>
        <v>1</v>
      </c>
      <c r="CN44" s="50">
        <f t="shared" si="311"/>
        <v>1</v>
      </c>
      <c r="CO44" s="50">
        <f t="shared" si="311"/>
        <v>1</v>
      </c>
      <c r="CP44" s="50">
        <f t="shared" si="311"/>
        <v>1</v>
      </c>
      <c r="CR44" s="39" t="s">
        <v>96</v>
      </c>
      <c r="CS44" s="50">
        <f t="shared" si="312"/>
        <v>1</v>
      </c>
      <c r="CT44" s="50">
        <f t="shared" si="312"/>
        <v>1</v>
      </c>
      <c r="CU44" s="50">
        <f t="shared" si="312"/>
        <v>1</v>
      </c>
      <c r="CV44" s="50">
        <f t="shared" si="312"/>
        <v>1</v>
      </c>
      <c r="CW44" s="50">
        <f t="shared" si="312"/>
        <v>1</v>
      </c>
      <c r="CX44" s="50">
        <f t="shared" si="312"/>
        <v>1</v>
      </c>
      <c r="CZ44" s="39" t="s">
        <v>96</v>
      </c>
      <c r="DA44" s="50">
        <f t="shared" si="313"/>
        <v>1</v>
      </c>
      <c r="DB44" s="50">
        <f t="shared" si="313"/>
        <v>1</v>
      </c>
      <c r="DC44" s="50">
        <f t="shared" si="313"/>
        <v>1</v>
      </c>
      <c r="DD44" s="50">
        <f t="shared" si="313"/>
        <v>1</v>
      </c>
      <c r="DE44" s="50">
        <f t="shared" si="313"/>
        <v>1</v>
      </c>
      <c r="DF44" s="50">
        <f t="shared" si="313"/>
        <v>1</v>
      </c>
      <c r="DH44" s="39" t="s">
        <v>96</v>
      </c>
      <c r="DI44" s="50">
        <f t="shared" si="314"/>
        <v>1</v>
      </c>
      <c r="DJ44" s="50">
        <f t="shared" si="314"/>
        <v>1</v>
      </c>
      <c r="DK44" s="50">
        <f t="shared" si="314"/>
        <v>1</v>
      </c>
      <c r="DL44" s="50">
        <f t="shared" si="314"/>
        <v>1</v>
      </c>
      <c r="DM44" s="50">
        <f t="shared" si="314"/>
        <v>1</v>
      </c>
      <c r="DN44" s="50">
        <f t="shared" si="314"/>
        <v>1</v>
      </c>
      <c r="DP44" s="39" t="s">
        <v>96</v>
      </c>
      <c r="DQ44" s="50">
        <f t="shared" si="315"/>
        <v>1</v>
      </c>
      <c r="DR44" s="50">
        <f t="shared" si="315"/>
        <v>1</v>
      </c>
      <c r="DS44" s="50">
        <f t="shared" si="315"/>
        <v>1</v>
      </c>
      <c r="DT44" s="50">
        <f t="shared" si="315"/>
        <v>1</v>
      </c>
      <c r="DU44" s="50">
        <f t="shared" si="315"/>
        <v>1</v>
      </c>
      <c r="DV44" s="50">
        <f t="shared" si="315"/>
        <v>1</v>
      </c>
      <c r="DX44" s="39" t="s">
        <v>96</v>
      </c>
      <c r="DY44" s="50">
        <f t="shared" si="316"/>
        <v>1</v>
      </c>
      <c r="DZ44" s="50">
        <f t="shared" si="316"/>
        <v>1</v>
      </c>
      <c r="EA44" s="50">
        <f t="shared" si="316"/>
        <v>1</v>
      </c>
      <c r="EB44" s="50">
        <f t="shared" si="316"/>
        <v>1</v>
      </c>
      <c r="EC44" s="50">
        <f t="shared" si="316"/>
        <v>1</v>
      </c>
      <c r="ED44" s="50">
        <f t="shared" si="316"/>
        <v>1</v>
      </c>
      <c r="EF44" s="39" t="s">
        <v>96</v>
      </c>
      <c r="EG44" s="50">
        <f t="shared" si="317"/>
        <v>1</v>
      </c>
      <c r="EH44" s="50">
        <f t="shared" si="317"/>
        <v>1</v>
      </c>
      <c r="EI44" s="50">
        <f t="shared" si="317"/>
        <v>1</v>
      </c>
      <c r="EJ44" s="50">
        <f t="shared" si="317"/>
        <v>1</v>
      </c>
      <c r="EK44" s="50">
        <f t="shared" si="317"/>
        <v>0</v>
      </c>
      <c r="EL44" s="50">
        <f t="shared" si="317"/>
        <v>1</v>
      </c>
      <c r="EN44" s="39" t="s">
        <v>96</v>
      </c>
      <c r="EO44" s="50">
        <f t="shared" si="318"/>
        <v>1</v>
      </c>
      <c r="EP44" s="50">
        <f t="shared" si="318"/>
        <v>1</v>
      </c>
      <c r="EQ44" s="50">
        <f t="shared" si="318"/>
        <v>1</v>
      </c>
      <c r="ER44" s="50">
        <f t="shared" si="318"/>
        <v>1</v>
      </c>
      <c r="ES44" s="50">
        <f t="shared" si="318"/>
        <v>1</v>
      </c>
      <c r="ET44" s="50">
        <f t="shared" si="318"/>
        <v>1</v>
      </c>
      <c r="EV44" s="54" t="s">
        <v>96</v>
      </c>
      <c r="EW44" s="50">
        <f t="shared" si="319"/>
        <v>1</v>
      </c>
      <c r="EX44" s="50">
        <f t="shared" si="319"/>
        <v>1</v>
      </c>
      <c r="EY44" s="50">
        <f t="shared" si="319"/>
        <v>1</v>
      </c>
      <c r="EZ44" s="50">
        <f t="shared" si="319"/>
        <v>1</v>
      </c>
      <c r="FA44" s="50">
        <f t="shared" si="319"/>
        <v>1</v>
      </c>
      <c r="FB44" s="50">
        <f t="shared" si="319"/>
        <v>1</v>
      </c>
      <c r="FD44" s="54" t="s">
        <v>96</v>
      </c>
      <c r="FE44" s="50">
        <f t="shared" si="320"/>
        <v>1</v>
      </c>
      <c r="FF44" s="50">
        <f t="shared" si="320"/>
        <v>1</v>
      </c>
      <c r="FG44" s="50">
        <f t="shared" si="320"/>
        <v>1</v>
      </c>
      <c r="FH44" s="50">
        <f t="shared" si="320"/>
        <v>1</v>
      </c>
      <c r="FI44" s="50">
        <f t="shared" si="320"/>
        <v>1</v>
      </c>
      <c r="FJ44" s="50">
        <f t="shared" si="320"/>
        <v>1</v>
      </c>
      <c r="FL44" s="54" t="s">
        <v>96</v>
      </c>
      <c r="FM44" s="50">
        <f t="shared" si="321"/>
        <v>1</v>
      </c>
      <c r="FN44" s="50">
        <f t="shared" si="321"/>
        <v>1</v>
      </c>
      <c r="FO44" s="50">
        <f t="shared" si="321"/>
        <v>1</v>
      </c>
      <c r="FP44" s="50">
        <f t="shared" si="321"/>
        <v>1</v>
      </c>
      <c r="FQ44" s="50">
        <f t="shared" si="321"/>
        <v>1</v>
      </c>
      <c r="FR44" s="50">
        <f t="shared" si="321"/>
        <v>1</v>
      </c>
      <c r="FT44" s="54" t="s">
        <v>96</v>
      </c>
      <c r="FU44" s="50">
        <f t="shared" si="322"/>
        <v>1</v>
      </c>
      <c r="FV44" s="50">
        <f t="shared" si="322"/>
        <v>1</v>
      </c>
      <c r="FW44" s="50">
        <f t="shared" si="322"/>
        <v>1</v>
      </c>
      <c r="FX44" s="50">
        <f t="shared" si="322"/>
        <v>1</v>
      </c>
      <c r="FY44" s="50">
        <f t="shared" si="322"/>
        <v>1</v>
      </c>
      <c r="FZ44" s="50">
        <f t="shared" si="322"/>
        <v>1</v>
      </c>
      <c r="GB44" s="54" t="s">
        <v>96</v>
      </c>
      <c r="GC44" s="50">
        <f t="shared" si="323"/>
        <v>1</v>
      </c>
      <c r="GD44" s="50">
        <f t="shared" si="323"/>
        <v>1</v>
      </c>
      <c r="GE44" s="50">
        <f t="shared" si="323"/>
        <v>1</v>
      </c>
      <c r="GF44" s="50">
        <f t="shared" si="323"/>
        <v>1</v>
      </c>
      <c r="GG44" s="50">
        <f t="shared" si="323"/>
        <v>1</v>
      </c>
      <c r="GH44" s="50">
        <f t="shared" si="323"/>
        <v>1</v>
      </c>
      <c r="GJ44" s="54" t="s">
        <v>96</v>
      </c>
      <c r="GK44" s="50">
        <f t="shared" si="324"/>
        <v>1</v>
      </c>
      <c r="GL44" s="50">
        <f t="shared" si="324"/>
        <v>1</v>
      </c>
      <c r="GM44" s="50">
        <f t="shared" si="324"/>
        <v>1</v>
      </c>
      <c r="GN44" s="50">
        <f t="shared" si="324"/>
        <v>1</v>
      </c>
      <c r="GO44" s="50">
        <f t="shared" si="324"/>
        <v>1</v>
      </c>
      <c r="GP44" s="50">
        <f t="shared" si="324"/>
        <v>1</v>
      </c>
      <c r="GR44" s="54" t="s">
        <v>96</v>
      </c>
      <c r="GS44" s="50">
        <f t="shared" si="325"/>
        <v>1</v>
      </c>
      <c r="GT44" s="50">
        <f t="shared" si="325"/>
        <v>1</v>
      </c>
      <c r="GU44" s="50">
        <f t="shared" si="325"/>
        <v>1</v>
      </c>
      <c r="GV44" s="50">
        <f t="shared" si="325"/>
        <v>1</v>
      </c>
      <c r="GW44" s="50">
        <f t="shared" si="325"/>
        <v>1</v>
      </c>
      <c r="GX44" s="50">
        <f t="shared" si="325"/>
        <v>1</v>
      </c>
      <c r="GZ44" s="54" t="s">
        <v>96</v>
      </c>
      <c r="HA44" s="50">
        <f t="shared" si="326"/>
        <v>1</v>
      </c>
      <c r="HB44" s="50">
        <f t="shared" si="326"/>
        <v>1</v>
      </c>
      <c r="HC44" s="50">
        <f t="shared" si="326"/>
        <v>1</v>
      </c>
      <c r="HD44" s="50">
        <f t="shared" si="326"/>
        <v>1</v>
      </c>
      <c r="HE44" s="50">
        <f t="shared" si="326"/>
        <v>1</v>
      </c>
      <c r="HF44" s="50">
        <f t="shared" si="326"/>
        <v>1</v>
      </c>
      <c r="HH44" s="54" t="s">
        <v>96</v>
      </c>
      <c r="HI44" s="50">
        <f t="shared" ref="HI44:HI48" si="329">IF(HI33&gt;AG21,(1-HI33)/(1-AG21),1)</f>
        <v>1</v>
      </c>
      <c r="HJ44" s="50">
        <f t="shared" si="327"/>
        <v>1</v>
      </c>
      <c r="HK44" s="50">
        <f t="shared" si="327"/>
        <v>1</v>
      </c>
      <c r="HL44" s="50">
        <f t="shared" si="327"/>
        <v>1</v>
      </c>
      <c r="HM44" s="50">
        <f t="shared" si="327"/>
        <v>1</v>
      </c>
      <c r="HN44" s="50">
        <f t="shared" si="327"/>
        <v>1</v>
      </c>
      <c r="HP44" s="54" t="s">
        <v>96</v>
      </c>
      <c r="HQ44" s="50">
        <f t="shared" ref="HQ44:HQ48" si="330">IF(HQ33&gt;AG21,(1-HQ33)/(1-AG21),1)</f>
        <v>1</v>
      </c>
      <c r="HR44" s="50">
        <f t="shared" si="328"/>
        <v>1</v>
      </c>
      <c r="HS44" s="50">
        <f t="shared" si="328"/>
        <v>1</v>
      </c>
      <c r="HT44" s="50">
        <f t="shared" si="328"/>
        <v>1</v>
      </c>
      <c r="HU44" s="50">
        <f t="shared" si="328"/>
        <v>1</v>
      </c>
      <c r="HV44" s="50">
        <f t="shared" si="328"/>
        <v>1</v>
      </c>
    </row>
    <row r="45" spans="31:230" ht="29.1">
      <c r="AE45" s="72"/>
      <c r="AF45" s="39" t="s">
        <v>98</v>
      </c>
      <c r="AG45" s="50">
        <f t="shared" si="304"/>
        <v>1</v>
      </c>
      <c r="AH45" s="50">
        <f t="shared" si="304"/>
        <v>1</v>
      </c>
      <c r="AI45" s="50">
        <f t="shared" si="304"/>
        <v>1</v>
      </c>
      <c r="AJ45" s="50">
        <f t="shared" si="304"/>
        <v>0</v>
      </c>
      <c r="AK45" s="50">
        <f t="shared" si="304"/>
        <v>1</v>
      </c>
      <c r="AL45" s="50">
        <f t="shared" si="304"/>
        <v>1</v>
      </c>
      <c r="AN45" s="39" t="s">
        <v>98</v>
      </c>
      <c r="AO45" s="50">
        <f t="shared" si="305"/>
        <v>1</v>
      </c>
      <c r="AP45" s="50">
        <f t="shared" si="305"/>
        <v>1</v>
      </c>
      <c r="AQ45" s="50">
        <f t="shared" si="305"/>
        <v>1</v>
      </c>
      <c r="AR45" s="50">
        <f t="shared" si="305"/>
        <v>1</v>
      </c>
      <c r="AS45" s="50">
        <f t="shared" si="305"/>
        <v>1</v>
      </c>
      <c r="AT45" s="50">
        <f t="shared" si="305"/>
        <v>1</v>
      </c>
      <c r="AV45" s="39" t="s">
        <v>98</v>
      </c>
      <c r="AW45" s="50">
        <f t="shared" si="306"/>
        <v>1</v>
      </c>
      <c r="AX45" s="50">
        <f t="shared" si="306"/>
        <v>1</v>
      </c>
      <c r="AY45" s="50">
        <f t="shared" si="306"/>
        <v>1</v>
      </c>
      <c r="AZ45" s="50">
        <f t="shared" si="306"/>
        <v>1</v>
      </c>
      <c r="BA45" s="50">
        <f t="shared" si="306"/>
        <v>1</v>
      </c>
      <c r="BB45" s="50">
        <f t="shared" si="306"/>
        <v>1</v>
      </c>
      <c r="BD45" s="39" t="s">
        <v>98</v>
      </c>
      <c r="BE45" s="50">
        <f t="shared" si="307"/>
        <v>1</v>
      </c>
      <c r="BF45" s="50">
        <f t="shared" si="307"/>
        <v>1</v>
      </c>
      <c r="BG45" s="50">
        <f t="shared" si="307"/>
        <v>1</v>
      </c>
      <c r="BH45" s="50">
        <f t="shared" si="307"/>
        <v>1</v>
      </c>
      <c r="BI45" s="50">
        <f t="shared" si="307"/>
        <v>1</v>
      </c>
      <c r="BJ45" s="50">
        <f t="shared" si="307"/>
        <v>1</v>
      </c>
      <c r="BL45" s="39" t="s">
        <v>98</v>
      </c>
      <c r="BM45" s="50">
        <f t="shared" si="308"/>
        <v>1</v>
      </c>
      <c r="BN45" s="50">
        <f t="shared" si="308"/>
        <v>1</v>
      </c>
      <c r="BO45" s="50">
        <f t="shared" si="308"/>
        <v>1</v>
      </c>
      <c r="BP45" s="50">
        <f t="shared" si="308"/>
        <v>1</v>
      </c>
      <c r="BQ45" s="50">
        <f t="shared" si="308"/>
        <v>1</v>
      </c>
      <c r="BR45" s="50">
        <f t="shared" si="308"/>
        <v>1</v>
      </c>
      <c r="BT45" s="39" t="s">
        <v>98</v>
      </c>
      <c r="BU45" s="50">
        <f t="shared" si="309"/>
        <v>1</v>
      </c>
      <c r="BV45" s="50">
        <f t="shared" si="309"/>
        <v>1</v>
      </c>
      <c r="BW45" s="50">
        <f t="shared" si="309"/>
        <v>1</v>
      </c>
      <c r="BX45" s="50">
        <f t="shared" si="309"/>
        <v>1</v>
      </c>
      <c r="BY45" s="50">
        <f t="shared" si="309"/>
        <v>1</v>
      </c>
      <c r="BZ45" s="50">
        <f t="shared" si="309"/>
        <v>1</v>
      </c>
      <c r="CB45" s="39" t="s">
        <v>98</v>
      </c>
      <c r="CC45" s="50">
        <f t="shared" si="310"/>
        <v>1</v>
      </c>
      <c r="CD45" s="50">
        <f t="shared" si="310"/>
        <v>1</v>
      </c>
      <c r="CE45" s="50">
        <f t="shared" si="310"/>
        <v>1</v>
      </c>
      <c r="CF45" s="50">
        <f t="shared" si="310"/>
        <v>1</v>
      </c>
      <c r="CG45" s="50">
        <f t="shared" si="310"/>
        <v>1</v>
      </c>
      <c r="CH45" s="50">
        <f t="shared" si="310"/>
        <v>1</v>
      </c>
      <c r="CJ45" s="39" t="s">
        <v>98</v>
      </c>
      <c r="CK45" s="50">
        <f t="shared" si="311"/>
        <v>1</v>
      </c>
      <c r="CL45" s="50">
        <f t="shared" si="311"/>
        <v>1</v>
      </c>
      <c r="CM45" s="50">
        <f t="shared" si="311"/>
        <v>1</v>
      </c>
      <c r="CN45" s="50">
        <f t="shared" si="311"/>
        <v>1</v>
      </c>
      <c r="CO45" s="50">
        <f t="shared" si="311"/>
        <v>1</v>
      </c>
      <c r="CP45" s="50">
        <f t="shared" si="311"/>
        <v>1</v>
      </c>
      <c r="CR45" s="39" t="s">
        <v>98</v>
      </c>
      <c r="CS45" s="50">
        <f t="shared" si="312"/>
        <v>1</v>
      </c>
      <c r="CT45" s="50">
        <f t="shared" si="312"/>
        <v>1</v>
      </c>
      <c r="CU45" s="50">
        <f t="shared" si="312"/>
        <v>1</v>
      </c>
      <c r="CV45" s="50">
        <f t="shared" si="312"/>
        <v>1</v>
      </c>
      <c r="CW45" s="50">
        <f t="shared" si="312"/>
        <v>1</v>
      </c>
      <c r="CX45" s="50">
        <f t="shared" si="312"/>
        <v>1</v>
      </c>
      <c r="CZ45" s="39" t="s">
        <v>98</v>
      </c>
      <c r="DA45" s="50">
        <f t="shared" si="313"/>
        <v>1</v>
      </c>
      <c r="DB45" s="50">
        <f t="shared" si="313"/>
        <v>1</v>
      </c>
      <c r="DC45" s="50">
        <f t="shared" si="313"/>
        <v>1</v>
      </c>
      <c r="DD45" s="50">
        <f t="shared" si="313"/>
        <v>1</v>
      </c>
      <c r="DE45" s="50">
        <f t="shared" si="313"/>
        <v>1</v>
      </c>
      <c r="DF45" s="50">
        <f t="shared" si="313"/>
        <v>1</v>
      </c>
      <c r="DH45" s="39" t="s">
        <v>98</v>
      </c>
      <c r="DI45" s="50">
        <f t="shared" si="314"/>
        <v>1</v>
      </c>
      <c r="DJ45" s="50">
        <f t="shared" si="314"/>
        <v>1</v>
      </c>
      <c r="DK45" s="50">
        <f t="shared" si="314"/>
        <v>1</v>
      </c>
      <c r="DL45" s="50">
        <f t="shared" si="314"/>
        <v>1</v>
      </c>
      <c r="DM45" s="50">
        <f t="shared" si="314"/>
        <v>1</v>
      </c>
      <c r="DN45" s="50">
        <f t="shared" si="314"/>
        <v>1</v>
      </c>
      <c r="DP45" s="39" t="s">
        <v>98</v>
      </c>
      <c r="DQ45" s="50">
        <f t="shared" si="315"/>
        <v>1</v>
      </c>
      <c r="DR45" s="50">
        <f t="shared" si="315"/>
        <v>1</v>
      </c>
      <c r="DS45" s="50">
        <f t="shared" si="315"/>
        <v>1</v>
      </c>
      <c r="DT45" s="50">
        <f t="shared" si="315"/>
        <v>1</v>
      </c>
      <c r="DU45" s="50">
        <f t="shared" si="315"/>
        <v>1</v>
      </c>
      <c r="DV45" s="50">
        <f t="shared" si="315"/>
        <v>1</v>
      </c>
      <c r="DX45" s="39" t="s">
        <v>98</v>
      </c>
      <c r="DY45" s="50">
        <f t="shared" si="316"/>
        <v>1</v>
      </c>
      <c r="DZ45" s="50">
        <f t="shared" si="316"/>
        <v>0</v>
      </c>
      <c r="EA45" s="50">
        <f t="shared" si="316"/>
        <v>1</v>
      </c>
      <c r="EB45" s="50">
        <f t="shared" si="316"/>
        <v>1</v>
      </c>
      <c r="EC45" s="50">
        <f t="shared" si="316"/>
        <v>1</v>
      </c>
      <c r="ED45" s="50">
        <f t="shared" si="316"/>
        <v>1</v>
      </c>
      <c r="EF45" s="39" t="s">
        <v>98</v>
      </c>
      <c r="EG45" s="50">
        <f t="shared" si="317"/>
        <v>1</v>
      </c>
      <c r="EH45" s="50">
        <f t="shared" si="317"/>
        <v>1</v>
      </c>
      <c r="EI45" s="50">
        <f t="shared" si="317"/>
        <v>1</v>
      </c>
      <c r="EJ45" s="50">
        <f t="shared" si="317"/>
        <v>1</v>
      </c>
      <c r="EK45" s="50">
        <f t="shared" si="317"/>
        <v>0</v>
      </c>
      <c r="EL45" s="50">
        <f t="shared" si="317"/>
        <v>1</v>
      </c>
      <c r="EN45" s="39" t="s">
        <v>98</v>
      </c>
      <c r="EO45" s="50">
        <f t="shared" si="318"/>
        <v>1</v>
      </c>
      <c r="EP45" s="50">
        <f t="shared" si="318"/>
        <v>1</v>
      </c>
      <c r="EQ45" s="50">
        <f t="shared" si="318"/>
        <v>1</v>
      </c>
      <c r="ER45" s="50">
        <f t="shared" si="318"/>
        <v>1</v>
      </c>
      <c r="ES45" s="50">
        <f t="shared" si="318"/>
        <v>1</v>
      </c>
      <c r="ET45" s="50">
        <f t="shared" si="318"/>
        <v>1</v>
      </c>
      <c r="EV45" s="54" t="s">
        <v>98</v>
      </c>
      <c r="EW45" s="50">
        <f t="shared" si="319"/>
        <v>1</v>
      </c>
      <c r="EX45" s="50">
        <f t="shared" si="319"/>
        <v>1</v>
      </c>
      <c r="EY45" s="50">
        <f t="shared" si="319"/>
        <v>1</v>
      </c>
      <c r="EZ45" s="50">
        <f t="shared" si="319"/>
        <v>1</v>
      </c>
      <c r="FA45" s="50">
        <f t="shared" si="319"/>
        <v>1</v>
      </c>
      <c r="FB45" s="50">
        <f t="shared" si="319"/>
        <v>1</v>
      </c>
      <c r="FD45" s="54" t="s">
        <v>98</v>
      </c>
      <c r="FE45" s="50">
        <f t="shared" si="320"/>
        <v>1</v>
      </c>
      <c r="FF45" s="50">
        <f t="shared" si="320"/>
        <v>1</v>
      </c>
      <c r="FG45" s="50">
        <f t="shared" si="320"/>
        <v>1</v>
      </c>
      <c r="FH45" s="50">
        <f t="shared" si="320"/>
        <v>1</v>
      </c>
      <c r="FI45" s="50">
        <f t="shared" si="320"/>
        <v>1</v>
      </c>
      <c r="FJ45" s="50">
        <f t="shared" si="320"/>
        <v>1</v>
      </c>
      <c r="FL45" s="54" t="s">
        <v>98</v>
      </c>
      <c r="FM45" s="50">
        <f t="shared" si="321"/>
        <v>1</v>
      </c>
      <c r="FN45" s="50">
        <f t="shared" si="321"/>
        <v>1</v>
      </c>
      <c r="FO45" s="50">
        <f t="shared" si="321"/>
        <v>1</v>
      </c>
      <c r="FP45" s="50">
        <f t="shared" si="321"/>
        <v>1</v>
      </c>
      <c r="FQ45" s="50">
        <f t="shared" si="321"/>
        <v>1</v>
      </c>
      <c r="FR45" s="50">
        <f t="shared" si="321"/>
        <v>1</v>
      </c>
      <c r="FT45" s="54" t="s">
        <v>98</v>
      </c>
      <c r="FU45" s="50">
        <f t="shared" si="322"/>
        <v>1</v>
      </c>
      <c r="FV45" s="50">
        <f t="shared" si="322"/>
        <v>1</v>
      </c>
      <c r="FW45" s="50">
        <f t="shared" si="322"/>
        <v>1</v>
      </c>
      <c r="FX45" s="50">
        <f t="shared" si="322"/>
        <v>1</v>
      </c>
      <c r="FY45" s="50">
        <f t="shared" si="322"/>
        <v>1</v>
      </c>
      <c r="FZ45" s="50">
        <f t="shared" si="322"/>
        <v>1</v>
      </c>
      <c r="GB45" s="54" t="s">
        <v>98</v>
      </c>
      <c r="GC45" s="50">
        <f t="shared" si="323"/>
        <v>1</v>
      </c>
      <c r="GD45" s="50">
        <f t="shared" si="323"/>
        <v>1</v>
      </c>
      <c r="GE45" s="50">
        <f t="shared" si="323"/>
        <v>1</v>
      </c>
      <c r="GF45" s="50">
        <f t="shared" si="323"/>
        <v>1</v>
      </c>
      <c r="GG45" s="50">
        <f t="shared" si="323"/>
        <v>1</v>
      </c>
      <c r="GH45" s="50">
        <f t="shared" si="323"/>
        <v>1</v>
      </c>
      <c r="GJ45" s="54" t="s">
        <v>98</v>
      </c>
      <c r="GK45" s="50">
        <f t="shared" si="324"/>
        <v>1</v>
      </c>
      <c r="GL45" s="50">
        <f t="shared" si="324"/>
        <v>1</v>
      </c>
      <c r="GM45" s="50">
        <f t="shared" si="324"/>
        <v>1</v>
      </c>
      <c r="GN45" s="50">
        <f t="shared" si="324"/>
        <v>1</v>
      </c>
      <c r="GO45" s="50">
        <f t="shared" si="324"/>
        <v>1</v>
      </c>
      <c r="GP45" s="50">
        <f t="shared" si="324"/>
        <v>1</v>
      </c>
      <c r="GR45" s="54" t="s">
        <v>98</v>
      </c>
      <c r="GS45" s="50">
        <f t="shared" si="325"/>
        <v>1</v>
      </c>
      <c r="GT45" s="50">
        <f t="shared" si="325"/>
        <v>1</v>
      </c>
      <c r="GU45" s="50">
        <f t="shared" si="325"/>
        <v>1</v>
      </c>
      <c r="GV45" s="50">
        <f t="shared" si="325"/>
        <v>1</v>
      </c>
      <c r="GW45" s="50">
        <f t="shared" si="325"/>
        <v>1</v>
      </c>
      <c r="GX45" s="50">
        <f t="shared" si="325"/>
        <v>1</v>
      </c>
      <c r="GZ45" s="54" t="s">
        <v>98</v>
      </c>
      <c r="HA45" s="50">
        <f t="shared" si="326"/>
        <v>1</v>
      </c>
      <c r="HB45" s="50">
        <f t="shared" si="326"/>
        <v>1</v>
      </c>
      <c r="HC45" s="50">
        <f t="shared" si="326"/>
        <v>1</v>
      </c>
      <c r="HD45" s="50">
        <f t="shared" si="326"/>
        <v>1</v>
      </c>
      <c r="HE45" s="50">
        <f t="shared" si="326"/>
        <v>1</v>
      </c>
      <c r="HF45" s="50">
        <f t="shared" si="326"/>
        <v>1</v>
      </c>
      <c r="HH45" s="54" t="s">
        <v>98</v>
      </c>
      <c r="HI45" s="50">
        <f t="shared" si="329"/>
        <v>1</v>
      </c>
      <c r="HJ45" s="50">
        <f t="shared" si="327"/>
        <v>1</v>
      </c>
      <c r="HK45" s="50">
        <f t="shared" si="327"/>
        <v>1</v>
      </c>
      <c r="HL45" s="50">
        <f t="shared" si="327"/>
        <v>1</v>
      </c>
      <c r="HM45" s="50">
        <f t="shared" si="327"/>
        <v>1</v>
      </c>
      <c r="HN45" s="50">
        <f t="shared" si="327"/>
        <v>1</v>
      </c>
      <c r="HP45" s="54" t="s">
        <v>98</v>
      </c>
      <c r="HQ45" s="50">
        <f t="shared" si="330"/>
        <v>1</v>
      </c>
      <c r="HR45" s="50">
        <f t="shared" si="328"/>
        <v>1</v>
      </c>
      <c r="HS45" s="50">
        <f t="shared" si="328"/>
        <v>1</v>
      </c>
      <c r="HT45" s="50">
        <f t="shared" si="328"/>
        <v>1</v>
      </c>
      <c r="HU45" s="50">
        <f t="shared" si="328"/>
        <v>1</v>
      </c>
      <c r="HV45" s="50">
        <f t="shared" si="328"/>
        <v>1</v>
      </c>
    </row>
    <row r="46" spans="31:230" ht="29.1">
      <c r="AE46" s="72"/>
      <c r="AF46" s="39" t="s">
        <v>100</v>
      </c>
      <c r="AG46" s="50">
        <f t="shared" si="304"/>
        <v>1</v>
      </c>
      <c r="AH46" s="50">
        <f t="shared" si="304"/>
        <v>1</v>
      </c>
      <c r="AI46" s="50">
        <f t="shared" si="304"/>
        <v>1</v>
      </c>
      <c r="AJ46" s="50">
        <f t="shared" si="304"/>
        <v>1</v>
      </c>
      <c r="AK46" s="50">
        <f t="shared" si="304"/>
        <v>1</v>
      </c>
      <c r="AL46" s="50">
        <f t="shared" si="304"/>
        <v>1</v>
      </c>
      <c r="AN46" s="39" t="s">
        <v>100</v>
      </c>
      <c r="AO46" s="50">
        <f t="shared" si="305"/>
        <v>1</v>
      </c>
      <c r="AP46" s="50">
        <f t="shared" si="305"/>
        <v>1</v>
      </c>
      <c r="AQ46" s="50">
        <f t="shared" si="305"/>
        <v>1</v>
      </c>
      <c r="AR46" s="50">
        <f t="shared" si="305"/>
        <v>1</v>
      </c>
      <c r="AS46" s="50">
        <f t="shared" si="305"/>
        <v>1</v>
      </c>
      <c r="AT46" s="50">
        <f t="shared" si="305"/>
        <v>1</v>
      </c>
      <c r="AV46" s="39" t="s">
        <v>100</v>
      </c>
      <c r="AW46" s="50">
        <f t="shared" si="306"/>
        <v>1</v>
      </c>
      <c r="AX46" s="50">
        <f t="shared" si="306"/>
        <v>1</v>
      </c>
      <c r="AY46" s="50">
        <f t="shared" si="306"/>
        <v>1</v>
      </c>
      <c r="AZ46" s="50">
        <f t="shared" si="306"/>
        <v>1</v>
      </c>
      <c r="BA46" s="50">
        <f t="shared" si="306"/>
        <v>1</v>
      </c>
      <c r="BB46" s="50">
        <f t="shared" si="306"/>
        <v>1</v>
      </c>
      <c r="BD46" s="39" t="s">
        <v>100</v>
      </c>
      <c r="BE46" s="50">
        <f t="shared" si="307"/>
        <v>1</v>
      </c>
      <c r="BF46" s="50">
        <f t="shared" si="307"/>
        <v>1</v>
      </c>
      <c r="BG46" s="50">
        <f t="shared" si="307"/>
        <v>1</v>
      </c>
      <c r="BH46" s="50">
        <f t="shared" si="307"/>
        <v>1</v>
      </c>
      <c r="BI46" s="50">
        <f t="shared" si="307"/>
        <v>1</v>
      </c>
      <c r="BJ46" s="50">
        <f t="shared" si="307"/>
        <v>1</v>
      </c>
      <c r="BL46" s="39" t="s">
        <v>100</v>
      </c>
      <c r="BM46" s="50">
        <f t="shared" si="308"/>
        <v>1</v>
      </c>
      <c r="BN46" s="50">
        <f t="shared" si="308"/>
        <v>1</v>
      </c>
      <c r="BO46" s="50">
        <f t="shared" si="308"/>
        <v>1</v>
      </c>
      <c r="BP46" s="50">
        <f t="shared" si="308"/>
        <v>1</v>
      </c>
      <c r="BQ46" s="50">
        <f t="shared" si="308"/>
        <v>1</v>
      </c>
      <c r="BR46" s="50">
        <f t="shared" si="308"/>
        <v>1</v>
      </c>
      <c r="BT46" s="39" t="s">
        <v>100</v>
      </c>
      <c r="BU46" s="50">
        <f t="shared" si="309"/>
        <v>0</v>
      </c>
      <c r="BV46" s="50">
        <f t="shared" si="309"/>
        <v>0</v>
      </c>
      <c r="BW46" s="50">
        <f t="shared" si="309"/>
        <v>0</v>
      </c>
      <c r="BX46" s="50">
        <f t="shared" si="309"/>
        <v>1</v>
      </c>
      <c r="BY46" s="50">
        <f t="shared" si="309"/>
        <v>1</v>
      </c>
      <c r="BZ46" s="50">
        <f t="shared" si="309"/>
        <v>1</v>
      </c>
      <c r="CB46" s="39" t="s">
        <v>100</v>
      </c>
      <c r="CC46" s="50">
        <f t="shared" si="310"/>
        <v>1</v>
      </c>
      <c r="CD46" s="50">
        <f t="shared" si="310"/>
        <v>1</v>
      </c>
      <c r="CE46" s="50">
        <f t="shared" si="310"/>
        <v>1</v>
      </c>
      <c r="CF46" s="50">
        <f t="shared" si="310"/>
        <v>1</v>
      </c>
      <c r="CG46" s="50">
        <f t="shared" si="310"/>
        <v>1</v>
      </c>
      <c r="CH46" s="50">
        <f t="shared" si="310"/>
        <v>1</v>
      </c>
      <c r="CJ46" s="39" t="s">
        <v>100</v>
      </c>
      <c r="CK46" s="50">
        <f t="shared" si="311"/>
        <v>1</v>
      </c>
      <c r="CL46" s="50">
        <f t="shared" si="311"/>
        <v>1</v>
      </c>
      <c r="CM46" s="50">
        <f t="shared" si="311"/>
        <v>1</v>
      </c>
      <c r="CN46" s="50">
        <f t="shared" si="311"/>
        <v>1</v>
      </c>
      <c r="CO46" s="50">
        <f t="shared" si="311"/>
        <v>1</v>
      </c>
      <c r="CP46" s="50">
        <f t="shared" si="311"/>
        <v>1</v>
      </c>
      <c r="CR46" s="39" t="s">
        <v>100</v>
      </c>
      <c r="CS46" s="50">
        <f t="shared" si="312"/>
        <v>0</v>
      </c>
      <c r="CT46" s="50">
        <f t="shared" si="312"/>
        <v>1</v>
      </c>
      <c r="CU46" s="50">
        <f t="shared" si="312"/>
        <v>1</v>
      </c>
      <c r="CV46" s="50">
        <f t="shared" si="312"/>
        <v>1</v>
      </c>
      <c r="CW46" s="50">
        <f t="shared" si="312"/>
        <v>0</v>
      </c>
      <c r="CX46" s="50">
        <f t="shared" si="312"/>
        <v>1</v>
      </c>
      <c r="CZ46" s="39" t="s">
        <v>100</v>
      </c>
      <c r="DA46" s="50">
        <f t="shared" si="313"/>
        <v>1</v>
      </c>
      <c r="DB46" s="50">
        <f t="shared" si="313"/>
        <v>1</v>
      </c>
      <c r="DC46" s="50">
        <f t="shared" si="313"/>
        <v>1</v>
      </c>
      <c r="DD46" s="50">
        <f t="shared" si="313"/>
        <v>1</v>
      </c>
      <c r="DE46" s="50">
        <f t="shared" si="313"/>
        <v>1</v>
      </c>
      <c r="DF46" s="50">
        <f t="shared" si="313"/>
        <v>1</v>
      </c>
      <c r="DH46" s="39" t="s">
        <v>100</v>
      </c>
      <c r="DI46" s="50">
        <f t="shared" si="314"/>
        <v>1</v>
      </c>
      <c r="DJ46" s="50">
        <f t="shared" si="314"/>
        <v>1</v>
      </c>
      <c r="DK46" s="50">
        <f t="shared" si="314"/>
        <v>1</v>
      </c>
      <c r="DL46" s="50">
        <f t="shared" si="314"/>
        <v>1</v>
      </c>
      <c r="DM46" s="50">
        <f t="shared" si="314"/>
        <v>1</v>
      </c>
      <c r="DN46" s="50">
        <f t="shared" si="314"/>
        <v>1</v>
      </c>
      <c r="DP46" s="39" t="s">
        <v>100</v>
      </c>
      <c r="DQ46" s="50">
        <f t="shared" si="315"/>
        <v>1</v>
      </c>
      <c r="DR46" s="50">
        <f t="shared" si="315"/>
        <v>1</v>
      </c>
      <c r="DS46" s="50">
        <f t="shared" si="315"/>
        <v>1</v>
      </c>
      <c r="DT46" s="50">
        <f t="shared" si="315"/>
        <v>1</v>
      </c>
      <c r="DU46" s="50">
        <f t="shared" si="315"/>
        <v>1</v>
      </c>
      <c r="DV46" s="50">
        <f t="shared" si="315"/>
        <v>1</v>
      </c>
      <c r="DX46" s="39" t="s">
        <v>100</v>
      </c>
      <c r="DY46" s="50">
        <f t="shared" si="316"/>
        <v>1</v>
      </c>
      <c r="DZ46" s="50">
        <f t="shared" si="316"/>
        <v>0</v>
      </c>
      <c r="EA46" s="50">
        <f t="shared" si="316"/>
        <v>1</v>
      </c>
      <c r="EB46" s="50">
        <f t="shared" si="316"/>
        <v>1</v>
      </c>
      <c r="EC46" s="50">
        <f t="shared" si="316"/>
        <v>1</v>
      </c>
      <c r="ED46" s="50">
        <f t="shared" si="316"/>
        <v>1</v>
      </c>
      <c r="EF46" s="39" t="s">
        <v>100</v>
      </c>
      <c r="EG46" s="50">
        <f t="shared" si="317"/>
        <v>1</v>
      </c>
      <c r="EH46" s="50">
        <f t="shared" si="317"/>
        <v>1</v>
      </c>
      <c r="EI46" s="50">
        <f t="shared" si="317"/>
        <v>1</v>
      </c>
      <c r="EJ46" s="50">
        <f t="shared" si="317"/>
        <v>1</v>
      </c>
      <c r="EK46" s="50">
        <f t="shared" si="317"/>
        <v>0</v>
      </c>
      <c r="EL46" s="50">
        <f t="shared" si="317"/>
        <v>1</v>
      </c>
      <c r="EN46" s="39" t="s">
        <v>100</v>
      </c>
      <c r="EO46" s="50">
        <f t="shared" si="318"/>
        <v>1</v>
      </c>
      <c r="EP46" s="50">
        <f t="shared" si="318"/>
        <v>1</v>
      </c>
      <c r="EQ46" s="50">
        <f t="shared" si="318"/>
        <v>1</v>
      </c>
      <c r="ER46" s="50">
        <f t="shared" si="318"/>
        <v>1</v>
      </c>
      <c r="ES46" s="50">
        <f t="shared" si="318"/>
        <v>1</v>
      </c>
      <c r="ET46" s="50">
        <f t="shared" si="318"/>
        <v>1</v>
      </c>
      <c r="EV46" s="54" t="s">
        <v>100</v>
      </c>
      <c r="EW46" s="50">
        <f t="shared" si="319"/>
        <v>1</v>
      </c>
      <c r="EX46" s="50">
        <f t="shared" si="319"/>
        <v>1</v>
      </c>
      <c r="EY46" s="50">
        <f t="shared" si="319"/>
        <v>1</v>
      </c>
      <c r="EZ46" s="50">
        <f t="shared" si="319"/>
        <v>1</v>
      </c>
      <c r="FA46" s="50">
        <f t="shared" si="319"/>
        <v>1</v>
      </c>
      <c r="FB46" s="50">
        <f t="shared" si="319"/>
        <v>1</v>
      </c>
      <c r="FD46" s="54" t="s">
        <v>100</v>
      </c>
      <c r="FE46" s="50">
        <f t="shared" si="320"/>
        <v>1</v>
      </c>
      <c r="FF46" s="50">
        <f t="shared" si="320"/>
        <v>1</v>
      </c>
      <c r="FG46" s="50">
        <f t="shared" si="320"/>
        <v>1</v>
      </c>
      <c r="FH46" s="50">
        <f t="shared" si="320"/>
        <v>1</v>
      </c>
      <c r="FI46" s="50">
        <f t="shared" si="320"/>
        <v>1</v>
      </c>
      <c r="FJ46" s="50">
        <f t="shared" si="320"/>
        <v>1</v>
      </c>
      <c r="FL46" s="54" t="s">
        <v>100</v>
      </c>
      <c r="FM46" s="50">
        <f t="shared" si="321"/>
        <v>1</v>
      </c>
      <c r="FN46" s="50">
        <f t="shared" si="321"/>
        <v>1</v>
      </c>
      <c r="FO46" s="50">
        <f t="shared" si="321"/>
        <v>1</v>
      </c>
      <c r="FP46" s="50">
        <f t="shared" si="321"/>
        <v>1</v>
      </c>
      <c r="FQ46" s="50">
        <f t="shared" si="321"/>
        <v>1</v>
      </c>
      <c r="FR46" s="50">
        <f t="shared" si="321"/>
        <v>1</v>
      </c>
      <c r="FT46" s="54" t="s">
        <v>100</v>
      </c>
      <c r="FU46" s="50">
        <f t="shared" si="322"/>
        <v>1</v>
      </c>
      <c r="FV46" s="50">
        <f t="shared" si="322"/>
        <v>1</v>
      </c>
      <c r="FW46" s="50">
        <f t="shared" si="322"/>
        <v>1</v>
      </c>
      <c r="FX46" s="50">
        <f t="shared" si="322"/>
        <v>1</v>
      </c>
      <c r="FY46" s="50">
        <f t="shared" si="322"/>
        <v>1</v>
      </c>
      <c r="FZ46" s="50">
        <f t="shared" si="322"/>
        <v>1</v>
      </c>
      <c r="GB46" s="54" t="s">
        <v>100</v>
      </c>
      <c r="GC46" s="50">
        <f t="shared" si="323"/>
        <v>1</v>
      </c>
      <c r="GD46" s="50">
        <f t="shared" si="323"/>
        <v>1</v>
      </c>
      <c r="GE46" s="50">
        <f t="shared" si="323"/>
        <v>1</v>
      </c>
      <c r="GF46" s="50">
        <f t="shared" si="323"/>
        <v>1</v>
      </c>
      <c r="GG46" s="50">
        <f t="shared" si="323"/>
        <v>1</v>
      </c>
      <c r="GH46" s="50">
        <f t="shared" si="323"/>
        <v>1</v>
      </c>
      <c r="GJ46" s="54" t="s">
        <v>100</v>
      </c>
      <c r="GK46" s="50">
        <f t="shared" si="324"/>
        <v>1</v>
      </c>
      <c r="GL46" s="50">
        <f t="shared" si="324"/>
        <v>1</v>
      </c>
      <c r="GM46" s="50">
        <f t="shared" si="324"/>
        <v>1</v>
      </c>
      <c r="GN46" s="50">
        <f t="shared" si="324"/>
        <v>1</v>
      </c>
      <c r="GO46" s="50">
        <f t="shared" si="324"/>
        <v>1</v>
      </c>
      <c r="GP46" s="50">
        <f t="shared" si="324"/>
        <v>1</v>
      </c>
      <c r="GR46" s="54" t="s">
        <v>100</v>
      </c>
      <c r="GS46" s="50">
        <f t="shared" si="325"/>
        <v>1</v>
      </c>
      <c r="GT46" s="50">
        <f t="shared" si="325"/>
        <v>1</v>
      </c>
      <c r="GU46" s="50">
        <f t="shared" si="325"/>
        <v>1</v>
      </c>
      <c r="GV46" s="50">
        <f t="shared" si="325"/>
        <v>1</v>
      </c>
      <c r="GW46" s="50">
        <f t="shared" si="325"/>
        <v>1</v>
      </c>
      <c r="GX46" s="50">
        <f t="shared" si="325"/>
        <v>1</v>
      </c>
      <c r="GZ46" s="54" t="s">
        <v>100</v>
      </c>
      <c r="HA46" s="50">
        <f t="shared" si="326"/>
        <v>1</v>
      </c>
      <c r="HB46" s="50">
        <f t="shared" si="326"/>
        <v>1</v>
      </c>
      <c r="HC46" s="50">
        <f t="shared" si="326"/>
        <v>1</v>
      </c>
      <c r="HD46" s="50">
        <f t="shared" si="326"/>
        <v>1</v>
      </c>
      <c r="HE46" s="50">
        <f t="shared" si="326"/>
        <v>1</v>
      </c>
      <c r="HF46" s="50">
        <f t="shared" si="326"/>
        <v>1</v>
      </c>
      <c r="HH46" s="54" t="s">
        <v>100</v>
      </c>
      <c r="HI46" s="50">
        <f t="shared" si="329"/>
        <v>1</v>
      </c>
      <c r="HJ46" s="50">
        <f t="shared" si="327"/>
        <v>1</v>
      </c>
      <c r="HK46" s="50">
        <f t="shared" si="327"/>
        <v>1</v>
      </c>
      <c r="HL46" s="50">
        <f t="shared" si="327"/>
        <v>1</v>
      </c>
      <c r="HM46" s="50">
        <f t="shared" si="327"/>
        <v>1</v>
      </c>
      <c r="HN46" s="50">
        <f t="shared" si="327"/>
        <v>1</v>
      </c>
      <c r="HP46" s="54" t="s">
        <v>100</v>
      </c>
      <c r="HQ46" s="50">
        <f t="shared" si="330"/>
        <v>1</v>
      </c>
      <c r="HR46" s="50">
        <f t="shared" si="328"/>
        <v>1</v>
      </c>
      <c r="HS46" s="50">
        <f t="shared" si="328"/>
        <v>1</v>
      </c>
      <c r="HT46" s="50">
        <f t="shared" si="328"/>
        <v>1</v>
      </c>
      <c r="HU46" s="50">
        <f t="shared" si="328"/>
        <v>1</v>
      </c>
      <c r="HV46" s="50">
        <f t="shared" si="328"/>
        <v>1</v>
      </c>
    </row>
    <row r="47" spans="31:230" ht="43.5">
      <c r="AE47" s="72"/>
      <c r="AF47" s="39" t="s">
        <v>102</v>
      </c>
      <c r="AG47" s="50">
        <f t="shared" si="304"/>
        <v>1</v>
      </c>
      <c r="AH47" s="50">
        <f t="shared" si="304"/>
        <v>1</v>
      </c>
      <c r="AI47" s="50">
        <f t="shared" si="304"/>
        <v>1</v>
      </c>
      <c r="AJ47" s="50">
        <f t="shared" si="304"/>
        <v>0</v>
      </c>
      <c r="AK47" s="50">
        <f t="shared" si="304"/>
        <v>1</v>
      </c>
      <c r="AL47" s="50">
        <f t="shared" si="304"/>
        <v>1</v>
      </c>
      <c r="AN47" s="39" t="s">
        <v>102</v>
      </c>
      <c r="AO47" s="50">
        <f t="shared" si="305"/>
        <v>1</v>
      </c>
      <c r="AP47" s="50">
        <f t="shared" si="305"/>
        <v>0</v>
      </c>
      <c r="AQ47" s="50">
        <f t="shared" si="305"/>
        <v>0</v>
      </c>
      <c r="AR47" s="50">
        <f t="shared" si="305"/>
        <v>0</v>
      </c>
      <c r="AS47" s="50">
        <f t="shared" si="305"/>
        <v>1</v>
      </c>
      <c r="AT47" s="50">
        <f t="shared" si="305"/>
        <v>1</v>
      </c>
      <c r="AV47" s="39" t="s">
        <v>102</v>
      </c>
      <c r="AW47" s="50">
        <f t="shared" si="306"/>
        <v>1</v>
      </c>
      <c r="AX47" s="50">
        <f t="shared" si="306"/>
        <v>1</v>
      </c>
      <c r="AY47" s="50">
        <f t="shared" si="306"/>
        <v>1</v>
      </c>
      <c r="AZ47" s="50">
        <f t="shared" si="306"/>
        <v>1</v>
      </c>
      <c r="BA47" s="50">
        <f t="shared" si="306"/>
        <v>1</v>
      </c>
      <c r="BB47" s="50">
        <f t="shared" si="306"/>
        <v>1</v>
      </c>
      <c r="BD47" s="39" t="s">
        <v>102</v>
      </c>
      <c r="BE47" s="50">
        <f t="shared" si="307"/>
        <v>1</v>
      </c>
      <c r="BF47" s="50">
        <f t="shared" si="307"/>
        <v>1</v>
      </c>
      <c r="BG47" s="50">
        <f t="shared" si="307"/>
        <v>1</v>
      </c>
      <c r="BH47" s="50">
        <f t="shared" si="307"/>
        <v>1</v>
      </c>
      <c r="BI47" s="50">
        <f t="shared" si="307"/>
        <v>1</v>
      </c>
      <c r="BJ47" s="50">
        <f t="shared" si="307"/>
        <v>1</v>
      </c>
      <c r="BL47" s="39" t="s">
        <v>102</v>
      </c>
      <c r="BM47" s="50">
        <f t="shared" si="308"/>
        <v>1</v>
      </c>
      <c r="BN47" s="50">
        <f t="shared" si="308"/>
        <v>1</v>
      </c>
      <c r="BO47" s="50">
        <f t="shared" si="308"/>
        <v>1</v>
      </c>
      <c r="BP47" s="50">
        <f t="shared" si="308"/>
        <v>1</v>
      </c>
      <c r="BQ47" s="50">
        <f t="shared" si="308"/>
        <v>1</v>
      </c>
      <c r="BR47" s="50">
        <f t="shared" si="308"/>
        <v>1</v>
      </c>
      <c r="BT47" s="39" t="s">
        <v>102</v>
      </c>
      <c r="BU47" s="50">
        <f t="shared" si="309"/>
        <v>0</v>
      </c>
      <c r="BV47" s="50">
        <f t="shared" si="309"/>
        <v>0</v>
      </c>
      <c r="BW47" s="50">
        <f t="shared" si="309"/>
        <v>0</v>
      </c>
      <c r="BX47" s="50">
        <f t="shared" si="309"/>
        <v>1</v>
      </c>
      <c r="BY47" s="50">
        <f t="shared" si="309"/>
        <v>1</v>
      </c>
      <c r="BZ47" s="50">
        <f t="shared" si="309"/>
        <v>1</v>
      </c>
      <c r="CB47" s="39" t="s">
        <v>102</v>
      </c>
      <c r="CC47" s="50">
        <f t="shared" si="310"/>
        <v>1</v>
      </c>
      <c r="CD47" s="50">
        <f t="shared" si="310"/>
        <v>1</v>
      </c>
      <c r="CE47" s="50">
        <f t="shared" si="310"/>
        <v>1</v>
      </c>
      <c r="CF47" s="50">
        <f t="shared" si="310"/>
        <v>1</v>
      </c>
      <c r="CG47" s="50">
        <f t="shared" si="310"/>
        <v>1</v>
      </c>
      <c r="CH47" s="50">
        <f t="shared" si="310"/>
        <v>1</v>
      </c>
      <c r="CJ47" s="39" t="s">
        <v>102</v>
      </c>
      <c r="CK47" s="50">
        <f t="shared" si="311"/>
        <v>1</v>
      </c>
      <c r="CL47" s="50">
        <f t="shared" si="311"/>
        <v>1</v>
      </c>
      <c r="CM47" s="50">
        <f t="shared" si="311"/>
        <v>1</v>
      </c>
      <c r="CN47" s="50">
        <f t="shared" si="311"/>
        <v>8.436319384404975E-2</v>
      </c>
      <c r="CO47" s="50">
        <f t="shared" si="311"/>
        <v>1</v>
      </c>
      <c r="CP47" s="50">
        <f t="shared" si="311"/>
        <v>1</v>
      </c>
      <c r="CR47" s="39" t="s">
        <v>102</v>
      </c>
      <c r="CS47" s="50">
        <f t="shared" si="312"/>
        <v>1</v>
      </c>
      <c r="CT47" s="50">
        <f t="shared" si="312"/>
        <v>1</v>
      </c>
      <c r="CU47" s="50">
        <f t="shared" si="312"/>
        <v>1</v>
      </c>
      <c r="CV47" s="50">
        <f t="shared" si="312"/>
        <v>1</v>
      </c>
      <c r="CW47" s="50">
        <f t="shared" si="312"/>
        <v>1</v>
      </c>
      <c r="CX47" s="50">
        <f t="shared" si="312"/>
        <v>1</v>
      </c>
      <c r="CZ47" s="39" t="s">
        <v>102</v>
      </c>
      <c r="DA47" s="50">
        <f t="shared" si="313"/>
        <v>1</v>
      </c>
      <c r="DB47" s="50">
        <f t="shared" si="313"/>
        <v>1</v>
      </c>
      <c r="DC47" s="50">
        <f t="shared" si="313"/>
        <v>1</v>
      </c>
      <c r="DD47" s="50">
        <f t="shared" si="313"/>
        <v>1</v>
      </c>
      <c r="DE47" s="50">
        <f t="shared" si="313"/>
        <v>1</v>
      </c>
      <c r="DF47" s="50">
        <f t="shared" si="313"/>
        <v>1</v>
      </c>
      <c r="DH47" s="39" t="s">
        <v>102</v>
      </c>
      <c r="DI47" s="50">
        <f t="shared" si="314"/>
        <v>1</v>
      </c>
      <c r="DJ47" s="50">
        <f t="shared" si="314"/>
        <v>1</v>
      </c>
      <c r="DK47" s="50">
        <f t="shared" si="314"/>
        <v>1</v>
      </c>
      <c r="DL47" s="50">
        <f t="shared" si="314"/>
        <v>1</v>
      </c>
      <c r="DM47" s="50">
        <f t="shared" si="314"/>
        <v>1</v>
      </c>
      <c r="DN47" s="50">
        <f t="shared" si="314"/>
        <v>1</v>
      </c>
      <c r="DP47" s="39" t="s">
        <v>102</v>
      </c>
      <c r="DQ47" s="50">
        <f t="shared" si="315"/>
        <v>1</v>
      </c>
      <c r="DR47" s="50">
        <f t="shared" si="315"/>
        <v>1</v>
      </c>
      <c r="DS47" s="50">
        <f t="shared" si="315"/>
        <v>1</v>
      </c>
      <c r="DT47" s="50">
        <f t="shared" si="315"/>
        <v>1</v>
      </c>
      <c r="DU47" s="50">
        <f t="shared" si="315"/>
        <v>1</v>
      </c>
      <c r="DV47" s="50">
        <f t="shared" si="315"/>
        <v>1</v>
      </c>
      <c r="DX47" s="39" t="s">
        <v>102</v>
      </c>
      <c r="DY47" s="50">
        <f t="shared" si="316"/>
        <v>1</v>
      </c>
      <c r="DZ47" s="50">
        <f t="shared" si="316"/>
        <v>0</v>
      </c>
      <c r="EA47" s="50">
        <f t="shared" si="316"/>
        <v>1</v>
      </c>
      <c r="EB47" s="50">
        <f t="shared" si="316"/>
        <v>1</v>
      </c>
      <c r="EC47" s="50">
        <f t="shared" si="316"/>
        <v>1</v>
      </c>
      <c r="ED47" s="50">
        <f t="shared" si="316"/>
        <v>1</v>
      </c>
      <c r="EF47" s="39" t="s">
        <v>102</v>
      </c>
      <c r="EG47" s="50">
        <f t="shared" si="317"/>
        <v>1</v>
      </c>
      <c r="EH47" s="50">
        <f t="shared" si="317"/>
        <v>1</v>
      </c>
      <c r="EI47" s="50">
        <f t="shared" si="317"/>
        <v>1</v>
      </c>
      <c r="EJ47" s="50">
        <f t="shared" si="317"/>
        <v>1</v>
      </c>
      <c r="EK47" s="50">
        <f t="shared" si="317"/>
        <v>1</v>
      </c>
      <c r="EL47" s="50">
        <f t="shared" si="317"/>
        <v>1</v>
      </c>
      <c r="EN47" s="39" t="s">
        <v>102</v>
      </c>
      <c r="EO47" s="50">
        <f t="shared" si="318"/>
        <v>1</v>
      </c>
      <c r="EP47" s="50">
        <f t="shared" si="318"/>
        <v>1</v>
      </c>
      <c r="EQ47" s="50">
        <f t="shared" si="318"/>
        <v>1</v>
      </c>
      <c r="ER47" s="50">
        <f t="shared" si="318"/>
        <v>1</v>
      </c>
      <c r="ES47" s="50">
        <f t="shared" si="318"/>
        <v>1</v>
      </c>
      <c r="ET47" s="50">
        <f t="shared" si="318"/>
        <v>1</v>
      </c>
      <c r="EV47" s="54" t="s">
        <v>102</v>
      </c>
      <c r="EW47" s="50">
        <f t="shared" si="319"/>
        <v>1</v>
      </c>
      <c r="EX47" s="50">
        <f t="shared" si="319"/>
        <v>1</v>
      </c>
      <c r="EY47" s="50">
        <f t="shared" si="319"/>
        <v>1</v>
      </c>
      <c r="EZ47" s="50">
        <f t="shared" si="319"/>
        <v>1</v>
      </c>
      <c r="FA47" s="50">
        <f t="shared" si="319"/>
        <v>1</v>
      </c>
      <c r="FB47" s="50">
        <f t="shared" si="319"/>
        <v>1</v>
      </c>
      <c r="FD47" s="54" t="s">
        <v>102</v>
      </c>
      <c r="FE47" s="50">
        <f t="shared" si="320"/>
        <v>1</v>
      </c>
      <c r="FF47" s="50">
        <f t="shared" si="320"/>
        <v>1</v>
      </c>
      <c r="FG47" s="50">
        <f t="shared" si="320"/>
        <v>1</v>
      </c>
      <c r="FH47" s="50">
        <f t="shared" si="320"/>
        <v>1</v>
      </c>
      <c r="FI47" s="50">
        <f t="shared" si="320"/>
        <v>1</v>
      </c>
      <c r="FJ47" s="50">
        <f t="shared" si="320"/>
        <v>1</v>
      </c>
      <c r="FL47" s="54" t="s">
        <v>102</v>
      </c>
      <c r="FM47" s="50">
        <f t="shared" si="321"/>
        <v>1</v>
      </c>
      <c r="FN47" s="50">
        <f t="shared" si="321"/>
        <v>1</v>
      </c>
      <c r="FO47" s="50">
        <f t="shared" si="321"/>
        <v>1</v>
      </c>
      <c r="FP47" s="50">
        <f t="shared" si="321"/>
        <v>1</v>
      </c>
      <c r="FQ47" s="50">
        <f t="shared" si="321"/>
        <v>1</v>
      </c>
      <c r="FR47" s="50">
        <f t="shared" si="321"/>
        <v>1</v>
      </c>
      <c r="FT47" s="54" t="s">
        <v>102</v>
      </c>
      <c r="FU47" s="50">
        <f t="shared" si="322"/>
        <v>1</v>
      </c>
      <c r="FV47" s="50">
        <f t="shared" si="322"/>
        <v>1</v>
      </c>
      <c r="FW47" s="50">
        <f t="shared" si="322"/>
        <v>1</v>
      </c>
      <c r="FX47" s="50">
        <f t="shared" si="322"/>
        <v>1</v>
      </c>
      <c r="FY47" s="50">
        <f t="shared" si="322"/>
        <v>1</v>
      </c>
      <c r="FZ47" s="50">
        <f t="shared" si="322"/>
        <v>1</v>
      </c>
      <c r="GB47" s="54" t="s">
        <v>102</v>
      </c>
      <c r="GC47" s="50">
        <f t="shared" si="323"/>
        <v>1</v>
      </c>
      <c r="GD47" s="50">
        <f t="shared" si="323"/>
        <v>1</v>
      </c>
      <c r="GE47" s="50">
        <f t="shared" si="323"/>
        <v>1</v>
      </c>
      <c r="GF47" s="50">
        <f t="shared" si="323"/>
        <v>1</v>
      </c>
      <c r="GG47" s="50">
        <f t="shared" si="323"/>
        <v>1</v>
      </c>
      <c r="GH47" s="50">
        <f t="shared" si="323"/>
        <v>1</v>
      </c>
      <c r="GJ47" s="54" t="s">
        <v>102</v>
      </c>
      <c r="GK47" s="50">
        <f t="shared" si="324"/>
        <v>1</v>
      </c>
      <c r="GL47" s="50">
        <f t="shared" si="324"/>
        <v>1</v>
      </c>
      <c r="GM47" s="50">
        <f t="shared" si="324"/>
        <v>1</v>
      </c>
      <c r="GN47" s="50">
        <f t="shared" si="324"/>
        <v>1</v>
      </c>
      <c r="GO47" s="50">
        <f t="shared" si="324"/>
        <v>1</v>
      </c>
      <c r="GP47" s="50">
        <f t="shared" si="324"/>
        <v>1</v>
      </c>
      <c r="GR47" s="54" t="s">
        <v>102</v>
      </c>
      <c r="GS47" s="50">
        <f t="shared" si="325"/>
        <v>1</v>
      </c>
      <c r="GT47" s="50">
        <f t="shared" si="325"/>
        <v>1</v>
      </c>
      <c r="GU47" s="50">
        <f t="shared" si="325"/>
        <v>1</v>
      </c>
      <c r="GV47" s="50">
        <f t="shared" si="325"/>
        <v>1</v>
      </c>
      <c r="GW47" s="50">
        <f t="shared" si="325"/>
        <v>1</v>
      </c>
      <c r="GX47" s="50">
        <f t="shared" si="325"/>
        <v>1</v>
      </c>
      <c r="GZ47" s="54" t="s">
        <v>102</v>
      </c>
      <c r="HA47" s="50">
        <f t="shared" si="326"/>
        <v>1</v>
      </c>
      <c r="HB47" s="50">
        <f t="shared" si="326"/>
        <v>1</v>
      </c>
      <c r="HC47" s="50">
        <f t="shared" si="326"/>
        <v>1</v>
      </c>
      <c r="HD47" s="50">
        <f t="shared" si="326"/>
        <v>1</v>
      </c>
      <c r="HE47" s="50">
        <f t="shared" si="326"/>
        <v>1</v>
      </c>
      <c r="HF47" s="50">
        <f t="shared" si="326"/>
        <v>1</v>
      </c>
      <c r="HH47" s="54" t="s">
        <v>102</v>
      </c>
      <c r="HI47" s="50">
        <f t="shared" si="329"/>
        <v>1</v>
      </c>
      <c r="HJ47" s="50">
        <f t="shared" si="327"/>
        <v>1</v>
      </c>
      <c r="HK47" s="50">
        <f t="shared" si="327"/>
        <v>1</v>
      </c>
      <c r="HL47" s="50">
        <f t="shared" si="327"/>
        <v>1</v>
      </c>
      <c r="HM47" s="50">
        <f t="shared" si="327"/>
        <v>1</v>
      </c>
      <c r="HN47" s="50">
        <f t="shared" si="327"/>
        <v>1</v>
      </c>
      <c r="HP47" s="54" t="s">
        <v>102</v>
      </c>
      <c r="HQ47" s="50">
        <f t="shared" si="330"/>
        <v>1</v>
      </c>
      <c r="HR47" s="50">
        <f t="shared" si="328"/>
        <v>1</v>
      </c>
      <c r="HS47" s="50">
        <f t="shared" si="328"/>
        <v>1</v>
      </c>
      <c r="HT47" s="50">
        <f t="shared" si="328"/>
        <v>1</v>
      </c>
      <c r="HU47" s="50">
        <f t="shared" si="328"/>
        <v>1</v>
      </c>
      <c r="HV47" s="50">
        <f t="shared" si="328"/>
        <v>1</v>
      </c>
    </row>
    <row r="48" spans="31:230" ht="57.95">
      <c r="AE48" s="72"/>
      <c r="AF48" s="39" t="s">
        <v>104</v>
      </c>
      <c r="AG48" s="50">
        <f t="shared" si="304"/>
        <v>1</v>
      </c>
      <c r="AH48" s="50">
        <f t="shared" si="304"/>
        <v>1</v>
      </c>
      <c r="AI48" s="50">
        <f t="shared" si="304"/>
        <v>1</v>
      </c>
      <c r="AJ48" s="50">
        <f t="shared" si="304"/>
        <v>1</v>
      </c>
      <c r="AK48" s="50">
        <f t="shared" si="304"/>
        <v>1</v>
      </c>
      <c r="AL48" s="50">
        <f t="shared" si="304"/>
        <v>1</v>
      </c>
      <c r="AN48" s="39" t="s">
        <v>104</v>
      </c>
      <c r="AO48" s="50">
        <f t="shared" si="305"/>
        <v>1</v>
      </c>
      <c r="AP48" s="50">
        <f t="shared" si="305"/>
        <v>0</v>
      </c>
      <c r="AQ48" s="50">
        <f t="shared" si="305"/>
        <v>0</v>
      </c>
      <c r="AR48" s="50">
        <f t="shared" si="305"/>
        <v>0</v>
      </c>
      <c r="AS48" s="50">
        <f t="shared" si="305"/>
        <v>1</v>
      </c>
      <c r="AT48" s="50">
        <f t="shared" si="305"/>
        <v>1</v>
      </c>
      <c r="AV48" s="39" t="s">
        <v>104</v>
      </c>
      <c r="AW48" s="50">
        <f t="shared" si="306"/>
        <v>1</v>
      </c>
      <c r="AX48" s="50">
        <f t="shared" si="306"/>
        <v>1</v>
      </c>
      <c r="AY48" s="50">
        <f t="shared" si="306"/>
        <v>1</v>
      </c>
      <c r="AZ48" s="50">
        <f t="shared" si="306"/>
        <v>1</v>
      </c>
      <c r="BA48" s="50">
        <f t="shared" si="306"/>
        <v>1</v>
      </c>
      <c r="BB48" s="50">
        <f t="shared" si="306"/>
        <v>1</v>
      </c>
      <c r="BD48" s="39" t="s">
        <v>104</v>
      </c>
      <c r="BE48" s="50">
        <f t="shared" si="307"/>
        <v>1</v>
      </c>
      <c r="BF48" s="50">
        <f t="shared" si="307"/>
        <v>1</v>
      </c>
      <c r="BG48" s="50">
        <f t="shared" si="307"/>
        <v>1</v>
      </c>
      <c r="BH48" s="50">
        <f t="shared" si="307"/>
        <v>1</v>
      </c>
      <c r="BI48" s="50">
        <f t="shared" si="307"/>
        <v>1</v>
      </c>
      <c r="BJ48" s="50">
        <f t="shared" si="307"/>
        <v>1</v>
      </c>
      <c r="BL48" s="39" t="s">
        <v>104</v>
      </c>
      <c r="BM48" s="50">
        <f t="shared" si="308"/>
        <v>1</v>
      </c>
      <c r="BN48" s="50">
        <f t="shared" si="308"/>
        <v>1</v>
      </c>
      <c r="BO48" s="50">
        <f t="shared" si="308"/>
        <v>1</v>
      </c>
      <c r="BP48" s="50">
        <f t="shared" si="308"/>
        <v>1</v>
      </c>
      <c r="BQ48" s="50">
        <f t="shared" si="308"/>
        <v>1</v>
      </c>
      <c r="BR48" s="50">
        <f t="shared" si="308"/>
        <v>1</v>
      </c>
      <c r="BT48" s="39" t="s">
        <v>104</v>
      </c>
      <c r="BU48" s="50">
        <f t="shared" si="309"/>
        <v>0</v>
      </c>
      <c r="BV48" s="50">
        <f t="shared" si="309"/>
        <v>0</v>
      </c>
      <c r="BW48" s="50">
        <f t="shared" si="309"/>
        <v>0</v>
      </c>
      <c r="BX48" s="50">
        <f t="shared" si="309"/>
        <v>1</v>
      </c>
      <c r="BY48" s="50">
        <f t="shared" si="309"/>
        <v>1</v>
      </c>
      <c r="BZ48" s="50">
        <f t="shared" si="309"/>
        <v>1</v>
      </c>
      <c r="CB48" s="39" t="s">
        <v>104</v>
      </c>
      <c r="CC48" s="50">
        <f t="shared" si="310"/>
        <v>1</v>
      </c>
      <c r="CD48" s="50">
        <f t="shared" si="310"/>
        <v>1</v>
      </c>
      <c r="CE48" s="50">
        <f t="shared" si="310"/>
        <v>1</v>
      </c>
      <c r="CF48" s="50">
        <f t="shared" si="310"/>
        <v>0</v>
      </c>
      <c r="CG48" s="50">
        <f t="shared" si="310"/>
        <v>1</v>
      </c>
      <c r="CH48" s="50">
        <f t="shared" si="310"/>
        <v>1</v>
      </c>
      <c r="CJ48" s="39" t="s">
        <v>104</v>
      </c>
      <c r="CK48" s="50">
        <f t="shared" si="311"/>
        <v>1</v>
      </c>
      <c r="CL48" s="50">
        <f t="shared" si="311"/>
        <v>1</v>
      </c>
      <c r="CM48" s="50">
        <f t="shared" si="311"/>
        <v>1</v>
      </c>
      <c r="CN48" s="50">
        <f t="shared" si="311"/>
        <v>1</v>
      </c>
      <c r="CO48" s="50">
        <f t="shared" si="311"/>
        <v>1</v>
      </c>
      <c r="CP48" s="50">
        <f t="shared" si="311"/>
        <v>1</v>
      </c>
      <c r="CR48" s="39" t="s">
        <v>104</v>
      </c>
      <c r="CS48" s="50">
        <f t="shared" si="312"/>
        <v>1</v>
      </c>
      <c r="CT48" s="50">
        <f t="shared" si="312"/>
        <v>1</v>
      </c>
      <c r="CU48" s="50">
        <f t="shared" si="312"/>
        <v>1</v>
      </c>
      <c r="CV48" s="50">
        <f t="shared" si="312"/>
        <v>1</v>
      </c>
      <c r="CW48" s="50">
        <f t="shared" si="312"/>
        <v>1</v>
      </c>
      <c r="CX48" s="50">
        <f t="shared" si="312"/>
        <v>1</v>
      </c>
      <c r="CZ48" s="39" t="s">
        <v>104</v>
      </c>
      <c r="DA48" s="50">
        <f t="shared" si="313"/>
        <v>1</v>
      </c>
      <c r="DB48" s="50">
        <f t="shared" si="313"/>
        <v>1</v>
      </c>
      <c r="DC48" s="50">
        <f t="shared" si="313"/>
        <v>1</v>
      </c>
      <c r="DD48" s="50">
        <f t="shared" si="313"/>
        <v>1</v>
      </c>
      <c r="DE48" s="50">
        <f t="shared" si="313"/>
        <v>1</v>
      </c>
      <c r="DF48" s="50">
        <f t="shared" si="313"/>
        <v>1</v>
      </c>
      <c r="DH48" s="39" t="s">
        <v>104</v>
      </c>
      <c r="DI48" s="50">
        <f t="shared" si="314"/>
        <v>1</v>
      </c>
      <c r="DJ48" s="50">
        <f t="shared" si="314"/>
        <v>1</v>
      </c>
      <c r="DK48" s="50">
        <f t="shared" si="314"/>
        <v>1</v>
      </c>
      <c r="DL48" s="50">
        <f t="shared" si="314"/>
        <v>1</v>
      </c>
      <c r="DM48" s="50">
        <f t="shared" si="314"/>
        <v>1</v>
      </c>
      <c r="DN48" s="50">
        <f t="shared" si="314"/>
        <v>1</v>
      </c>
      <c r="DP48" s="39" t="s">
        <v>104</v>
      </c>
      <c r="DQ48" s="50">
        <f t="shared" si="315"/>
        <v>1</v>
      </c>
      <c r="DR48" s="50">
        <f t="shared" si="315"/>
        <v>1</v>
      </c>
      <c r="DS48" s="50">
        <f t="shared" si="315"/>
        <v>1</v>
      </c>
      <c r="DT48" s="50">
        <f t="shared" si="315"/>
        <v>1</v>
      </c>
      <c r="DU48" s="50">
        <f t="shared" si="315"/>
        <v>1</v>
      </c>
      <c r="DV48" s="50">
        <f t="shared" si="315"/>
        <v>1</v>
      </c>
      <c r="DX48" s="39" t="s">
        <v>104</v>
      </c>
      <c r="DY48" s="50">
        <f t="shared" si="316"/>
        <v>1</v>
      </c>
      <c r="DZ48" s="50">
        <f t="shared" si="316"/>
        <v>0</v>
      </c>
      <c r="EA48" s="50">
        <f t="shared" si="316"/>
        <v>1</v>
      </c>
      <c r="EB48" s="50">
        <f t="shared" si="316"/>
        <v>1</v>
      </c>
      <c r="EC48" s="50">
        <f t="shared" si="316"/>
        <v>1</v>
      </c>
      <c r="ED48" s="50">
        <f t="shared" si="316"/>
        <v>1</v>
      </c>
      <c r="EF48" s="39" t="s">
        <v>104</v>
      </c>
      <c r="EG48" s="50">
        <f t="shared" si="317"/>
        <v>1</v>
      </c>
      <c r="EH48" s="50">
        <f t="shared" si="317"/>
        <v>1</v>
      </c>
      <c r="EI48" s="50">
        <f t="shared" si="317"/>
        <v>1</v>
      </c>
      <c r="EJ48" s="50">
        <f t="shared" si="317"/>
        <v>1</v>
      </c>
      <c r="EK48" s="50">
        <f t="shared" si="317"/>
        <v>0</v>
      </c>
      <c r="EL48" s="50">
        <f t="shared" si="317"/>
        <v>1</v>
      </c>
      <c r="EN48" s="39" t="s">
        <v>104</v>
      </c>
      <c r="EO48" s="50">
        <f t="shared" si="318"/>
        <v>1</v>
      </c>
      <c r="EP48" s="50">
        <f t="shared" si="318"/>
        <v>0</v>
      </c>
      <c r="EQ48" s="50">
        <f t="shared" si="318"/>
        <v>0</v>
      </c>
      <c r="ER48" s="50">
        <f t="shared" si="318"/>
        <v>0</v>
      </c>
      <c r="ES48" s="50">
        <f t="shared" si="318"/>
        <v>0</v>
      </c>
      <c r="ET48" s="50">
        <f t="shared" si="318"/>
        <v>1</v>
      </c>
      <c r="EV48" s="54" t="s">
        <v>104</v>
      </c>
      <c r="EW48" s="50">
        <f t="shared" si="319"/>
        <v>1</v>
      </c>
      <c r="EX48" s="50">
        <f t="shared" si="319"/>
        <v>1</v>
      </c>
      <c r="EY48" s="50">
        <f t="shared" si="319"/>
        <v>1</v>
      </c>
      <c r="EZ48" s="50">
        <f t="shared" si="319"/>
        <v>1</v>
      </c>
      <c r="FA48" s="50">
        <f t="shared" si="319"/>
        <v>1</v>
      </c>
      <c r="FB48" s="50">
        <f t="shared" si="319"/>
        <v>1</v>
      </c>
      <c r="FD48" s="54" t="s">
        <v>104</v>
      </c>
      <c r="FE48" s="50">
        <f t="shared" si="320"/>
        <v>1</v>
      </c>
      <c r="FF48" s="50">
        <f t="shared" si="320"/>
        <v>1</v>
      </c>
      <c r="FG48" s="50">
        <f t="shared" si="320"/>
        <v>1</v>
      </c>
      <c r="FH48" s="50">
        <f t="shared" si="320"/>
        <v>1</v>
      </c>
      <c r="FI48" s="50">
        <f t="shared" si="320"/>
        <v>1</v>
      </c>
      <c r="FJ48" s="50">
        <f t="shared" si="320"/>
        <v>1</v>
      </c>
      <c r="FL48" s="54" t="s">
        <v>104</v>
      </c>
      <c r="FM48" s="50">
        <f t="shared" si="321"/>
        <v>1</v>
      </c>
      <c r="FN48" s="50">
        <f t="shared" si="321"/>
        <v>1</v>
      </c>
      <c r="FO48" s="50">
        <f t="shared" si="321"/>
        <v>1</v>
      </c>
      <c r="FP48" s="50">
        <f t="shared" si="321"/>
        <v>1</v>
      </c>
      <c r="FQ48" s="50">
        <f t="shared" si="321"/>
        <v>1</v>
      </c>
      <c r="FR48" s="50">
        <f t="shared" si="321"/>
        <v>1</v>
      </c>
      <c r="FT48" s="54" t="s">
        <v>104</v>
      </c>
      <c r="FU48" s="50">
        <f t="shared" si="322"/>
        <v>1</v>
      </c>
      <c r="FV48" s="50">
        <f t="shared" si="322"/>
        <v>1</v>
      </c>
      <c r="FW48" s="50">
        <f t="shared" si="322"/>
        <v>1</v>
      </c>
      <c r="FX48" s="50">
        <f t="shared" si="322"/>
        <v>1</v>
      </c>
      <c r="FY48" s="50">
        <f t="shared" si="322"/>
        <v>1</v>
      </c>
      <c r="FZ48" s="50">
        <f t="shared" si="322"/>
        <v>1</v>
      </c>
      <c r="GB48" s="54" t="s">
        <v>104</v>
      </c>
      <c r="GC48" s="50">
        <f t="shared" si="323"/>
        <v>1</v>
      </c>
      <c r="GD48" s="50">
        <f t="shared" si="323"/>
        <v>1</v>
      </c>
      <c r="GE48" s="50">
        <f t="shared" si="323"/>
        <v>1</v>
      </c>
      <c r="GF48" s="50">
        <f t="shared" si="323"/>
        <v>1</v>
      </c>
      <c r="GG48" s="50">
        <f t="shared" si="323"/>
        <v>1</v>
      </c>
      <c r="GH48" s="50">
        <f t="shared" si="323"/>
        <v>1</v>
      </c>
      <c r="GJ48" s="54" t="s">
        <v>104</v>
      </c>
      <c r="GK48" s="50">
        <f t="shared" si="324"/>
        <v>1</v>
      </c>
      <c r="GL48" s="50">
        <f t="shared" si="324"/>
        <v>1</v>
      </c>
      <c r="GM48" s="50">
        <f t="shared" si="324"/>
        <v>1</v>
      </c>
      <c r="GN48" s="50">
        <f t="shared" si="324"/>
        <v>1</v>
      </c>
      <c r="GO48" s="50">
        <f t="shared" si="324"/>
        <v>1</v>
      </c>
      <c r="GP48" s="50">
        <f t="shared" si="324"/>
        <v>1</v>
      </c>
      <c r="GR48" s="54" t="s">
        <v>104</v>
      </c>
      <c r="GS48" s="50">
        <f t="shared" si="325"/>
        <v>1</v>
      </c>
      <c r="GT48" s="50">
        <f t="shared" si="325"/>
        <v>1</v>
      </c>
      <c r="GU48" s="50">
        <f t="shared" si="325"/>
        <v>1</v>
      </c>
      <c r="GV48" s="50">
        <f t="shared" si="325"/>
        <v>1</v>
      </c>
      <c r="GW48" s="50">
        <f t="shared" si="325"/>
        <v>1</v>
      </c>
      <c r="GX48" s="50">
        <f t="shared" si="325"/>
        <v>1</v>
      </c>
      <c r="GZ48" s="54" t="s">
        <v>104</v>
      </c>
      <c r="HA48" s="50">
        <f t="shared" si="326"/>
        <v>1</v>
      </c>
      <c r="HB48" s="50">
        <f t="shared" si="326"/>
        <v>1</v>
      </c>
      <c r="HC48" s="50">
        <f t="shared" si="326"/>
        <v>1</v>
      </c>
      <c r="HD48" s="50">
        <f t="shared" si="326"/>
        <v>1</v>
      </c>
      <c r="HE48" s="50">
        <f t="shared" si="326"/>
        <v>1</v>
      </c>
      <c r="HF48" s="50">
        <f t="shared" si="326"/>
        <v>1</v>
      </c>
      <c r="HH48" s="54" t="s">
        <v>104</v>
      </c>
      <c r="HI48" s="50">
        <f t="shared" si="329"/>
        <v>1</v>
      </c>
      <c r="HJ48" s="50">
        <f t="shared" si="327"/>
        <v>1</v>
      </c>
      <c r="HK48" s="50">
        <f t="shared" si="327"/>
        <v>1</v>
      </c>
      <c r="HL48" s="50">
        <f t="shared" si="327"/>
        <v>1</v>
      </c>
      <c r="HM48" s="50">
        <f t="shared" si="327"/>
        <v>1</v>
      </c>
      <c r="HN48" s="50">
        <f t="shared" si="327"/>
        <v>1</v>
      </c>
      <c r="HP48" s="54" t="s">
        <v>104</v>
      </c>
      <c r="HQ48" s="50">
        <f t="shared" si="330"/>
        <v>1</v>
      </c>
      <c r="HR48" s="50">
        <f t="shared" si="328"/>
        <v>1</v>
      </c>
      <c r="HS48" s="50">
        <f t="shared" si="328"/>
        <v>1</v>
      </c>
      <c r="HT48" s="50">
        <f t="shared" si="328"/>
        <v>1</v>
      </c>
      <c r="HU48" s="50">
        <f t="shared" si="328"/>
        <v>1</v>
      </c>
      <c r="HV48" s="50">
        <f t="shared" si="328"/>
        <v>1</v>
      </c>
    </row>
    <row r="49" spans="31:169" ht="15" thickBot="1">
      <c r="AE49" s="72"/>
    </row>
    <row r="50" spans="31:169">
      <c r="AE50" s="72"/>
      <c r="AF50" s="157" t="s">
        <v>192</v>
      </c>
      <c r="AG50" s="158"/>
      <c r="AH50" s="158"/>
      <c r="AI50" s="158"/>
      <c r="AJ50" s="159"/>
    </row>
    <row r="51" spans="31:169" ht="15" thickBot="1">
      <c r="AE51" s="72"/>
      <c r="AF51" s="160"/>
      <c r="AG51" s="161"/>
      <c r="AH51" s="161"/>
      <c r="AI51" s="161"/>
      <c r="AJ51" s="162"/>
    </row>
    <row r="52" spans="31:169">
      <c r="AE52" s="72"/>
      <c r="FJ52"/>
    </row>
    <row r="53" spans="31:169" ht="60">
      <c r="AE53" s="72"/>
      <c r="AF53" s="32"/>
      <c r="AG53" s="56" t="s">
        <v>94</v>
      </c>
      <c r="AH53" s="57" t="s">
        <v>96</v>
      </c>
      <c r="AI53" s="57" t="s">
        <v>98</v>
      </c>
      <c r="AJ53" s="57" t="s">
        <v>100</v>
      </c>
      <c r="AK53" s="57" t="s">
        <v>102</v>
      </c>
      <c r="AL53" s="57" t="s">
        <v>104</v>
      </c>
      <c r="FJ53"/>
      <c r="FM53" s="55"/>
    </row>
    <row r="54" spans="31:169">
      <c r="AE54" s="72"/>
      <c r="AF54" s="39" t="s">
        <v>94</v>
      </c>
      <c r="AH54" s="50">
        <f>AH43*AP43*AX43*BF43*BN43*BV43*CD43*CL43*CT43*DB43*DJ43*DR43*DZ43*EH43*EP43*EX43*FF43*FN43*FV43*GD43*GL43*GT43*HB43*HJ43*HR43</f>
        <v>0</v>
      </c>
      <c r="AI54" s="50">
        <f>AI43*AQ43*AY43*BG43*BO43*BW43*CE43*CM43*CU43*DC43*DK43*DS43*EA43*EI43*EQ43*EY43*FG43*FO43*FW43*GE43*GM43*GU43*HC43*HK43*HS43</f>
        <v>0</v>
      </c>
      <c r="AJ54" s="50">
        <f>AJ43*AR43*AZ43*BH43*BP43*BX43*CF43*CN43*CV43*DD43*DL43*DT43*EB43*EJ43*ER43*EZ43*FH43*FP43*FX43*GF43*GN43*GV43*HD43*HL43*HT43</f>
        <v>0</v>
      </c>
      <c r="AK54" s="50">
        <f>AK43*AS43*BA43*BI43*BQ43*BY43*CG43*CO43*CW43*DE43*DM43*DU43*EC43*EK43*ES43*FA43*FI43*FQ43*FY43*GG43*GO43*GW43*HE43*HM43*HU43</f>
        <v>0</v>
      </c>
      <c r="AL54" s="50">
        <f>AL43*AT43*BB43*BJ43*BR43*BZ43*CH43*CP43*CX43*DF43*DN43*DV43*ED43*EL43*ET43*FB43*FJ43*FR43*FZ43*GH43*GP43*GX43*HF43*HN43*HV43</f>
        <v>0</v>
      </c>
      <c r="AM54" s="85">
        <f t="shared" ref="AM54:AM59" si="331">SUM(AG54:AL54)</f>
        <v>0</v>
      </c>
      <c r="FJ54"/>
      <c r="FM54" s="55"/>
    </row>
    <row r="55" spans="31:169">
      <c r="AE55" s="72"/>
      <c r="AF55" s="39" t="s">
        <v>96</v>
      </c>
      <c r="AG55" s="50">
        <f>AG44*AO44*AW44*BE44*BM44*BU44*CC44*CK44*CS44*DA44*DI44*DQ44*DY44*EG44*EO44*EW44*FE44*FM44*FU44*GC44*GK44*GS44*HA44*HI44*HQ44</f>
        <v>1</v>
      </c>
      <c r="AI55" s="50">
        <f>AI44*AQ44*AY44*BG44*BO44*BW44*CE44*CM44*CU44*DC44*DK44*DS44*EA44*EI44*EQ44*EY44*FG44*FO44*FW44*GE44*GM44*GU44*HC44*HK44*HS44</f>
        <v>1</v>
      </c>
      <c r="AJ55" s="50">
        <f>AJ44*AR44*AZ44*BH44*BP44*BX44*CF44*CN44*CV44*DD44*DL44*DT44*EB44*EJ44*ER44*EZ44*FH44*FP44*FX44*GF44*GN44*GV44*HD44*HL44*HT44</f>
        <v>1</v>
      </c>
      <c r="AK55" s="50">
        <f>AK44*AS44*BA44*BI44*BQ44*BY44*CG44*CO44*CW44*DE44*DM44*DU44*EC44*EK44*ES44*FA44*FI44*FQ44*FY44*GG44*GO44*GW44*HE44*HM44*HU44</f>
        <v>0</v>
      </c>
      <c r="AL55" s="50">
        <f>AL44*AT44*BB44*BJ44*BR44*BZ44*CH44*CP44*CX44*DF44*DN44*DV44*ED44*EL44*ET44*FB44*FJ44*FR44*FZ44*GH44*GP44*GX44*HF44*HN44*HV44</f>
        <v>1</v>
      </c>
      <c r="AM55" s="85">
        <f t="shared" si="331"/>
        <v>4</v>
      </c>
      <c r="FJ55"/>
      <c r="FM55" s="55"/>
    </row>
    <row r="56" spans="31:169">
      <c r="AE56" s="72"/>
      <c r="AF56" s="39" t="s">
        <v>98</v>
      </c>
      <c r="AG56" s="50">
        <f t="shared" ref="AG56:AG59" si="332">AG45*AO45*AW45*BE45*BM45*BU45*CC45*CK45*CS45*DA45*DI45*DQ45*DY45*EG45*EO45*EW45*FE45*FM45*FU45*GC45*GK45*GS45*HA45*HI45*HQ45</f>
        <v>1</v>
      </c>
      <c r="AH56" s="50">
        <f>AH45*AP45*AX45*BF45*BN45*BV45*CD45*CL45*CT45*DB45*DJ45*DR45*DZ45*EH45*EP45*EX45*FF45*FN45*FV45*GD45*GL45*GT45*HB45*HJ45*HR45</f>
        <v>0</v>
      </c>
      <c r="AJ56" s="50">
        <f>AJ45*AR45*AZ45*BH45*BP45*BX45*CF45*CN45*CV45*DD45*DL45*DT45*EB45*EJ45*ER45*EZ45*FH45*FP45*FX45*GF45*GN45*GV45*HD45*HL45*HT45</f>
        <v>0</v>
      </c>
      <c r="AK56" s="50">
        <f>AK45*AS45*BA45*BI45*BQ45*BY45*CG45*CO45*CW45*DE45*DM45*DU45*EC45*EK45*ES45*FA45*FI45*FQ45*FY45*GG45*GO45*GW45*HE45*HM45*HU45</f>
        <v>0</v>
      </c>
      <c r="AL56" s="50">
        <f>AL45*AT45*BB45*BJ45*BR45*BZ45*CH45*CP45*CX45*DF45*DN45*DV45*ED45*EL45*ET45*FB45*FJ45*FR45*FZ45*GH45*GP45*GX45*HF45*HN45*HV45</f>
        <v>1</v>
      </c>
      <c r="AM56" s="85">
        <f t="shared" si="331"/>
        <v>2</v>
      </c>
      <c r="FJ56"/>
      <c r="FM56" s="55"/>
    </row>
    <row r="57" spans="31:169">
      <c r="AE57" s="72"/>
      <c r="AF57" s="39" t="s">
        <v>100</v>
      </c>
      <c r="AG57" s="50">
        <f t="shared" si="332"/>
        <v>0</v>
      </c>
      <c r="AH57" s="50">
        <f>AH46*AP46*AX46*BF46*BN46*BV46*CD46*CL46*CT46*DB46*DJ46*DR46*DZ46*EH46*EP46*EX46*FF46*FN46*FV46*GD46*GL46*GT46*HB46*HJ46*HR46</f>
        <v>0</v>
      </c>
      <c r="AI57" s="50">
        <f>AI46*AQ46*AY46*BG46*BO46*BW46*CE46*CM46*CU46*DC46*DK46*DS46*EA46*EI46*EQ46*EY46*FG46*FO46*FW46*GE46*GM46*GU46*HC46*HK46*HS46</f>
        <v>0</v>
      </c>
      <c r="AK57" s="50">
        <f>AK46*AS46*BA46*BI46*BQ46*BY46*CG46*CO46*CW46*DE46*DM46*DU46*EC46*EK46*ES46*FA46*FI46*FQ46*FY46*GG46*GO46*GW46*HE46*HM46*HU46</f>
        <v>0</v>
      </c>
      <c r="AL57" s="50">
        <f>AL46*AT46*BB46*BJ46*BR46*BZ46*CH46*CP46*CX46*DF46*DN46*DV46*ED46*EL46*ET46*FB46*FJ46*FR46*FZ46*GH46*GP46*GX46*HF46*HN46*HV46</f>
        <v>1</v>
      </c>
      <c r="AM57" s="85">
        <f t="shared" si="331"/>
        <v>1</v>
      </c>
      <c r="FJ57"/>
      <c r="FM57" s="55"/>
    </row>
    <row r="58" spans="31:169">
      <c r="AE58" s="72"/>
      <c r="AF58" s="39" t="s">
        <v>102</v>
      </c>
      <c r="AG58" s="50">
        <f t="shared" si="332"/>
        <v>0</v>
      </c>
      <c r="AH58" s="50">
        <f>AH47*AP47*AX47*BF47*BN47*BV47*CD47*CL47*CT47*DB47*DJ47*DR47*DZ47*EH47*EP47*EX47*FF47*FN47*FV47*GD47*GL47*GT47*HB47*HJ47*HR47</f>
        <v>0</v>
      </c>
      <c r="AI58" s="50">
        <f>AI47*AQ47*AY47*BG47*BO47*BW47*CE47*CM47*CU47*DC47*DK47*DS47*EA47*EI47*EQ47*EY47*FG47*FO47*FW47*GE47*GM47*GU47*HC47*HK47*HS47</f>
        <v>0</v>
      </c>
      <c r="AJ58" s="50">
        <f>AJ47*AR47*AZ47*BH47*BP47*BX47*CF47*CN47*CV47*DD47*DL47*DT47*EB47*EJ47*ER47*EZ47*FH47*FP47*FX47*GF47*GN47*GV47*HD47*HL47*HT47</f>
        <v>0</v>
      </c>
      <c r="AL58" s="50">
        <f>AL47*AT47*BB47*BJ47*BR47*BZ47*CH47*CP47*CX47*DF47*DN47*DV47*ED47*EL47*ET47*FB47*FJ47*FR47*FZ47*GH47*GP47*GX47*HF47*HN47*HV47</f>
        <v>1</v>
      </c>
      <c r="AM58" s="85">
        <f t="shared" si="331"/>
        <v>1</v>
      </c>
    </row>
    <row r="59" spans="31:169">
      <c r="AE59" s="72"/>
      <c r="AF59" s="39" t="s">
        <v>104</v>
      </c>
      <c r="AG59" s="50">
        <f t="shared" si="332"/>
        <v>0</v>
      </c>
      <c r="AH59" s="50">
        <f>AH48*AP48*AX48*BF48*BN48*BV48*CD48*CL48*CT48*DB48*DJ48*DR48*DZ48*EH48*EP48*EX48*FF48*FN48*FV48*GD48*GL48*GT48*HB48*HJ48*HR48</f>
        <v>0</v>
      </c>
      <c r="AI59" s="50">
        <f>AI48*AQ48*AY48*BG48*BO48*BW48*CE48*CM48*CU48*DC48*DK48*DS48*EA48*EI48*EQ48*EY48*FG48*FO48*FW48*GE48*GM48*GU48*HC48*HK48*HS48</f>
        <v>0</v>
      </c>
      <c r="AJ59" s="50">
        <f>AJ48*AR48*AZ48*BH48*BP48*BX48*CF48*CN48*CV48*DD48*DL48*DT48*EB48*EJ48*ER48*EZ48*FH48*FP48*FX48*GF48*GN48*GV48*HD48*HL48*HT48</f>
        <v>0</v>
      </c>
      <c r="AK59" s="50">
        <f>AK48*AS48*BA48*BI48*BQ48*BY48*CG48*CO48*CW48*DE48*DM48*DU48*EC48*EK48*ES48*FA48*FI48*FQ48*FY48*GG48*GO48*GW48*HE48*HM48*HU48</f>
        <v>0</v>
      </c>
      <c r="AM59" s="85">
        <f t="shared" si="331"/>
        <v>0</v>
      </c>
    </row>
    <row r="60" spans="31:169">
      <c r="AE60" s="72"/>
      <c r="AG60" s="85">
        <f t="shared" ref="AG60:AL60" si="333">SUM(AG54:AG59)</f>
        <v>2</v>
      </c>
      <c r="AH60" s="85">
        <f t="shared" si="333"/>
        <v>0</v>
      </c>
      <c r="AI60" s="85">
        <f t="shared" si="333"/>
        <v>1</v>
      </c>
      <c r="AJ60" s="85">
        <f t="shared" si="333"/>
        <v>1</v>
      </c>
      <c r="AK60" s="85">
        <f t="shared" si="333"/>
        <v>0</v>
      </c>
      <c r="AL60" s="85">
        <f t="shared" si="333"/>
        <v>4</v>
      </c>
    </row>
    <row r="61" spans="31:169">
      <c r="AE61" s="72"/>
      <c r="AF61" s="50" t="s">
        <v>193</v>
      </c>
      <c r="AG61" s="50">
        <f>MAX(AG54:AL59)</f>
        <v>1</v>
      </c>
    </row>
    <row r="62" spans="31:169">
      <c r="AE62" s="72"/>
      <c r="AF62" s="50" t="s">
        <v>194</v>
      </c>
      <c r="AG62" s="50">
        <f>-0.15*AG61+0.3</f>
        <v>0.15</v>
      </c>
    </row>
    <row r="63" spans="31:169" ht="15" thickBot="1">
      <c r="AE63" s="72"/>
    </row>
    <row r="64" spans="31:169">
      <c r="AE64" s="72"/>
      <c r="AF64" s="157" t="s">
        <v>195</v>
      </c>
      <c r="AG64" s="158"/>
      <c r="AH64" s="158"/>
      <c r="AI64" s="158"/>
      <c r="AJ64" s="159"/>
    </row>
    <row r="65" spans="31:39" ht="15" thickBot="1">
      <c r="AE65" s="72"/>
      <c r="AF65" s="160"/>
      <c r="AG65" s="161"/>
      <c r="AH65" s="161"/>
      <c r="AI65" s="161"/>
      <c r="AJ65" s="162"/>
    </row>
    <row r="66" spans="31:39">
      <c r="AE66" s="72"/>
    </row>
    <row r="67" spans="31:39" ht="60">
      <c r="AE67" s="72"/>
      <c r="AF67" s="32"/>
      <c r="AG67" s="56" t="s">
        <v>94</v>
      </c>
      <c r="AH67" s="57" t="s">
        <v>96</v>
      </c>
      <c r="AI67" s="57" t="s">
        <v>98</v>
      </c>
      <c r="AJ67" s="57" t="s">
        <v>100</v>
      </c>
      <c r="AK67" s="57" t="s">
        <v>102</v>
      </c>
      <c r="AL67" s="57" t="s">
        <v>104</v>
      </c>
    </row>
    <row r="68" spans="31:39">
      <c r="AE68" s="72"/>
      <c r="AF68" s="39" t="s">
        <v>94</v>
      </c>
      <c r="AH68" s="50">
        <f>IF(AH54&gt;=($AG$61-$AG$62),1,0)</f>
        <v>0</v>
      </c>
      <c r="AI68" s="50">
        <f>IF(AI54&gt;=($AG$61-$AG$62),1,0)</f>
        <v>0</v>
      </c>
      <c r="AJ68" s="50">
        <f>IF(AJ54&gt;=($AG$61-$AG$62),1,0)</f>
        <v>0</v>
      </c>
      <c r="AK68" s="50">
        <f>IF(AK54&gt;=($AG$61-$AG$62),1,0)</f>
        <v>0</v>
      </c>
      <c r="AL68" s="50">
        <f>IF(AL54&gt;=($AG$61-$AG$62),1,0)</f>
        <v>0</v>
      </c>
      <c r="AM68" s="85">
        <f t="shared" ref="AM68:AM73" si="334">SUM(AG68:AL68)</f>
        <v>0</v>
      </c>
    </row>
    <row r="69" spans="31:39">
      <c r="AE69" s="72"/>
      <c r="AF69" s="39" t="s">
        <v>96</v>
      </c>
      <c r="AG69" s="50">
        <f>IF(AG55&gt;=($AG$61-$AG$62),1,0)</f>
        <v>1</v>
      </c>
      <c r="AI69" s="50">
        <f>IF(AI55&gt;=($AG$61-$AG$62),1,0)</f>
        <v>1</v>
      </c>
      <c r="AJ69" s="50">
        <f>IF(AJ55&gt;=($AG$61-$AG$62),1,0)</f>
        <v>1</v>
      </c>
      <c r="AK69" s="50">
        <f>IF(AK55&gt;=($AG$61-$AG$62),1,0)</f>
        <v>0</v>
      </c>
      <c r="AL69" s="50">
        <f>IF(AL55&gt;=($AG$61-$AG$62),1,0)</f>
        <v>1</v>
      </c>
      <c r="AM69" s="85">
        <f t="shared" si="334"/>
        <v>4</v>
      </c>
    </row>
    <row r="70" spans="31:39">
      <c r="AE70" s="72"/>
      <c r="AF70" s="39" t="s">
        <v>98</v>
      </c>
      <c r="AG70" s="50">
        <f>IF(AG56&gt;=($AG$61-$AG$62),1,0)</f>
        <v>1</v>
      </c>
      <c r="AH70" s="50">
        <f>IF(AH56&gt;=($AG$61-$AG$62),1,0)</f>
        <v>0</v>
      </c>
      <c r="AJ70" s="50">
        <f>IF(AJ56&gt;=($AG$61-$AG$62),1,0)</f>
        <v>0</v>
      </c>
      <c r="AK70" s="50">
        <f>IF(AK56&gt;=($AG$61-$AG$62),1,0)</f>
        <v>0</v>
      </c>
      <c r="AL70" s="50">
        <f>IF(AL56&gt;=($AG$61-$AG$62),1,0)</f>
        <v>1</v>
      </c>
      <c r="AM70" s="85">
        <f t="shared" si="334"/>
        <v>2</v>
      </c>
    </row>
    <row r="71" spans="31:39">
      <c r="AE71" s="72"/>
      <c r="AF71" s="39" t="s">
        <v>100</v>
      </c>
      <c r="AG71" s="50">
        <f>IF(AG57&gt;=($AG$61-$AG$62),1,0)</f>
        <v>0</v>
      </c>
      <c r="AH71" s="50">
        <f>IF(AH57&gt;=($AG$61-$AG$62),1,0)</f>
        <v>0</v>
      </c>
      <c r="AI71" s="50">
        <f>IF(AI57&gt;=($AG$61-$AG$62),1,0)</f>
        <v>0</v>
      </c>
      <c r="AK71" s="50">
        <f>IF(AK57&gt;=($AG$61-$AG$62),1,0)</f>
        <v>0</v>
      </c>
      <c r="AL71" s="50">
        <f>IF(AL57&gt;=($AG$61-$AG$62),1,0)</f>
        <v>1</v>
      </c>
      <c r="AM71" s="85">
        <f t="shared" si="334"/>
        <v>1</v>
      </c>
    </row>
    <row r="72" spans="31:39">
      <c r="AE72" s="72"/>
      <c r="AF72" s="39" t="s">
        <v>102</v>
      </c>
      <c r="AG72" s="50">
        <f>IF(AG58&gt;=($AG$61-$AG$62),1,0)</f>
        <v>0</v>
      </c>
      <c r="AH72" s="50">
        <f>IF(AH58&gt;=($AG$61-$AG$62),1,0)</f>
        <v>0</v>
      </c>
      <c r="AI72" s="50">
        <f>IF(AI58&gt;=($AG$61-$AG$62),1,0)</f>
        <v>0</v>
      </c>
      <c r="AJ72" s="50">
        <f>IF(AJ58&gt;=($AG$61-$AG$62),1,0)</f>
        <v>0</v>
      </c>
      <c r="AL72" s="50">
        <f>IF(AL58&gt;=($AG$61-$AG$62),1,0)</f>
        <v>1</v>
      </c>
      <c r="AM72" s="85">
        <f t="shared" si="334"/>
        <v>1</v>
      </c>
    </row>
    <row r="73" spans="31:39">
      <c r="AE73" s="72"/>
      <c r="AF73" s="39" t="s">
        <v>104</v>
      </c>
      <c r="AG73" s="50">
        <f>IF(AG59&gt;=($AG$61-$AG$62),1,0)</f>
        <v>0</v>
      </c>
      <c r="AH73" s="50">
        <f>IF(AH59&gt;=($AG$61-$AG$62),1,0)</f>
        <v>0</v>
      </c>
      <c r="AI73" s="50">
        <f>IF(AI59&gt;=($AG$61-$AG$62),1,0)</f>
        <v>0</v>
      </c>
      <c r="AJ73" s="50">
        <f>IF(AJ59&gt;=($AG$61-$AG$62),1,0)</f>
        <v>0</v>
      </c>
      <c r="AK73" s="50">
        <f>IF(AK59&gt;=($AG$61-$AG$62),1,0)</f>
        <v>0</v>
      </c>
      <c r="AM73" s="85">
        <f t="shared" si="334"/>
        <v>0</v>
      </c>
    </row>
    <row r="74" spans="31:39">
      <c r="AE74" s="72"/>
      <c r="AG74" s="85">
        <f t="shared" ref="AG74:AL74" si="335">SUM(AG68:AG73)</f>
        <v>2</v>
      </c>
      <c r="AH74" s="85">
        <f t="shared" si="335"/>
        <v>0</v>
      </c>
      <c r="AI74" s="85">
        <f t="shared" si="335"/>
        <v>1</v>
      </c>
      <c r="AJ74" s="85">
        <f t="shared" si="335"/>
        <v>1</v>
      </c>
      <c r="AK74" s="85">
        <f t="shared" si="335"/>
        <v>0</v>
      </c>
      <c r="AL74" s="85">
        <f t="shared" si="335"/>
        <v>4</v>
      </c>
    </row>
    <row r="75" spans="31:39">
      <c r="AE75" s="72"/>
    </row>
    <row r="76" spans="31:39" ht="15" thickBot="1">
      <c r="AE76" s="72"/>
    </row>
    <row r="77" spans="31:39" ht="25.5">
      <c r="AE77" s="72"/>
      <c r="AG77" s="86" t="s">
        <v>196</v>
      </c>
      <c r="AH77" s="87" t="s">
        <v>197</v>
      </c>
      <c r="AI77" s="52" t="s">
        <v>198</v>
      </c>
      <c r="AJ77" s="52"/>
      <c r="AK77" s="52"/>
      <c r="AL77" s="52"/>
    </row>
    <row r="78" spans="31:39">
      <c r="AE78" s="72"/>
      <c r="AF78" s="39" t="s">
        <v>94</v>
      </c>
      <c r="AG78" s="88">
        <f>AM54-AG60</f>
        <v>-2</v>
      </c>
      <c r="AH78" s="89">
        <f t="shared" ref="AH78:AH83" si="336">RANK(AG78,$AG$78:$AG$83)</f>
        <v>5</v>
      </c>
      <c r="AI78" s="50">
        <f>AM68-$AG74</f>
        <v>-2</v>
      </c>
      <c r="AJ78" s="89">
        <f t="shared" ref="AJ78:AJ83" si="337">RANK(AI78,$AI$78:$AI$83)</f>
        <v>5</v>
      </c>
    </row>
    <row r="79" spans="31:39">
      <c r="AE79" s="72"/>
      <c r="AF79" s="39" t="s">
        <v>96</v>
      </c>
      <c r="AG79" s="88">
        <f>AM55-AH60</f>
        <v>4</v>
      </c>
      <c r="AH79" s="89">
        <f t="shared" si="336"/>
        <v>1</v>
      </c>
      <c r="AI79" s="50">
        <f>AM69-$AH74</f>
        <v>4</v>
      </c>
      <c r="AJ79" s="89">
        <f t="shared" si="337"/>
        <v>1</v>
      </c>
    </row>
    <row r="80" spans="31:39">
      <c r="AE80" s="72"/>
      <c r="AF80" s="39" t="s">
        <v>98</v>
      </c>
      <c r="AG80" s="88">
        <f>AM56-AI60</f>
        <v>1</v>
      </c>
      <c r="AH80" s="89">
        <f t="shared" si="336"/>
        <v>2</v>
      </c>
      <c r="AI80" s="50">
        <f>AM70-$AI74</f>
        <v>1</v>
      </c>
      <c r="AJ80" s="89">
        <f t="shared" si="337"/>
        <v>2</v>
      </c>
    </row>
    <row r="81" spans="31:36">
      <c r="AE81" s="72"/>
      <c r="AF81" s="39" t="s">
        <v>100</v>
      </c>
      <c r="AG81" s="88">
        <f>AM58-AJ60</f>
        <v>0</v>
      </c>
      <c r="AH81" s="89">
        <f t="shared" si="336"/>
        <v>4</v>
      </c>
      <c r="AI81" s="50">
        <f>AM71-$AJ74</f>
        <v>0</v>
      </c>
      <c r="AJ81" s="89">
        <f t="shared" si="337"/>
        <v>4</v>
      </c>
    </row>
    <row r="82" spans="31:36">
      <c r="AE82" s="72"/>
      <c r="AF82" s="39" t="s">
        <v>102</v>
      </c>
      <c r="AG82" s="88">
        <f>AM58-AK60</f>
        <v>1</v>
      </c>
      <c r="AH82" s="89">
        <f t="shared" si="336"/>
        <v>2</v>
      </c>
      <c r="AI82" s="50">
        <f>AM72-$AK74</f>
        <v>1</v>
      </c>
      <c r="AJ82" s="89">
        <f t="shared" si="337"/>
        <v>2</v>
      </c>
    </row>
    <row r="83" spans="31:36">
      <c r="AE83" s="72"/>
      <c r="AF83" s="39" t="s">
        <v>104</v>
      </c>
      <c r="AG83" s="88">
        <f>AM59-AL60</f>
        <v>-4</v>
      </c>
      <c r="AH83" s="89">
        <f t="shared" si="336"/>
        <v>6</v>
      </c>
      <c r="AI83" s="50">
        <f>AM73-$AL74</f>
        <v>-4</v>
      </c>
      <c r="AJ83" s="89">
        <f t="shared" si="337"/>
        <v>6</v>
      </c>
    </row>
    <row r="84" spans="31:36">
      <c r="AE84" s="72"/>
    </row>
    <row r="85" spans="31:36">
      <c r="AE85" s="72"/>
    </row>
    <row r="86" spans="31:36">
      <c r="AE86" s="72"/>
    </row>
  </sheetData>
  <mergeCells count="18">
    <mergeCell ref="M3:W3"/>
    <mergeCell ref="X3:AB3"/>
    <mergeCell ref="AF28:AJ29"/>
    <mergeCell ref="AF39:AJ40"/>
    <mergeCell ref="AF50:AJ51"/>
    <mergeCell ref="AF64:AJ65"/>
    <mergeCell ref="A1:AD2"/>
    <mergeCell ref="A5:A10"/>
    <mergeCell ref="AF16:AL17"/>
    <mergeCell ref="C17:M17"/>
    <mergeCell ref="N17:R17"/>
    <mergeCell ref="S17:W17"/>
    <mergeCell ref="X17:Y17"/>
    <mergeCell ref="AF1:AJ2"/>
    <mergeCell ref="B3:B4"/>
    <mergeCell ref="C3:C4"/>
    <mergeCell ref="D3:I3"/>
    <mergeCell ref="J3: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CA71B-E1FC-44C0-B5A4-8E7E434F4258}">
  <dimension ref="A1:CM58"/>
  <sheetViews>
    <sheetView tabSelected="1" zoomScale="175" zoomScaleNormal="175" workbookViewId="0">
      <selection activeCell="AL36" sqref="AL36"/>
    </sheetView>
  </sheetViews>
  <sheetFormatPr defaultRowHeight="14.45"/>
  <cols>
    <col min="1" max="1" width="24.42578125" bestFit="1" customWidth="1"/>
    <col min="2" max="2" width="10.42578125" bestFit="1" customWidth="1"/>
    <col min="3" max="5" width="3.5703125" bestFit="1" customWidth="1"/>
    <col min="6" max="6" width="4.5703125" customWidth="1"/>
    <col min="7" max="8" width="3.5703125" bestFit="1" customWidth="1"/>
    <col min="9" max="9" width="3.5703125" customWidth="1"/>
    <col min="10" max="28" width="3.5703125" bestFit="1" customWidth="1"/>
    <col min="29" max="29" width="4.140625" bestFit="1" customWidth="1"/>
    <col min="30" max="30" width="3.5703125" bestFit="1" customWidth="1"/>
    <col min="32" max="32" width="24.42578125" bestFit="1" customWidth="1"/>
    <col min="33" max="33" width="10.42578125" bestFit="1" customWidth="1"/>
    <col min="34" max="35" width="3.5703125" bestFit="1" customWidth="1"/>
    <col min="36" max="36" width="3.7109375" customWidth="1"/>
    <col min="37" max="37" width="4.28515625" customWidth="1"/>
    <col min="38" max="38" width="3.42578125" customWidth="1"/>
    <col min="39" max="59" width="3.5703125" bestFit="1" customWidth="1"/>
    <col min="60" max="60" width="4.140625" bestFit="1" customWidth="1"/>
    <col min="61" max="61" width="3.5703125" bestFit="1" customWidth="1"/>
    <col min="62" max="62" width="8.7109375" customWidth="1"/>
    <col min="63" max="63" width="24.42578125" bestFit="1" customWidth="1"/>
    <col min="64" max="64" width="10.42578125" bestFit="1" customWidth="1"/>
    <col min="65" max="90" width="3.5703125" bestFit="1" customWidth="1"/>
    <col min="91" max="91" width="4.140625" bestFit="1" customWidth="1"/>
  </cols>
  <sheetData>
    <row r="1" spans="1:61">
      <c r="A1" s="145" t="s">
        <v>28</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row>
    <row r="2" spans="1:6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row>
    <row r="3" spans="1:61">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row>
    <row r="4" spans="1:61" ht="21" customHeight="1">
      <c r="A4" s="140" t="s">
        <v>29</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F4" s="140" t="s">
        <v>30</v>
      </c>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row>
    <row r="5" spans="1:61" ht="21"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row>
    <row r="6" spans="1:61">
      <c r="A6" s="141" t="s">
        <v>31</v>
      </c>
      <c r="B6" s="143" t="s">
        <v>32</v>
      </c>
      <c r="C6" s="137" t="s">
        <v>33</v>
      </c>
      <c r="D6" s="138"/>
      <c r="E6" s="138"/>
      <c r="F6" s="138"/>
      <c r="G6" s="138"/>
      <c r="H6" s="139"/>
      <c r="I6" s="137" t="s">
        <v>34</v>
      </c>
      <c r="J6" s="139"/>
      <c r="K6" s="1" t="s">
        <v>35</v>
      </c>
      <c r="L6" s="137" t="s">
        <v>36</v>
      </c>
      <c r="M6" s="138"/>
      <c r="N6" s="138"/>
      <c r="O6" s="138"/>
      <c r="P6" s="138"/>
      <c r="Q6" s="138"/>
      <c r="R6" s="138"/>
      <c r="S6" s="138"/>
      <c r="T6" s="138"/>
      <c r="U6" s="138"/>
      <c r="V6" s="138"/>
      <c r="W6" s="139"/>
      <c r="X6" s="137" t="s">
        <v>37</v>
      </c>
      <c r="Y6" s="138"/>
      <c r="Z6" s="138"/>
      <c r="AA6" s="138"/>
      <c r="AB6" s="139"/>
      <c r="AC6" s="2"/>
      <c r="AD6" s="2"/>
      <c r="AF6" s="141" t="s">
        <v>31</v>
      </c>
      <c r="AG6" s="143" t="s">
        <v>32</v>
      </c>
      <c r="AH6" s="137" t="s">
        <v>33</v>
      </c>
      <c r="AI6" s="138"/>
      <c r="AJ6" s="138"/>
      <c r="AK6" s="138"/>
      <c r="AL6" s="138"/>
      <c r="AM6" s="139"/>
      <c r="AN6" s="137" t="s">
        <v>34</v>
      </c>
      <c r="AO6" s="139"/>
      <c r="AP6" s="1" t="s">
        <v>35</v>
      </c>
      <c r="AQ6" s="137" t="s">
        <v>36</v>
      </c>
      <c r="AR6" s="138"/>
      <c r="AS6" s="138"/>
      <c r="AT6" s="138"/>
      <c r="AU6" s="138"/>
      <c r="AV6" s="138"/>
      <c r="AW6" s="138"/>
      <c r="AX6" s="138"/>
      <c r="AY6" s="138"/>
      <c r="AZ6" s="138"/>
      <c r="BA6" s="138"/>
      <c r="BB6" s="139"/>
      <c r="BC6" s="137" t="s">
        <v>37</v>
      </c>
      <c r="BD6" s="138"/>
      <c r="BE6" s="138"/>
      <c r="BF6" s="138"/>
      <c r="BG6" s="139"/>
      <c r="BH6" s="2"/>
    </row>
    <row r="7" spans="1:61" ht="87">
      <c r="A7" s="142"/>
      <c r="B7" s="144"/>
      <c r="C7" s="4" t="s">
        <v>38</v>
      </c>
      <c r="D7" s="4" t="s">
        <v>39</v>
      </c>
      <c r="E7" s="4" t="s">
        <v>40</v>
      </c>
      <c r="F7" s="4" t="s">
        <v>41</v>
      </c>
      <c r="G7" s="4" t="s">
        <v>42</v>
      </c>
      <c r="H7" s="4" t="s">
        <v>43</v>
      </c>
      <c r="I7" s="4" t="s">
        <v>44</v>
      </c>
      <c r="J7" s="4" t="s">
        <v>45</v>
      </c>
      <c r="K7" s="4" t="s">
        <v>46</v>
      </c>
      <c r="L7" s="4" t="s">
        <v>47</v>
      </c>
      <c r="M7" s="4" t="s">
        <v>48</v>
      </c>
      <c r="N7" s="4" t="s">
        <v>49</v>
      </c>
      <c r="O7" s="4" t="s">
        <v>50</v>
      </c>
      <c r="P7" s="4" t="s">
        <v>51</v>
      </c>
      <c r="Q7" s="4" t="s">
        <v>52</v>
      </c>
      <c r="R7" s="4" t="s">
        <v>53</v>
      </c>
      <c r="S7" s="4" t="s">
        <v>54</v>
      </c>
      <c r="T7" s="4" t="s">
        <v>55</v>
      </c>
      <c r="U7" s="4" t="s">
        <v>56</v>
      </c>
      <c r="V7" s="4" t="s">
        <v>57</v>
      </c>
      <c r="W7" s="4" t="s">
        <v>58</v>
      </c>
      <c r="X7" s="4" t="s">
        <v>59</v>
      </c>
      <c r="Y7" s="4" t="s">
        <v>60</v>
      </c>
      <c r="Z7" s="4" t="s">
        <v>61</v>
      </c>
      <c r="AA7" s="4" t="s">
        <v>62</v>
      </c>
      <c r="AB7" s="4" t="s">
        <v>63</v>
      </c>
      <c r="AC7" s="4" t="s">
        <v>64</v>
      </c>
      <c r="AD7" s="4" t="s">
        <v>65</v>
      </c>
      <c r="AF7" s="142"/>
      <c r="AG7" s="144"/>
      <c r="AH7" s="4" t="s">
        <v>38</v>
      </c>
      <c r="AI7" s="4" t="s">
        <v>39</v>
      </c>
      <c r="AJ7" s="4" t="s">
        <v>40</v>
      </c>
      <c r="AK7" s="4" t="s">
        <v>41</v>
      </c>
      <c r="AL7" s="4" t="s">
        <v>42</v>
      </c>
      <c r="AM7" s="4" t="s">
        <v>43</v>
      </c>
      <c r="AN7" s="4" t="s">
        <v>44</v>
      </c>
      <c r="AO7" s="4" t="s">
        <v>45</v>
      </c>
      <c r="AP7" s="4" t="s">
        <v>46</v>
      </c>
      <c r="AQ7" s="4" t="s">
        <v>47</v>
      </c>
      <c r="AR7" s="4" t="s">
        <v>48</v>
      </c>
      <c r="AS7" s="4" t="s">
        <v>49</v>
      </c>
      <c r="AT7" s="4" t="s">
        <v>50</v>
      </c>
      <c r="AU7" s="4" t="s">
        <v>51</v>
      </c>
      <c r="AV7" s="4" t="s">
        <v>52</v>
      </c>
      <c r="AW7" s="4" t="s">
        <v>53</v>
      </c>
      <c r="AX7" s="4" t="s">
        <v>54</v>
      </c>
      <c r="AY7" s="4" t="s">
        <v>55</v>
      </c>
      <c r="AZ7" s="4" t="s">
        <v>56</v>
      </c>
      <c r="BA7" s="4" t="s">
        <v>57</v>
      </c>
      <c r="BB7" s="4" t="s">
        <v>58</v>
      </c>
      <c r="BC7" s="4" t="s">
        <v>59</v>
      </c>
      <c r="BD7" s="4" t="s">
        <v>60</v>
      </c>
      <c r="BE7" s="4" t="s">
        <v>61</v>
      </c>
      <c r="BF7" s="4" t="s">
        <v>62</v>
      </c>
      <c r="BG7" s="4" t="s">
        <v>63</v>
      </c>
      <c r="BH7" s="4" t="s">
        <v>64</v>
      </c>
      <c r="BI7" s="4" t="s">
        <v>65</v>
      </c>
    </row>
    <row r="8" spans="1:61">
      <c r="A8" s="5" t="s">
        <v>66</v>
      </c>
      <c r="B8" s="5" t="s">
        <v>67</v>
      </c>
      <c r="C8" s="97">
        <v>4</v>
      </c>
      <c r="D8" s="98">
        <v>4</v>
      </c>
      <c r="E8" s="98">
        <v>4</v>
      </c>
      <c r="F8" s="99">
        <v>3</v>
      </c>
      <c r="G8" s="98">
        <v>4</v>
      </c>
      <c r="H8" s="100">
        <v>1</v>
      </c>
      <c r="I8" s="100">
        <v>1</v>
      </c>
      <c r="J8" s="100">
        <v>1</v>
      </c>
      <c r="K8" s="98">
        <v>4</v>
      </c>
      <c r="L8" s="100">
        <v>1</v>
      </c>
      <c r="M8" s="100">
        <v>1</v>
      </c>
      <c r="N8" s="100">
        <v>1</v>
      </c>
      <c r="O8" s="109">
        <v>2.5</v>
      </c>
      <c r="P8" s="100">
        <v>1</v>
      </c>
      <c r="Q8" s="100">
        <v>1</v>
      </c>
      <c r="R8" s="100">
        <v>1</v>
      </c>
      <c r="S8" s="109">
        <v>2.5</v>
      </c>
      <c r="T8" s="109">
        <v>2.5</v>
      </c>
      <c r="U8" s="100">
        <v>1</v>
      </c>
      <c r="V8" s="100">
        <v>1</v>
      </c>
      <c r="W8" s="100">
        <v>1</v>
      </c>
      <c r="X8" s="100">
        <v>1</v>
      </c>
      <c r="Y8" s="101">
        <v>2</v>
      </c>
      <c r="Z8" s="101">
        <v>2</v>
      </c>
      <c r="AA8" s="100">
        <v>1</v>
      </c>
      <c r="AB8" s="102">
        <v>1</v>
      </c>
      <c r="AC8" s="103">
        <f>SUM(C8:AB8)</f>
        <v>49.5</v>
      </c>
      <c r="AD8" s="6">
        <f>RANK(AC8,$AC$8:$AC$14,1)</f>
        <v>2</v>
      </c>
      <c r="AF8" s="5" t="s">
        <v>66</v>
      </c>
      <c r="AG8" s="5" t="s">
        <v>67</v>
      </c>
      <c r="AH8" s="97">
        <v>4</v>
      </c>
      <c r="AI8" s="98">
        <v>4</v>
      </c>
      <c r="AJ8" s="98">
        <v>4</v>
      </c>
      <c r="AK8" s="99">
        <v>3</v>
      </c>
      <c r="AL8" s="98">
        <v>4</v>
      </c>
      <c r="AM8" s="100">
        <v>1</v>
      </c>
      <c r="AN8" s="100">
        <v>1</v>
      </c>
      <c r="AO8" s="100">
        <v>1</v>
      </c>
      <c r="AP8" s="98">
        <v>4</v>
      </c>
      <c r="AQ8" s="100">
        <v>1</v>
      </c>
      <c r="AR8" s="100">
        <v>1</v>
      </c>
      <c r="AS8" s="100">
        <v>1</v>
      </c>
      <c r="AT8" s="109">
        <v>1.6</v>
      </c>
      <c r="AU8" s="100">
        <v>1</v>
      </c>
      <c r="AV8" s="100">
        <v>1</v>
      </c>
      <c r="AW8" s="100">
        <v>1</v>
      </c>
      <c r="AX8" s="109">
        <v>1.6</v>
      </c>
      <c r="AY8" s="109">
        <v>1.6</v>
      </c>
      <c r="AZ8" s="100">
        <v>1</v>
      </c>
      <c r="BA8" s="100">
        <v>1</v>
      </c>
      <c r="BB8" s="100">
        <v>1</v>
      </c>
      <c r="BC8" s="100">
        <v>1</v>
      </c>
      <c r="BD8" s="101">
        <v>2</v>
      </c>
      <c r="BE8" s="101">
        <v>2</v>
      </c>
      <c r="BF8" s="100">
        <v>1</v>
      </c>
      <c r="BG8" s="102">
        <v>1</v>
      </c>
      <c r="BH8" s="6">
        <f>SUM(AH8:BG8)</f>
        <v>46.800000000000004</v>
      </c>
      <c r="BI8" s="6">
        <f>RANK(BH8,$BH$8:$BH$14,1)</f>
        <v>2</v>
      </c>
    </row>
    <row r="9" spans="1:61">
      <c r="A9" s="7" t="s">
        <v>68</v>
      </c>
      <c r="B9" s="7" t="s">
        <v>69</v>
      </c>
      <c r="C9" s="104">
        <v>1</v>
      </c>
      <c r="D9" s="105">
        <v>4</v>
      </c>
      <c r="E9" s="105">
        <v>4</v>
      </c>
      <c r="F9" s="106">
        <v>2</v>
      </c>
      <c r="G9" s="106">
        <v>2</v>
      </c>
      <c r="H9" s="107">
        <v>1</v>
      </c>
      <c r="I9" s="107">
        <v>1</v>
      </c>
      <c r="J9" s="107">
        <v>1</v>
      </c>
      <c r="K9" s="105">
        <v>4</v>
      </c>
      <c r="L9" s="108">
        <v>3</v>
      </c>
      <c r="M9" s="107">
        <v>1</v>
      </c>
      <c r="N9" s="107">
        <v>1</v>
      </c>
      <c r="O9" s="109">
        <v>2.5</v>
      </c>
      <c r="P9" s="107">
        <v>1</v>
      </c>
      <c r="Q9" s="109">
        <v>2.5</v>
      </c>
      <c r="R9" s="106">
        <v>2</v>
      </c>
      <c r="S9" s="109">
        <v>2.5</v>
      </c>
      <c r="T9" s="107">
        <v>1</v>
      </c>
      <c r="U9" s="109">
        <v>2.5</v>
      </c>
      <c r="V9" s="109">
        <v>2.5</v>
      </c>
      <c r="W9" s="107">
        <v>1</v>
      </c>
      <c r="X9" s="108">
        <v>3</v>
      </c>
      <c r="Y9" s="106">
        <v>2</v>
      </c>
      <c r="Z9" s="106">
        <v>2</v>
      </c>
      <c r="AA9" s="107">
        <v>1</v>
      </c>
      <c r="AB9" s="110">
        <v>1</v>
      </c>
      <c r="AC9" s="103">
        <f t="shared" ref="AC9:AC27" si="0">SUM(C9:AB9)</f>
        <v>51.5</v>
      </c>
      <c r="AD9" s="6">
        <f t="shared" ref="AD9:AD14" si="1">RANK(AC9,$AC$8:$AC$14,1)</f>
        <v>4</v>
      </c>
      <c r="AF9" s="7" t="s">
        <v>68</v>
      </c>
      <c r="AG9" s="7" t="s">
        <v>69</v>
      </c>
      <c r="AH9" s="104">
        <v>1</v>
      </c>
      <c r="AI9" s="105">
        <v>4</v>
      </c>
      <c r="AJ9" s="105">
        <v>4</v>
      </c>
      <c r="AK9" s="106">
        <v>2</v>
      </c>
      <c r="AL9" s="106">
        <v>2</v>
      </c>
      <c r="AM9" s="107">
        <v>1</v>
      </c>
      <c r="AN9" s="107">
        <v>1</v>
      </c>
      <c r="AO9" s="107">
        <v>1</v>
      </c>
      <c r="AP9" s="105">
        <v>4</v>
      </c>
      <c r="AQ9" s="108">
        <v>3</v>
      </c>
      <c r="AR9" s="107">
        <v>1</v>
      </c>
      <c r="AS9" s="107">
        <v>1</v>
      </c>
      <c r="AT9" s="109">
        <v>1.6</v>
      </c>
      <c r="AU9" s="107">
        <v>1</v>
      </c>
      <c r="AV9" s="109">
        <v>1.6</v>
      </c>
      <c r="AW9" s="106">
        <v>2</v>
      </c>
      <c r="AX9" s="109">
        <v>1.6</v>
      </c>
      <c r="AY9" s="107">
        <v>1</v>
      </c>
      <c r="AZ9" s="109">
        <v>1.6</v>
      </c>
      <c r="BA9" s="109">
        <v>1.6</v>
      </c>
      <c r="BB9" s="107">
        <v>1</v>
      </c>
      <c r="BC9" s="108">
        <v>3</v>
      </c>
      <c r="BD9" s="106">
        <v>2</v>
      </c>
      <c r="BE9" s="106">
        <v>2</v>
      </c>
      <c r="BF9" s="107">
        <v>1</v>
      </c>
      <c r="BG9" s="110">
        <v>1</v>
      </c>
      <c r="BH9" s="8">
        <f t="shared" ref="BH9:BH27" si="2">SUM(AH9:BG9)</f>
        <v>47.000000000000007</v>
      </c>
      <c r="BI9" s="6">
        <f t="shared" ref="BI9:BI14" si="3">RANK(BH9,$BH$8:$BH$14,1)</f>
        <v>3</v>
      </c>
    </row>
    <row r="10" spans="1:61">
      <c r="A10" s="7" t="s">
        <v>70</v>
      </c>
      <c r="B10" s="7" t="s">
        <v>71</v>
      </c>
      <c r="C10" s="104">
        <v>1</v>
      </c>
      <c r="D10" s="107">
        <v>1</v>
      </c>
      <c r="E10" s="106">
        <v>2</v>
      </c>
      <c r="F10" s="107">
        <v>1</v>
      </c>
      <c r="G10" s="107">
        <v>1</v>
      </c>
      <c r="H10" s="107">
        <v>1</v>
      </c>
      <c r="I10" s="107">
        <v>1</v>
      </c>
      <c r="J10" s="107">
        <v>1</v>
      </c>
      <c r="K10" s="105">
        <v>4</v>
      </c>
      <c r="L10" s="109">
        <v>2.5</v>
      </c>
      <c r="M10" s="107">
        <v>1</v>
      </c>
      <c r="N10" s="107">
        <v>1</v>
      </c>
      <c r="O10" s="109">
        <v>2.5</v>
      </c>
      <c r="P10" s="107">
        <v>1</v>
      </c>
      <c r="Q10" s="109">
        <v>2.5</v>
      </c>
      <c r="R10" s="106">
        <v>2</v>
      </c>
      <c r="S10" s="109">
        <v>2.5</v>
      </c>
      <c r="T10" s="107">
        <v>1</v>
      </c>
      <c r="U10" s="109">
        <v>2.5</v>
      </c>
      <c r="V10" s="109">
        <v>2.5</v>
      </c>
      <c r="W10" s="109">
        <v>2.5</v>
      </c>
      <c r="X10" s="107">
        <v>1</v>
      </c>
      <c r="Y10" s="107">
        <v>1</v>
      </c>
      <c r="Z10" s="107">
        <v>1</v>
      </c>
      <c r="AA10" s="107">
        <v>1</v>
      </c>
      <c r="AB10" s="110">
        <v>1</v>
      </c>
      <c r="AC10" s="103">
        <f t="shared" si="0"/>
        <v>41.5</v>
      </c>
      <c r="AD10" s="6">
        <f t="shared" si="1"/>
        <v>1</v>
      </c>
      <c r="AF10" s="7" t="s">
        <v>70</v>
      </c>
      <c r="AG10" s="7" t="s">
        <v>71</v>
      </c>
      <c r="AH10" s="104">
        <v>1</v>
      </c>
      <c r="AI10" s="107">
        <v>1</v>
      </c>
      <c r="AJ10" s="106">
        <v>2</v>
      </c>
      <c r="AK10" s="107">
        <v>1</v>
      </c>
      <c r="AL10" s="107">
        <v>1</v>
      </c>
      <c r="AM10" s="107">
        <v>1</v>
      </c>
      <c r="AN10" s="107">
        <v>1</v>
      </c>
      <c r="AO10" s="107">
        <v>1</v>
      </c>
      <c r="AP10" s="105">
        <v>4</v>
      </c>
      <c r="AQ10" s="109">
        <v>1.6</v>
      </c>
      <c r="AR10" s="107">
        <v>1</v>
      </c>
      <c r="AS10" s="107">
        <v>1</v>
      </c>
      <c r="AT10" s="109">
        <v>1.6</v>
      </c>
      <c r="AU10" s="107">
        <v>1</v>
      </c>
      <c r="AV10" s="109">
        <v>1.6</v>
      </c>
      <c r="AW10" s="106">
        <v>2</v>
      </c>
      <c r="AX10" s="109">
        <v>1.6</v>
      </c>
      <c r="AY10" s="107">
        <v>1</v>
      </c>
      <c r="AZ10" s="109">
        <v>1.6</v>
      </c>
      <c r="BA10" s="109">
        <v>1.6</v>
      </c>
      <c r="BB10" s="109">
        <v>1.6</v>
      </c>
      <c r="BC10" s="107">
        <v>1</v>
      </c>
      <c r="BD10" s="107">
        <v>1</v>
      </c>
      <c r="BE10" s="107">
        <v>1</v>
      </c>
      <c r="BF10" s="107">
        <v>1</v>
      </c>
      <c r="BG10" s="110">
        <v>1</v>
      </c>
      <c r="BH10" s="8">
        <f t="shared" si="2"/>
        <v>35.20000000000001</v>
      </c>
      <c r="BI10" s="6">
        <f t="shared" si="3"/>
        <v>1</v>
      </c>
    </row>
    <row r="11" spans="1:61">
      <c r="A11" s="7" t="s">
        <v>72</v>
      </c>
      <c r="B11" s="7" t="s">
        <v>73</v>
      </c>
      <c r="C11" s="111">
        <v>4</v>
      </c>
      <c r="D11" s="105">
        <v>4</v>
      </c>
      <c r="E11" s="105">
        <v>4</v>
      </c>
      <c r="F11" s="106">
        <v>2</v>
      </c>
      <c r="G11" s="106">
        <v>2</v>
      </c>
      <c r="H11" s="107">
        <v>1</v>
      </c>
      <c r="I11" s="107">
        <v>1</v>
      </c>
      <c r="J11" s="107">
        <v>1</v>
      </c>
      <c r="K11" s="105">
        <v>4</v>
      </c>
      <c r="L11" s="105">
        <v>4</v>
      </c>
      <c r="M11" s="107">
        <v>1</v>
      </c>
      <c r="N11" s="105">
        <v>4</v>
      </c>
      <c r="O11" s="105">
        <v>4</v>
      </c>
      <c r="P11" s="107">
        <v>1</v>
      </c>
      <c r="Q11" s="107">
        <v>1</v>
      </c>
      <c r="R11" s="109">
        <v>2.5</v>
      </c>
      <c r="S11" s="109">
        <v>2.5</v>
      </c>
      <c r="T11" s="109">
        <v>2.5</v>
      </c>
      <c r="U11" s="107">
        <v>1</v>
      </c>
      <c r="V11" s="107">
        <v>1</v>
      </c>
      <c r="W11" s="107">
        <v>1</v>
      </c>
      <c r="X11" s="107">
        <v>1</v>
      </c>
      <c r="Y11" s="106">
        <v>2</v>
      </c>
      <c r="Z11" s="106">
        <v>2</v>
      </c>
      <c r="AA11" s="107">
        <v>1</v>
      </c>
      <c r="AB11" s="110">
        <v>1</v>
      </c>
      <c r="AC11" s="103">
        <f t="shared" si="0"/>
        <v>55.5</v>
      </c>
      <c r="AD11" s="6">
        <f t="shared" si="1"/>
        <v>6</v>
      </c>
      <c r="AF11" s="7" t="s">
        <v>72</v>
      </c>
      <c r="AG11" s="7" t="s">
        <v>73</v>
      </c>
      <c r="AH11" s="111">
        <v>4</v>
      </c>
      <c r="AI11" s="105">
        <v>4</v>
      </c>
      <c r="AJ11" s="105">
        <v>4</v>
      </c>
      <c r="AK11" s="106">
        <v>2</v>
      </c>
      <c r="AL11" s="106">
        <v>2</v>
      </c>
      <c r="AM11" s="107">
        <v>1</v>
      </c>
      <c r="AN11" s="107">
        <v>1</v>
      </c>
      <c r="AO11" s="107">
        <v>1</v>
      </c>
      <c r="AP11" s="105">
        <v>4</v>
      </c>
      <c r="AQ11" s="105">
        <v>4</v>
      </c>
      <c r="AR11" s="107">
        <v>1</v>
      </c>
      <c r="AS11" s="105">
        <v>4</v>
      </c>
      <c r="AT11" s="105">
        <v>4</v>
      </c>
      <c r="AU11" s="107">
        <v>1</v>
      </c>
      <c r="AV11" s="107">
        <v>1</v>
      </c>
      <c r="AW11" s="109">
        <v>1.6</v>
      </c>
      <c r="AX11" s="109">
        <v>1.6</v>
      </c>
      <c r="AY11" s="109">
        <v>1.6</v>
      </c>
      <c r="AZ11" s="107">
        <v>1</v>
      </c>
      <c r="BA11" s="107">
        <v>1</v>
      </c>
      <c r="BB11" s="107">
        <v>1</v>
      </c>
      <c r="BC11" s="107">
        <v>1</v>
      </c>
      <c r="BD11" s="106">
        <v>2</v>
      </c>
      <c r="BE11" s="106">
        <v>2</v>
      </c>
      <c r="BF11" s="107">
        <v>1</v>
      </c>
      <c r="BG11" s="110">
        <v>1</v>
      </c>
      <c r="BH11" s="8">
        <f t="shared" si="2"/>
        <v>52.800000000000004</v>
      </c>
      <c r="BI11" s="6">
        <f t="shared" si="3"/>
        <v>6</v>
      </c>
    </row>
    <row r="12" spans="1:61">
      <c r="A12" s="7" t="s">
        <v>74</v>
      </c>
      <c r="B12" s="7" t="s">
        <v>75</v>
      </c>
      <c r="C12" s="112">
        <v>3</v>
      </c>
      <c r="D12" s="105">
        <v>4</v>
      </c>
      <c r="E12" s="105">
        <v>4</v>
      </c>
      <c r="F12" s="108">
        <v>3</v>
      </c>
      <c r="G12" s="105">
        <v>4</v>
      </c>
      <c r="H12" s="107">
        <v>1</v>
      </c>
      <c r="I12" s="107">
        <v>1</v>
      </c>
      <c r="J12" s="107">
        <v>1</v>
      </c>
      <c r="K12" s="105">
        <v>4</v>
      </c>
      <c r="L12" s="106">
        <v>2</v>
      </c>
      <c r="M12" s="106">
        <v>2</v>
      </c>
      <c r="N12" s="109">
        <v>2.5</v>
      </c>
      <c r="O12" s="105">
        <v>4</v>
      </c>
      <c r="P12" s="107">
        <v>1</v>
      </c>
      <c r="Q12" s="109">
        <v>2.5</v>
      </c>
      <c r="R12" s="107">
        <v>1</v>
      </c>
      <c r="S12" s="109">
        <v>2.5</v>
      </c>
      <c r="T12" s="107">
        <v>1</v>
      </c>
      <c r="U12" s="107">
        <v>1</v>
      </c>
      <c r="V12" s="107">
        <v>1</v>
      </c>
      <c r="W12" s="107">
        <v>1</v>
      </c>
      <c r="X12" s="107">
        <v>1</v>
      </c>
      <c r="Y12" s="107">
        <v>1</v>
      </c>
      <c r="Z12" s="107">
        <v>1</v>
      </c>
      <c r="AA12" s="107">
        <v>1</v>
      </c>
      <c r="AB12" s="110">
        <v>1</v>
      </c>
      <c r="AC12" s="103">
        <f t="shared" si="0"/>
        <v>51.5</v>
      </c>
      <c r="AD12" s="6">
        <f t="shared" si="1"/>
        <v>4</v>
      </c>
      <c r="AF12" s="7" t="s">
        <v>74</v>
      </c>
      <c r="AG12" s="7" t="s">
        <v>75</v>
      </c>
      <c r="AH12" s="112">
        <v>3</v>
      </c>
      <c r="AI12" s="105">
        <v>4</v>
      </c>
      <c r="AJ12" s="105">
        <v>4</v>
      </c>
      <c r="AK12" s="108">
        <v>3</v>
      </c>
      <c r="AL12" s="105">
        <v>4</v>
      </c>
      <c r="AM12" s="107">
        <v>1</v>
      </c>
      <c r="AN12" s="107">
        <v>1</v>
      </c>
      <c r="AO12" s="107">
        <v>1</v>
      </c>
      <c r="AP12" s="105">
        <v>4</v>
      </c>
      <c r="AQ12" s="106">
        <v>2</v>
      </c>
      <c r="AR12" s="106">
        <v>2</v>
      </c>
      <c r="AS12" s="109">
        <v>1.6</v>
      </c>
      <c r="AT12" s="105">
        <v>4</v>
      </c>
      <c r="AU12" s="107">
        <v>1</v>
      </c>
      <c r="AV12" s="109">
        <v>1.6</v>
      </c>
      <c r="AW12" s="107">
        <v>1</v>
      </c>
      <c r="AX12" s="109">
        <v>1.6</v>
      </c>
      <c r="AY12" s="107">
        <v>1</v>
      </c>
      <c r="AZ12" s="107">
        <v>1</v>
      </c>
      <c r="BA12" s="107">
        <v>1</v>
      </c>
      <c r="BB12" s="107">
        <v>1</v>
      </c>
      <c r="BC12" s="107">
        <v>1</v>
      </c>
      <c r="BD12" s="107">
        <v>1</v>
      </c>
      <c r="BE12" s="107">
        <v>1</v>
      </c>
      <c r="BF12" s="107">
        <v>1</v>
      </c>
      <c r="BG12" s="110">
        <v>1</v>
      </c>
      <c r="BH12" s="8">
        <f t="shared" si="2"/>
        <v>48.800000000000004</v>
      </c>
      <c r="BI12" s="6">
        <f t="shared" si="3"/>
        <v>4</v>
      </c>
    </row>
    <row r="13" spans="1:61">
      <c r="A13" s="7" t="s">
        <v>76</v>
      </c>
      <c r="B13" s="7" t="s">
        <v>77</v>
      </c>
      <c r="C13" s="112">
        <v>3</v>
      </c>
      <c r="D13" s="105">
        <v>4</v>
      </c>
      <c r="E13" s="105">
        <v>4</v>
      </c>
      <c r="F13" s="108">
        <v>3</v>
      </c>
      <c r="G13" s="105">
        <v>4</v>
      </c>
      <c r="H13" s="107">
        <v>1</v>
      </c>
      <c r="I13" s="107">
        <v>1</v>
      </c>
      <c r="J13" s="107">
        <v>1</v>
      </c>
      <c r="K13" s="105">
        <v>4</v>
      </c>
      <c r="L13" s="108">
        <v>3</v>
      </c>
      <c r="M13" s="105">
        <v>4</v>
      </c>
      <c r="N13" s="109">
        <v>2.5</v>
      </c>
      <c r="O13" s="109">
        <v>2.5</v>
      </c>
      <c r="P13" s="107">
        <v>1</v>
      </c>
      <c r="Q13" s="107">
        <v>1</v>
      </c>
      <c r="R13" s="109">
        <v>2.5</v>
      </c>
      <c r="S13" s="109">
        <v>2.5</v>
      </c>
      <c r="T13" s="109">
        <v>2.5</v>
      </c>
      <c r="U13" s="107">
        <v>1</v>
      </c>
      <c r="V13" s="108">
        <v>3</v>
      </c>
      <c r="W13" s="107">
        <v>1</v>
      </c>
      <c r="X13" s="105">
        <v>4</v>
      </c>
      <c r="Y13" s="108">
        <v>3</v>
      </c>
      <c r="Z13" s="106">
        <v>2</v>
      </c>
      <c r="AA13" s="108">
        <v>3</v>
      </c>
      <c r="AB13" s="113">
        <v>3</v>
      </c>
      <c r="AC13" s="103">
        <f t="shared" si="0"/>
        <v>66.5</v>
      </c>
      <c r="AD13" s="6">
        <f t="shared" si="1"/>
        <v>7</v>
      </c>
      <c r="AF13" s="7" t="s">
        <v>76</v>
      </c>
      <c r="AG13" s="7" t="s">
        <v>77</v>
      </c>
      <c r="AH13" s="112">
        <v>3</v>
      </c>
      <c r="AI13" s="105">
        <v>4</v>
      </c>
      <c r="AJ13" s="105">
        <v>4</v>
      </c>
      <c r="AK13" s="108">
        <v>3</v>
      </c>
      <c r="AL13" s="105">
        <v>4</v>
      </c>
      <c r="AM13" s="107">
        <v>1</v>
      </c>
      <c r="AN13" s="107">
        <v>1</v>
      </c>
      <c r="AO13" s="107">
        <v>1</v>
      </c>
      <c r="AP13" s="105">
        <v>4</v>
      </c>
      <c r="AQ13" s="108">
        <v>3</v>
      </c>
      <c r="AR13" s="105">
        <v>4</v>
      </c>
      <c r="AS13" s="109">
        <v>1.6</v>
      </c>
      <c r="AT13" s="109">
        <v>1.6</v>
      </c>
      <c r="AU13" s="107">
        <v>1</v>
      </c>
      <c r="AV13" s="107">
        <v>1</v>
      </c>
      <c r="AW13" s="109">
        <v>1.6</v>
      </c>
      <c r="AX13" s="109">
        <v>1.6</v>
      </c>
      <c r="AY13" s="109">
        <v>1.6</v>
      </c>
      <c r="AZ13" s="107">
        <v>1</v>
      </c>
      <c r="BA13" s="108">
        <v>3</v>
      </c>
      <c r="BB13" s="107">
        <v>1</v>
      </c>
      <c r="BC13" s="105">
        <v>4</v>
      </c>
      <c r="BD13" s="108">
        <v>3</v>
      </c>
      <c r="BE13" s="106">
        <v>2</v>
      </c>
      <c r="BF13" s="108">
        <v>3</v>
      </c>
      <c r="BG13" s="113">
        <v>3</v>
      </c>
      <c r="BH13" s="8">
        <f t="shared" si="2"/>
        <v>62.000000000000007</v>
      </c>
      <c r="BI13" s="6">
        <f t="shared" si="3"/>
        <v>7</v>
      </c>
    </row>
    <row r="14" spans="1:61" ht="15" thickBot="1">
      <c r="A14" s="9" t="s">
        <v>78</v>
      </c>
      <c r="B14" s="9" t="s">
        <v>79</v>
      </c>
      <c r="C14" s="114">
        <v>4</v>
      </c>
      <c r="D14" s="115">
        <v>4</v>
      </c>
      <c r="E14" s="115">
        <v>4</v>
      </c>
      <c r="F14" s="116">
        <v>3</v>
      </c>
      <c r="G14" s="115">
        <v>4</v>
      </c>
      <c r="H14" s="117">
        <v>1</v>
      </c>
      <c r="I14" s="117">
        <v>1</v>
      </c>
      <c r="J14" s="117">
        <v>1</v>
      </c>
      <c r="K14" s="115">
        <v>4</v>
      </c>
      <c r="L14" s="116">
        <v>3</v>
      </c>
      <c r="M14" s="117">
        <v>1</v>
      </c>
      <c r="N14" s="117">
        <v>1</v>
      </c>
      <c r="O14" s="117">
        <v>1</v>
      </c>
      <c r="P14" s="117">
        <v>1</v>
      </c>
      <c r="Q14" s="117">
        <v>1</v>
      </c>
      <c r="R14" s="118">
        <v>2</v>
      </c>
      <c r="S14" s="119">
        <v>2.5</v>
      </c>
      <c r="T14" s="117">
        <v>1</v>
      </c>
      <c r="U14" s="117">
        <v>1</v>
      </c>
      <c r="V14" s="117">
        <v>1</v>
      </c>
      <c r="W14" s="117">
        <v>1</v>
      </c>
      <c r="X14" s="118">
        <v>2</v>
      </c>
      <c r="Y14" s="118">
        <v>2</v>
      </c>
      <c r="Z14" s="118">
        <v>2</v>
      </c>
      <c r="AA14" s="117">
        <v>1</v>
      </c>
      <c r="AB14" s="120">
        <v>1</v>
      </c>
      <c r="AC14" s="132">
        <f t="shared" si="0"/>
        <v>50.5</v>
      </c>
      <c r="AD14" s="133">
        <f t="shared" si="1"/>
        <v>3</v>
      </c>
      <c r="AF14" s="9" t="s">
        <v>78</v>
      </c>
      <c r="AG14" s="9" t="s">
        <v>79</v>
      </c>
      <c r="AH14" s="114">
        <v>4</v>
      </c>
      <c r="AI14" s="115">
        <v>4</v>
      </c>
      <c r="AJ14" s="115">
        <v>4</v>
      </c>
      <c r="AK14" s="116">
        <v>3</v>
      </c>
      <c r="AL14" s="115">
        <v>4</v>
      </c>
      <c r="AM14" s="117">
        <v>1</v>
      </c>
      <c r="AN14" s="117">
        <v>1</v>
      </c>
      <c r="AO14" s="117">
        <v>1</v>
      </c>
      <c r="AP14" s="115">
        <v>4</v>
      </c>
      <c r="AQ14" s="116">
        <v>3</v>
      </c>
      <c r="AR14" s="117">
        <v>1</v>
      </c>
      <c r="AS14" s="117">
        <v>1</v>
      </c>
      <c r="AT14" s="117">
        <v>1</v>
      </c>
      <c r="AU14" s="117">
        <v>1</v>
      </c>
      <c r="AV14" s="117">
        <v>1</v>
      </c>
      <c r="AW14" s="118">
        <v>2</v>
      </c>
      <c r="AX14" s="119">
        <v>1.6</v>
      </c>
      <c r="AY14" s="117">
        <v>1</v>
      </c>
      <c r="AZ14" s="117">
        <v>1</v>
      </c>
      <c r="BA14" s="117">
        <v>1</v>
      </c>
      <c r="BB14" s="117">
        <v>1</v>
      </c>
      <c r="BC14" s="118">
        <v>2</v>
      </c>
      <c r="BD14" s="118">
        <v>2</v>
      </c>
      <c r="BE14" s="118">
        <v>2</v>
      </c>
      <c r="BF14" s="117">
        <v>1</v>
      </c>
      <c r="BG14" s="120">
        <v>1</v>
      </c>
      <c r="BH14" s="10">
        <f t="shared" si="2"/>
        <v>49.6</v>
      </c>
      <c r="BI14" s="133">
        <f t="shared" si="3"/>
        <v>5</v>
      </c>
    </row>
    <row r="15" spans="1:61">
      <c r="A15" s="3" t="s">
        <v>80</v>
      </c>
      <c r="B15" s="3" t="s">
        <v>81</v>
      </c>
      <c r="C15" s="112">
        <v>3</v>
      </c>
      <c r="D15" s="107">
        <v>1</v>
      </c>
      <c r="E15" s="105">
        <v>4</v>
      </c>
      <c r="F15" s="106">
        <v>2</v>
      </c>
      <c r="G15" s="106">
        <v>2</v>
      </c>
      <c r="H15" s="107">
        <v>1</v>
      </c>
      <c r="I15" s="107">
        <v>1</v>
      </c>
      <c r="J15" s="107">
        <v>1</v>
      </c>
      <c r="K15" s="105">
        <v>4</v>
      </c>
      <c r="L15" s="107">
        <v>1</v>
      </c>
      <c r="M15" s="107">
        <v>1</v>
      </c>
      <c r="N15" s="107">
        <v>1</v>
      </c>
      <c r="O15" s="105">
        <v>4</v>
      </c>
      <c r="P15" s="105">
        <v>4</v>
      </c>
      <c r="Q15" s="108">
        <v>3</v>
      </c>
      <c r="R15" s="107">
        <v>1</v>
      </c>
      <c r="S15" s="107">
        <v>1</v>
      </c>
      <c r="T15" s="107">
        <v>1</v>
      </c>
      <c r="U15" s="106">
        <v>2</v>
      </c>
      <c r="V15" s="107">
        <v>1</v>
      </c>
      <c r="W15" s="107">
        <v>1</v>
      </c>
      <c r="X15" s="107">
        <v>1</v>
      </c>
      <c r="Y15" s="106">
        <v>2</v>
      </c>
      <c r="Z15" s="108">
        <v>3</v>
      </c>
      <c r="AA15" s="107">
        <v>1</v>
      </c>
      <c r="AB15" s="110">
        <v>1</v>
      </c>
      <c r="AC15" s="121">
        <f t="shared" si="0"/>
        <v>48</v>
      </c>
      <c r="AD15" s="11">
        <f>RANK(AC15,$AC$15:$AC$21,1)</f>
        <v>2</v>
      </c>
      <c r="AF15" s="3" t="s">
        <v>80</v>
      </c>
      <c r="AG15" s="3" t="s">
        <v>81</v>
      </c>
      <c r="AH15" s="112">
        <v>3</v>
      </c>
      <c r="AI15" s="107">
        <v>1</v>
      </c>
      <c r="AJ15" s="105">
        <v>4</v>
      </c>
      <c r="AK15" s="106">
        <v>2</v>
      </c>
      <c r="AL15" s="106">
        <v>2</v>
      </c>
      <c r="AM15" s="107">
        <v>1</v>
      </c>
      <c r="AN15" s="107">
        <v>1</v>
      </c>
      <c r="AO15" s="107">
        <v>1</v>
      </c>
      <c r="AP15" s="105">
        <v>4</v>
      </c>
      <c r="AQ15" s="107">
        <v>1</v>
      </c>
      <c r="AR15" s="107">
        <v>1</v>
      </c>
      <c r="AS15" s="107">
        <v>1</v>
      </c>
      <c r="AT15" s="105">
        <v>4</v>
      </c>
      <c r="AU15" s="105">
        <v>4</v>
      </c>
      <c r="AV15" s="108">
        <v>3</v>
      </c>
      <c r="AW15" s="107">
        <v>1</v>
      </c>
      <c r="AX15" s="107">
        <v>1</v>
      </c>
      <c r="AY15" s="107">
        <v>1</v>
      </c>
      <c r="AZ15" s="106">
        <v>2</v>
      </c>
      <c r="BA15" s="107">
        <v>1</v>
      </c>
      <c r="BB15" s="107">
        <v>1</v>
      </c>
      <c r="BC15" s="107">
        <v>1</v>
      </c>
      <c r="BD15" s="106">
        <v>2</v>
      </c>
      <c r="BE15" s="108">
        <v>3</v>
      </c>
      <c r="BF15" s="107">
        <v>1</v>
      </c>
      <c r="BG15" s="110">
        <v>1</v>
      </c>
      <c r="BH15" s="11">
        <f t="shared" si="2"/>
        <v>48</v>
      </c>
      <c r="BI15" s="11">
        <f>RANK(BH15,$BH$15:$BH$21,1)</f>
        <v>4</v>
      </c>
    </row>
    <row r="16" spans="1:61">
      <c r="A16" s="7" t="s">
        <v>82</v>
      </c>
      <c r="B16" s="7" t="s">
        <v>83</v>
      </c>
      <c r="C16" s="112">
        <v>3</v>
      </c>
      <c r="D16" s="105">
        <v>4</v>
      </c>
      <c r="E16" s="108">
        <v>3</v>
      </c>
      <c r="F16" s="107">
        <v>1</v>
      </c>
      <c r="G16" s="107">
        <v>1</v>
      </c>
      <c r="H16" s="107">
        <v>1</v>
      </c>
      <c r="I16" s="107">
        <v>1</v>
      </c>
      <c r="J16" s="107">
        <v>1</v>
      </c>
      <c r="K16" s="105">
        <v>4</v>
      </c>
      <c r="L16" s="107">
        <v>1</v>
      </c>
      <c r="M16" s="107">
        <v>1</v>
      </c>
      <c r="N16" s="107">
        <v>1</v>
      </c>
      <c r="O16" s="107">
        <v>1</v>
      </c>
      <c r="P16" s="107">
        <v>1</v>
      </c>
      <c r="Q16" s="107">
        <v>1</v>
      </c>
      <c r="R16" s="107">
        <v>1</v>
      </c>
      <c r="S16" s="107">
        <v>1</v>
      </c>
      <c r="T16" s="107">
        <v>1</v>
      </c>
      <c r="U16" s="107">
        <v>1</v>
      </c>
      <c r="V16" s="107">
        <v>1</v>
      </c>
      <c r="W16" s="107">
        <v>1</v>
      </c>
      <c r="X16" s="106">
        <v>2</v>
      </c>
      <c r="Y16" s="107">
        <v>1</v>
      </c>
      <c r="Z16" s="107">
        <v>1</v>
      </c>
      <c r="AA16" s="107">
        <v>1</v>
      </c>
      <c r="AB16" s="110">
        <v>1</v>
      </c>
      <c r="AC16" s="103">
        <f t="shared" si="0"/>
        <v>37</v>
      </c>
      <c r="AD16" s="6">
        <f t="shared" ref="AD16:AD21" si="4">RANK(AC16,$AC$15:$AC$21,1)</f>
        <v>1</v>
      </c>
      <c r="AF16" s="7" t="s">
        <v>82</v>
      </c>
      <c r="AG16" s="7" t="s">
        <v>83</v>
      </c>
      <c r="AH16" s="112">
        <v>3</v>
      </c>
      <c r="AI16" s="105">
        <v>4</v>
      </c>
      <c r="AJ16" s="108">
        <v>3</v>
      </c>
      <c r="AK16" s="107">
        <v>1</v>
      </c>
      <c r="AL16" s="107">
        <v>1</v>
      </c>
      <c r="AM16" s="107">
        <v>1</v>
      </c>
      <c r="AN16" s="107">
        <v>1</v>
      </c>
      <c r="AO16" s="107">
        <v>1</v>
      </c>
      <c r="AP16" s="105">
        <v>4</v>
      </c>
      <c r="AQ16" s="107">
        <v>1</v>
      </c>
      <c r="AR16" s="107">
        <v>1</v>
      </c>
      <c r="AS16" s="107">
        <v>1</v>
      </c>
      <c r="AT16" s="107">
        <v>1</v>
      </c>
      <c r="AU16" s="107">
        <v>1</v>
      </c>
      <c r="AV16" s="107">
        <v>1</v>
      </c>
      <c r="AW16" s="107">
        <v>1</v>
      </c>
      <c r="AX16" s="107">
        <v>1</v>
      </c>
      <c r="AY16" s="107">
        <v>1</v>
      </c>
      <c r="AZ16" s="107">
        <v>1</v>
      </c>
      <c r="BA16" s="107">
        <v>1</v>
      </c>
      <c r="BB16" s="107">
        <v>1</v>
      </c>
      <c r="BC16" s="106">
        <v>2</v>
      </c>
      <c r="BD16" s="107">
        <v>1</v>
      </c>
      <c r="BE16" s="107">
        <v>1</v>
      </c>
      <c r="BF16" s="107">
        <v>1</v>
      </c>
      <c r="BG16" s="110">
        <v>1</v>
      </c>
      <c r="BH16" s="8">
        <f t="shared" si="2"/>
        <v>37</v>
      </c>
      <c r="BI16" s="6">
        <f t="shared" ref="BI16:BI21" si="5">RANK(BH16,$BH$15:$BH$21,1)</f>
        <v>1</v>
      </c>
    </row>
    <row r="17" spans="1:91">
      <c r="A17" s="7" t="s">
        <v>84</v>
      </c>
      <c r="B17" s="7" t="s">
        <v>85</v>
      </c>
      <c r="C17" s="111">
        <v>4</v>
      </c>
      <c r="D17" s="122">
        <v>4</v>
      </c>
      <c r="E17" s="105">
        <v>4</v>
      </c>
      <c r="F17" s="108">
        <v>3</v>
      </c>
      <c r="G17" s="105">
        <v>4</v>
      </c>
      <c r="H17" s="107">
        <v>1</v>
      </c>
      <c r="I17" s="107">
        <v>1</v>
      </c>
      <c r="J17" s="107">
        <v>1</v>
      </c>
      <c r="K17" s="105">
        <v>4</v>
      </c>
      <c r="L17" s="107">
        <v>1</v>
      </c>
      <c r="M17" s="107">
        <v>1</v>
      </c>
      <c r="N17" s="107">
        <v>1</v>
      </c>
      <c r="O17" s="109">
        <v>2.5</v>
      </c>
      <c r="P17" s="107">
        <v>1</v>
      </c>
      <c r="Q17" s="109">
        <v>2.5</v>
      </c>
      <c r="R17" s="109">
        <v>2.5</v>
      </c>
      <c r="S17" s="109">
        <v>2.5</v>
      </c>
      <c r="T17" s="109">
        <v>2.5</v>
      </c>
      <c r="U17" s="107">
        <v>1</v>
      </c>
      <c r="V17" s="109">
        <v>2.5</v>
      </c>
      <c r="W17" s="107">
        <v>1</v>
      </c>
      <c r="X17" s="107">
        <v>1</v>
      </c>
      <c r="Y17" s="107">
        <v>1</v>
      </c>
      <c r="Z17" s="107">
        <v>1</v>
      </c>
      <c r="AA17" s="107">
        <v>1</v>
      </c>
      <c r="AB17" s="110">
        <v>1</v>
      </c>
      <c r="AC17" s="103">
        <f t="shared" si="0"/>
        <v>52</v>
      </c>
      <c r="AD17" s="6">
        <f t="shared" si="4"/>
        <v>5</v>
      </c>
      <c r="AF17" s="7" t="s">
        <v>84</v>
      </c>
      <c r="AG17" s="7" t="s">
        <v>85</v>
      </c>
      <c r="AH17" s="111">
        <v>4</v>
      </c>
      <c r="AI17" s="122">
        <v>4</v>
      </c>
      <c r="AJ17" s="105">
        <v>4</v>
      </c>
      <c r="AK17" s="108">
        <v>3</v>
      </c>
      <c r="AL17" s="105">
        <v>4</v>
      </c>
      <c r="AM17" s="107">
        <v>1</v>
      </c>
      <c r="AN17" s="107">
        <v>1</v>
      </c>
      <c r="AO17" s="107">
        <v>1</v>
      </c>
      <c r="AP17" s="105">
        <v>4</v>
      </c>
      <c r="AQ17" s="107">
        <v>1</v>
      </c>
      <c r="AR17" s="107">
        <v>1</v>
      </c>
      <c r="AS17" s="107">
        <v>1</v>
      </c>
      <c r="AT17" s="109">
        <v>1.6</v>
      </c>
      <c r="AU17" s="107">
        <v>1</v>
      </c>
      <c r="AV17" s="109">
        <v>1.6</v>
      </c>
      <c r="AW17" s="109">
        <v>1.6</v>
      </c>
      <c r="AX17" s="109">
        <v>1.6</v>
      </c>
      <c r="AY17" s="109">
        <v>1.6</v>
      </c>
      <c r="AZ17" s="107">
        <v>1</v>
      </c>
      <c r="BA17" s="109">
        <v>1.6</v>
      </c>
      <c r="BB17" s="107">
        <v>1</v>
      </c>
      <c r="BC17" s="107">
        <v>1</v>
      </c>
      <c r="BD17" s="107">
        <v>1</v>
      </c>
      <c r="BE17" s="107">
        <v>1</v>
      </c>
      <c r="BF17" s="107">
        <v>1</v>
      </c>
      <c r="BG17" s="110">
        <v>1</v>
      </c>
      <c r="BH17" s="8">
        <f t="shared" si="2"/>
        <v>46.600000000000009</v>
      </c>
      <c r="BI17" s="6">
        <f t="shared" si="5"/>
        <v>2</v>
      </c>
    </row>
    <row r="18" spans="1:91">
      <c r="A18" s="7" t="s">
        <v>86</v>
      </c>
      <c r="B18" s="7" t="s">
        <v>87</v>
      </c>
      <c r="C18" s="111">
        <v>4</v>
      </c>
      <c r="D18" s="105">
        <v>4</v>
      </c>
      <c r="E18" s="105">
        <v>4</v>
      </c>
      <c r="F18" s="106">
        <v>2</v>
      </c>
      <c r="G18" s="106">
        <v>2</v>
      </c>
      <c r="H18" s="107">
        <v>1</v>
      </c>
      <c r="I18" s="107">
        <v>1</v>
      </c>
      <c r="J18" s="107">
        <v>1</v>
      </c>
      <c r="K18" s="105">
        <v>4</v>
      </c>
      <c r="L18" s="107">
        <v>1</v>
      </c>
      <c r="M18" s="107">
        <v>1</v>
      </c>
      <c r="N18" s="107">
        <v>1</v>
      </c>
      <c r="O18" s="107">
        <v>1</v>
      </c>
      <c r="P18" s="107">
        <v>1</v>
      </c>
      <c r="Q18" s="107">
        <v>1</v>
      </c>
      <c r="R18" s="106">
        <v>2</v>
      </c>
      <c r="S18" s="107">
        <v>1</v>
      </c>
      <c r="T18" s="107">
        <v>1</v>
      </c>
      <c r="U18" s="107">
        <v>1</v>
      </c>
      <c r="V18" s="106">
        <v>2</v>
      </c>
      <c r="W18" s="107">
        <v>1</v>
      </c>
      <c r="X18" s="106">
        <v>2</v>
      </c>
      <c r="Y18" s="105">
        <v>4</v>
      </c>
      <c r="Z18" s="106">
        <v>2</v>
      </c>
      <c r="AA18" s="106">
        <v>2</v>
      </c>
      <c r="AB18" s="110">
        <v>1</v>
      </c>
      <c r="AC18" s="103">
        <f t="shared" si="0"/>
        <v>48</v>
      </c>
      <c r="AD18" s="6">
        <f t="shared" si="4"/>
        <v>2</v>
      </c>
      <c r="AF18" s="7" t="s">
        <v>86</v>
      </c>
      <c r="AG18" s="7" t="s">
        <v>87</v>
      </c>
      <c r="AH18" s="111">
        <v>4</v>
      </c>
      <c r="AI18" s="105">
        <v>4</v>
      </c>
      <c r="AJ18" s="105">
        <v>4</v>
      </c>
      <c r="AK18" s="106">
        <v>2</v>
      </c>
      <c r="AL18" s="106">
        <v>2</v>
      </c>
      <c r="AM18" s="107">
        <v>1</v>
      </c>
      <c r="AN18" s="107">
        <v>1</v>
      </c>
      <c r="AO18" s="107">
        <v>1</v>
      </c>
      <c r="AP18" s="105">
        <v>4</v>
      </c>
      <c r="AQ18" s="107">
        <v>1</v>
      </c>
      <c r="AR18" s="107">
        <v>1</v>
      </c>
      <c r="AS18" s="107">
        <v>1</v>
      </c>
      <c r="AT18" s="107">
        <v>1</v>
      </c>
      <c r="AU18" s="107">
        <v>1</v>
      </c>
      <c r="AV18" s="107">
        <v>1</v>
      </c>
      <c r="AW18" s="106">
        <v>2</v>
      </c>
      <c r="AX18" s="107">
        <v>1</v>
      </c>
      <c r="AY18" s="107">
        <v>1</v>
      </c>
      <c r="AZ18" s="107">
        <v>1</v>
      </c>
      <c r="BA18" s="106">
        <v>2</v>
      </c>
      <c r="BB18" s="107">
        <v>1</v>
      </c>
      <c r="BC18" s="106">
        <v>2</v>
      </c>
      <c r="BD18" s="105">
        <v>4</v>
      </c>
      <c r="BE18" s="106">
        <v>2</v>
      </c>
      <c r="BF18" s="106">
        <v>2</v>
      </c>
      <c r="BG18" s="110">
        <v>1</v>
      </c>
      <c r="BH18" s="8">
        <f t="shared" si="2"/>
        <v>48</v>
      </c>
      <c r="BI18" s="6">
        <f t="shared" si="5"/>
        <v>4</v>
      </c>
    </row>
    <row r="19" spans="1:91">
      <c r="A19" s="7" t="s">
        <v>88</v>
      </c>
      <c r="B19" s="7" t="s">
        <v>89</v>
      </c>
      <c r="C19" s="111">
        <v>4</v>
      </c>
      <c r="D19" s="105">
        <v>4</v>
      </c>
      <c r="E19" s="105">
        <v>4</v>
      </c>
      <c r="F19" s="108">
        <v>3</v>
      </c>
      <c r="G19" s="105">
        <v>4</v>
      </c>
      <c r="H19" s="107">
        <v>1</v>
      </c>
      <c r="I19" s="108"/>
      <c r="J19" s="107">
        <v>1</v>
      </c>
      <c r="K19" s="106">
        <v>2</v>
      </c>
      <c r="L19" s="106">
        <v>2</v>
      </c>
      <c r="M19" s="107">
        <v>1</v>
      </c>
      <c r="N19" s="107">
        <v>1</v>
      </c>
      <c r="O19" s="107">
        <v>1</v>
      </c>
      <c r="P19" s="107">
        <v>1</v>
      </c>
      <c r="Q19" s="107">
        <v>1</v>
      </c>
      <c r="R19" s="106">
        <v>2</v>
      </c>
      <c r="S19" s="106">
        <v>2</v>
      </c>
      <c r="T19" s="107">
        <v>1</v>
      </c>
      <c r="U19" s="107">
        <v>1</v>
      </c>
      <c r="V19" s="106">
        <v>2</v>
      </c>
      <c r="W19" s="107">
        <v>1</v>
      </c>
      <c r="X19" s="105">
        <v>4</v>
      </c>
      <c r="Y19" s="105">
        <v>4</v>
      </c>
      <c r="Z19" s="107">
        <v>1</v>
      </c>
      <c r="AA19" s="106">
        <v>2</v>
      </c>
      <c r="AB19" s="110">
        <v>1</v>
      </c>
      <c r="AC19" s="103">
        <f t="shared" si="0"/>
        <v>51</v>
      </c>
      <c r="AD19" s="6">
        <f t="shared" si="4"/>
        <v>4</v>
      </c>
      <c r="AF19" s="7" t="s">
        <v>88</v>
      </c>
      <c r="AG19" s="7" t="s">
        <v>89</v>
      </c>
      <c r="AH19" s="111">
        <v>4</v>
      </c>
      <c r="AI19" s="105">
        <v>4</v>
      </c>
      <c r="AJ19" s="105">
        <v>4</v>
      </c>
      <c r="AK19" s="108">
        <v>3</v>
      </c>
      <c r="AL19" s="105">
        <v>4</v>
      </c>
      <c r="AM19" s="107">
        <v>1</v>
      </c>
      <c r="AN19" s="108"/>
      <c r="AO19" s="107">
        <v>1</v>
      </c>
      <c r="AP19" s="106">
        <v>2</v>
      </c>
      <c r="AQ19" s="106">
        <v>2</v>
      </c>
      <c r="AR19" s="107">
        <v>1</v>
      </c>
      <c r="AS19" s="107">
        <v>1</v>
      </c>
      <c r="AT19" s="107">
        <v>1</v>
      </c>
      <c r="AU19" s="107">
        <v>1</v>
      </c>
      <c r="AV19" s="107">
        <v>1</v>
      </c>
      <c r="AW19" s="106">
        <v>2</v>
      </c>
      <c r="AX19" s="106">
        <v>2</v>
      </c>
      <c r="AY19" s="107">
        <v>1</v>
      </c>
      <c r="AZ19" s="107">
        <v>1</v>
      </c>
      <c r="BA19" s="106">
        <v>2</v>
      </c>
      <c r="BB19" s="107">
        <v>1</v>
      </c>
      <c r="BC19" s="105">
        <v>4</v>
      </c>
      <c r="BD19" s="105">
        <v>4</v>
      </c>
      <c r="BE19" s="107">
        <v>1</v>
      </c>
      <c r="BF19" s="106">
        <v>2</v>
      </c>
      <c r="BG19" s="110">
        <v>1</v>
      </c>
      <c r="BH19" s="8">
        <f t="shared" si="2"/>
        <v>51</v>
      </c>
      <c r="BI19" s="6">
        <f t="shared" si="5"/>
        <v>6</v>
      </c>
    </row>
    <row r="20" spans="1:91">
      <c r="A20" s="7" t="s">
        <v>90</v>
      </c>
      <c r="B20" s="77" t="s">
        <v>91</v>
      </c>
      <c r="C20" s="111">
        <v>4</v>
      </c>
      <c r="D20" s="122">
        <v>4</v>
      </c>
      <c r="E20" s="105">
        <v>4</v>
      </c>
      <c r="F20" s="106">
        <v>2</v>
      </c>
      <c r="G20" s="106">
        <v>2</v>
      </c>
      <c r="H20" s="107">
        <v>1</v>
      </c>
      <c r="I20" s="107">
        <v>1</v>
      </c>
      <c r="J20" s="106">
        <v>2</v>
      </c>
      <c r="K20" s="105">
        <v>4</v>
      </c>
      <c r="L20" s="106">
        <v>2</v>
      </c>
      <c r="M20" s="107">
        <v>1</v>
      </c>
      <c r="N20" s="106">
        <v>2</v>
      </c>
      <c r="O20" s="106">
        <v>2</v>
      </c>
      <c r="P20" s="107">
        <v>1</v>
      </c>
      <c r="Q20" s="109">
        <v>2.5</v>
      </c>
      <c r="R20" s="107">
        <v>1</v>
      </c>
      <c r="S20" s="106">
        <v>2</v>
      </c>
      <c r="T20" s="105">
        <v>4</v>
      </c>
      <c r="U20" s="107">
        <v>1</v>
      </c>
      <c r="V20" s="107">
        <v>1</v>
      </c>
      <c r="W20" s="107">
        <v>1</v>
      </c>
      <c r="X20" s="107">
        <v>1</v>
      </c>
      <c r="Y20" s="106">
        <v>2</v>
      </c>
      <c r="Z20" s="108">
        <v>3</v>
      </c>
      <c r="AA20" s="106">
        <v>2</v>
      </c>
      <c r="AB20" s="123">
        <v>2</v>
      </c>
      <c r="AC20" s="103">
        <f t="shared" si="0"/>
        <v>54.5</v>
      </c>
      <c r="AD20" s="6">
        <f t="shared" si="4"/>
        <v>7</v>
      </c>
      <c r="AF20" s="7" t="s">
        <v>90</v>
      </c>
      <c r="AG20" s="77" t="s">
        <v>91</v>
      </c>
      <c r="AH20" s="111">
        <v>4</v>
      </c>
      <c r="AI20" s="122">
        <v>4</v>
      </c>
      <c r="AJ20" s="105">
        <v>4</v>
      </c>
      <c r="AK20" s="106">
        <v>2</v>
      </c>
      <c r="AL20" s="106">
        <v>2</v>
      </c>
      <c r="AM20" s="107">
        <v>1</v>
      </c>
      <c r="AN20" s="107">
        <v>1</v>
      </c>
      <c r="AO20" s="106">
        <v>2</v>
      </c>
      <c r="AP20" s="105">
        <v>4</v>
      </c>
      <c r="AQ20" s="106">
        <v>2</v>
      </c>
      <c r="AR20" s="107">
        <v>1</v>
      </c>
      <c r="AS20" s="106">
        <v>2</v>
      </c>
      <c r="AT20" s="106">
        <v>2</v>
      </c>
      <c r="AU20" s="107">
        <v>1</v>
      </c>
      <c r="AV20" s="109">
        <v>1.6</v>
      </c>
      <c r="AW20" s="107">
        <v>1</v>
      </c>
      <c r="AX20" s="106">
        <v>2</v>
      </c>
      <c r="AY20" s="105">
        <v>4</v>
      </c>
      <c r="AZ20" s="107">
        <v>1</v>
      </c>
      <c r="BA20" s="107">
        <v>1</v>
      </c>
      <c r="BB20" s="107">
        <v>1</v>
      </c>
      <c r="BC20" s="107">
        <v>1</v>
      </c>
      <c r="BD20" s="106">
        <v>2</v>
      </c>
      <c r="BE20" s="108">
        <v>3</v>
      </c>
      <c r="BF20" s="106">
        <v>2</v>
      </c>
      <c r="BG20" s="123">
        <v>2</v>
      </c>
      <c r="BH20" s="8">
        <f>SUM(AH20:BG20)</f>
        <v>53.6</v>
      </c>
      <c r="BI20" s="6">
        <f t="shared" si="5"/>
        <v>7</v>
      </c>
    </row>
    <row r="21" spans="1:91" ht="15" thickBot="1">
      <c r="A21" s="9" t="s">
        <v>92</v>
      </c>
      <c r="B21" s="9" t="s">
        <v>93</v>
      </c>
      <c r="C21" s="114">
        <v>4</v>
      </c>
      <c r="D21" s="115">
        <v>4</v>
      </c>
      <c r="E21" s="119">
        <v>2.5</v>
      </c>
      <c r="F21" s="119">
        <v>2.5</v>
      </c>
      <c r="G21" s="119">
        <v>2.5</v>
      </c>
      <c r="H21" s="119">
        <v>2.5</v>
      </c>
      <c r="I21" s="117">
        <v>1</v>
      </c>
      <c r="J21" s="115">
        <v>4</v>
      </c>
      <c r="K21" s="118">
        <v>2</v>
      </c>
      <c r="L21" s="118">
        <v>2</v>
      </c>
      <c r="M21" s="117">
        <v>1</v>
      </c>
      <c r="N21" s="117">
        <v>1</v>
      </c>
      <c r="O21" s="117">
        <v>1</v>
      </c>
      <c r="P21" s="117">
        <v>1</v>
      </c>
      <c r="Q21" s="117">
        <v>1</v>
      </c>
      <c r="R21" s="118">
        <v>2</v>
      </c>
      <c r="S21" s="118">
        <v>2</v>
      </c>
      <c r="T21" s="117">
        <v>1</v>
      </c>
      <c r="U21" s="117">
        <v>1</v>
      </c>
      <c r="V21" s="117">
        <v>1</v>
      </c>
      <c r="W21" s="117">
        <v>1</v>
      </c>
      <c r="X21" s="119">
        <v>2.5</v>
      </c>
      <c r="Y21" s="119">
        <v>2.5</v>
      </c>
      <c r="Z21" s="115">
        <v>4</v>
      </c>
      <c r="AA21" s="119">
        <v>2.5</v>
      </c>
      <c r="AB21" s="119">
        <v>2.5</v>
      </c>
      <c r="AC21" s="132">
        <f t="shared" si="0"/>
        <v>54</v>
      </c>
      <c r="AD21" s="133">
        <f t="shared" si="4"/>
        <v>6</v>
      </c>
      <c r="AF21" s="9" t="s">
        <v>92</v>
      </c>
      <c r="AG21" s="9" t="s">
        <v>93</v>
      </c>
      <c r="AH21" s="114">
        <v>4</v>
      </c>
      <c r="AI21" s="115">
        <v>4</v>
      </c>
      <c r="AJ21" s="119">
        <v>1.6</v>
      </c>
      <c r="AK21" s="119">
        <v>1.6</v>
      </c>
      <c r="AL21" s="119">
        <v>1.6</v>
      </c>
      <c r="AM21" s="119">
        <v>1.6</v>
      </c>
      <c r="AN21" s="117">
        <v>1</v>
      </c>
      <c r="AO21" s="115">
        <v>4</v>
      </c>
      <c r="AP21" s="118">
        <v>2</v>
      </c>
      <c r="AQ21" s="118">
        <v>2</v>
      </c>
      <c r="AR21" s="117">
        <v>1</v>
      </c>
      <c r="AS21" s="117">
        <v>1</v>
      </c>
      <c r="AT21" s="117">
        <v>1</v>
      </c>
      <c r="AU21" s="117">
        <v>1</v>
      </c>
      <c r="AV21" s="117">
        <v>1</v>
      </c>
      <c r="AW21" s="118">
        <v>2</v>
      </c>
      <c r="AX21" s="118">
        <v>2</v>
      </c>
      <c r="AY21" s="117">
        <v>1</v>
      </c>
      <c r="AZ21" s="117">
        <v>1</v>
      </c>
      <c r="BA21" s="117">
        <v>1</v>
      </c>
      <c r="BB21" s="117">
        <v>1</v>
      </c>
      <c r="BC21" s="119">
        <v>1.6</v>
      </c>
      <c r="BD21" s="119">
        <v>1.6</v>
      </c>
      <c r="BE21" s="115">
        <v>4</v>
      </c>
      <c r="BF21" s="119">
        <v>1.6</v>
      </c>
      <c r="BG21" s="119">
        <v>1.6</v>
      </c>
      <c r="BH21" s="10">
        <f>SUM(AH21:BG21)</f>
        <v>46.800000000000004</v>
      </c>
      <c r="BI21" s="133">
        <f t="shared" si="5"/>
        <v>3</v>
      </c>
    </row>
    <row r="22" spans="1:91">
      <c r="A22" s="3" t="s">
        <v>94</v>
      </c>
      <c r="B22" s="3" t="s">
        <v>95</v>
      </c>
      <c r="C22" s="111">
        <v>4</v>
      </c>
      <c r="D22" s="105">
        <v>4</v>
      </c>
      <c r="E22" s="108">
        <v>3</v>
      </c>
      <c r="F22" s="105">
        <v>4</v>
      </c>
      <c r="G22" s="107">
        <v>1</v>
      </c>
      <c r="H22" s="107">
        <v>1</v>
      </c>
      <c r="I22" s="107">
        <v>1</v>
      </c>
      <c r="J22" s="107">
        <v>1</v>
      </c>
      <c r="K22" s="105">
        <v>4</v>
      </c>
      <c r="L22" s="107">
        <v>1</v>
      </c>
      <c r="M22" s="107">
        <v>1</v>
      </c>
      <c r="N22" s="107">
        <v>1</v>
      </c>
      <c r="O22" s="107">
        <v>1</v>
      </c>
      <c r="P22" s="107">
        <v>1</v>
      </c>
      <c r="Q22" s="107">
        <v>1</v>
      </c>
      <c r="R22" s="106">
        <v>2</v>
      </c>
      <c r="S22" s="109">
        <v>2.5</v>
      </c>
      <c r="T22" s="107">
        <v>1</v>
      </c>
      <c r="U22" s="107">
        <v>1</v>
      </c>
      <c r="V22" s="107">
        <v>1</v>
      </c>
      <c r="W22" s="107">
        <v>1</v>
      </c>
      <c r="X22" s="105">
        <v>4</v>
      </c>
      <c r="Y22" s="106">
        <v>2</v>
      </c>
      <c r="Z22" s="108">
        <v>3</v>
      </c>
      <c r="AA22" s="106">
        <v>2</v>
      </c>
      <c r="AB22" s="124">
        <v>3</v>
      </c>
      <c r="AC22" s="121">
        <f t="shared" si="0"/>
        <v>51.5</v>
      </c>
      <c r="AD22" s="11">
        <f>RANK(AC22,$AC$22:$AC$27,1)</f>
        <v>6</v>
      </c>
      <c r="AF22" s="3" t="s">
        <v>94</v>
      </c>
      <c r="AG22" s="3" t="s">
        <v>95</v>
      </c>
      <c r="AH22" s="111">
        <v>4</v>
      </c>
      <c r="AI22" s="105">
        <v>4</v>
      </c>
      <c r="AJ22" s="108">
        <v>3</v>
      </c>
      <c r="AK22" s="105">
        <v>4</v>
      </c>
      <c r="AL22" s="107">
        <v>1</v>
      </c>
      <c r="AM22" s="107">
        <v>1</v>
      </c>
      <c r="AN22" s="107">
        <v>1</v>
      </c>
      <c r="AO22" s="107">
        <v>1</v>
      </c>
      <c r="AP22" s="105">
        <v>4</v>
      </c>
      <c r="AQ22" s="107">
        <v>1</v>
      </c>
      <c r="AR22" s="107">
        <v>1</v>
      </c>
      <c r="AS22" s="107">
        <v>1</v>
      </c>
      <c r="AT22" s="107">
        <v>1</v>
      </c>
      <c r="AU22" s="107">
        <v>1</v>
      </c>
      <c r="AV22" s="107">
        <v>1</v>
      </c>
      <c r="AW22" s="106">
        <v>2</v>
      </c>
      <c r="AX22" s="109">
        <v>1.6</v>
      </c>
      <c r="AY22" s="107">
        <v>1</v>
      </c>
      <c r="AZ22" s="107">
        <v>1</v>
      </c>
      <c r="BA22" s="107">
        <v>1</v>
      </c>
      <c r="BB22" s="107">
        <v>1</v>
      </c>
      <c r="BC22" s="105">
        <v>4</v>
      </c>
      <c r="BD22" s="106">
        <v>2</v>
      </c>
      <c r="BE22" s="108">
        <v>3</v>
      </c>
      <c r="BF22" s="106">
        <v>2</v>
      </c>
      <c r="BG22" s="124">
        <v>3</v>
      </c>
      <c r="BH22" s="11">
        <f>SUM(AH22:BG22)</f>
        <v>50.6</v>
      </c>
      <c r="BI22" s="11">
        <f>RANK(BH22,$BH$22:$BH$27,1)</f>
        <v>6</v>
      </c>
    </row>
    <row r="23" spans="1:91">
      <c r="A23" s="7" t="s">
        <v>96</v>
      </c>
      <c r="B23" s="7" t="s">
        <v>97</v>
      </c>
      <c r="C23" s="104">
        <v>1</v>
      </c>
      <c r="D23" s="107">
        <v>1</v>
      </c>
      <c r="E23" s="107">
        <v>1</v>
      </c>
      <c r="F23" s="107">
        <v>1</v>
      </c>
      <c r="G23" s="107">
        <v>1</v>
      </c>
      <c r="H23" s="107">
        <v>1</v>
      </c>
      <c r="I23" s="107">
        <v>1</v>
      </c>
      <c r="J23" s="107">
        <v>1</v>
      </c>
      <c r="K23" s="105">
        <v>4</v>
      </c>
      <c r="L23" s="107">
        <v>1</v>
      </c>
      <c r="M23" s="107">
        <v>1</v>
      </c>
      <c r="N23" s="107">
        <v>1</v>
      </c>
      <c r="O23" s="105">
        <v>4</v>
      </c>
      <c r="P23" s="107">
        <v>1</v>
      </c>
      <c r="Q23" s="105">
        <v>4</v>
      </c>
      <c r="R23" s="107">
        <v>1</v>
      </c>
      <c r="S23" s="109">
        <v>2.5</v>
      </c>
      <c r="T23" s="107">
        <v>1</v>
      </c>
      <c r="U23" s="107">
        <v>1</v>
      </c>
      <c r="V23" s="107">
        <v>1</v>
      </c>
      <c r="W23" s="107">
        <v>1</v>
      </c>
      <c r="X23" s="108">
        <v>3</v>
      </c>
      <c r="Y23" s="108">
        <v>3</v>
      </c>
      <c r="Z23" s="106">
        <v>2</v>
      </c>
      <c r="AA23" s="107">
        <v>1</v>
      </c>
      <c r="AB23" s="123">
        <v>2</v>
      </c>
      <c r="AC23" s="103">
        <f t="shared" si="0"/>
        <v>42.5</v>
      </c>
      <c r="AD23" s="6">
        <f t="shared" ref="AD23:AD27" si="6">RANK(AC23,$AC$22:$AC$27,1)</f>
        <v>3</v>
      </c>
      <c r="AF23" s="7" t="s">
        <v>96</v>
      </c>
      <c r="AG23" s="7" t="s">
        <v>97</v>
      </c>
      <c r="AH23" s="104">
        <v>1</v>
      </c>
      <c r="AI23" s="107">
        <v>1</v>
      </c>
      <c r="AJ23" s="107">
        <v>1</v>
      </c>
      <c r="AK23" s="107">
        <v>1</v>
      </c>
      <c r="AL23" s="107">
        <v>1</v>
      </c>
      <c r="AM23" s="107">
        <v>1</v>
      </c>
      <c r="AN23" s="107">
        <v>1</v>
      </c>
      <c r="AO23" s="107">
        <v>1</v>
      </c>
      <c r="AP23" s="105">
        <v>4</v>
      </c>
      <c r="AQ23" s="107">
        <v>1</v>
      </c>
      <c r="AR23" s="107">
        <v>1</v>
      </c>
      <c r="AS23" s="107">
        <v>1</v>
      </c>
      <c r="AT23" s="105">
        <v>4</v>
      </c>
      <c r="AU23" s="107">
        <v>1</v>
      </c>
      <c r="AV23" s="105">
        <v>4</v>
      </c>
      <c r="AW23" s="107">
        <v>1</v>
      </c>
      <c r="AX23" s="109">
        <v>1.6</v>
      </c>
      <c r="AY23" s="107">
        <v>1</v>
      </c>
      <c r="AZ23" s="107">
        <v>1</v>
      </c>
      <c r="BA23" s="107">
        <v>1</v>
      </c>
      <c r="BB23" s="107">
        <v>1</v>
      </c>
      <c r="BC23" s="108">
        <v>3</v>
      </c>
      <c r="BD23" s="108">
        <v>3</v>
      </c>
      <c r="BE23" s="106">
        <v>2</v>
      </c>
      <c r="BF23" s="107">
        <v>1</v>
      </c>
      <c r="BG23" s="123">
        <v>2</v>
      </c>
      <c r="BH23" s="8">
        <f t="shared" si="2"/>
        <v>41.6</v>
      </c>
      <c r="BI23" s="6">
        <f t="shared" ref="BI23:BI27" si="7">RANK(BH23,$BH$22:$BH$27,1)</f>
        <v>3</v>
      </c>
    </row>
    <row r="24" spans="1:91">
      <c r="A24" s="7" t="s">
        <v>98</v>
      </c>
      <c r="B24" s="7" t="s">
        <v>99</v>
      </c>
      <c r="C24" s="125">
        <v>2</v>
      </c>
      <c r="D24" s="107">
        <v>1</v>
      </c>
      <c r="E24" s="107">
        <v>1</v>
      </c>
      <c r="F24" s="107">
        <v>1</v>
      </c>
      <c r="G24" s="107">
        <v>1</v>
      </c>
      <c r="H24" s="107">
        <v>1</v>
      </c>
      <c r="I24" s="107">
        <v>1</v>
      </c>
      <c r="J24" s="107">
        <v>1</v>
      </c>
      <c r="K24" s="105">
        <v>4</v>
      </c>
      <c r="L24" s="107">
        <v>1</v>
      </c>
      <c r="M24" s="107">
        <v>1</v>
      </c>
      <c r="N24" s="107">
        <v>1</v>
      </c>
      <c r="O24" s="107">
        <v>1</v>
      </c>
      <c r="P24" s="107">
        <v>1</v>
      </c>
      <c r="Q24" s="105">
        <v>4</v>
      </c>
      <c r="R24" s="107">
        <v>1</v>
      </c>
      <c r="S24" s="109">
        <v>2.5</v>
      </c>
      <c r="T24" s="107">
        <v>1</v>
      </c>
      <c r="U24" s="107">
        <v>1</v>
      </c>
      <c r="V24" s="109">
        <v>2.5</v>
      </c>
      <c r="W24" s="107">
        <v>1</v>
      </c>
      <c r="X24" s="106">
        <v>2</v>
      </c>
      <c r="Y24" s="106">
        <v>2</v>
      </c>
      <c r="Z24" s="106">
        <v>2</v>
      </c>
      <c r="AA24" s="107">
        <v>1</v>
      </c>
      <c r="AB24" s="110">
        <v>1</v>
      </c>
      <c r="AC24" s="103">
        <f t="shared" si="0"/>
        <v>39</v>
      </c>
      <c r="AD24" s="6">
        <f t="shared" si="6"/>
        <v>2</v>
      </c>
      <c r="AF24" s="7" t="s">
        <v>98</v>
      </c>
      <c r="AG24" s="7" t="s">
        <v>99</v>
      </c>
      <c r="AH24" s="125">
        <v>2</v>
      </c>
      <c r="AI24" s="107">
        <v>1</v>
      </c>
      <c r="AJ24" s="107">
        <v>1</v>
      </c>
      <c r="AK24" s="107">
        <v>1</v>
      </c>
      <c r="AL24" s="107">
        <v>1</v>
      </c>
      <c r="AM24" s="107">
        <v>1</v>
      </c>
      <c r="AN24" s="107">
        <v>1</v>
      </c>
      <c r="AO24" s="107">
        <v>1</v>
      </c>
      <c r="AP24" s="105">
        <v>4</v>
      </c>
      <c r="AQ24" s="107">
        <v>1</v>
      </c>
      <c r="AR24" s="107">
        <v>1</v>
      </c>
      <c r="AS24" s="107">
        <v>1</v>
      </c>
      <c r="AT24" s="107">
        <v>1</v>
      </c>
      <c r="AU24" s="107">
        <v>1</v>
      </c>
      <c r="AV24" s="105">
        <v>4</v>
      </c>
      <c r="AW24" s="107">
        <v>1</v>
      </c>
      <c r="AX24" s="109">
        <v>1.6</v>
      </c>
      <c r="AY24" s="107">
        <v>1</v>
      </c>
      <c r="AZ24" s="107">
        <v>1</v>
      </c>
      <c r="BA24" s="109">
        <v>1.6</v>
      </c>
      <c r="BB24" s="107">
        <v>1</v>
      </c>
      <c r="BC24" s="106">
        <v>2</v>
      </c>
      <c r="BD24" s="106">
        <v>2</v>
      </c>
      <c r="BE24" s="106">
        <v>2</v>
      </c>
      <c r="BF24" s="107">
        <v>1</v>
      </c>
      <c r="BG24" s="110">
        <v>1</v>
      </c>
      <c r="BH24" s="8">
        <f t="shared" si="2"/>
        <v>37.200000000000003</v>
      </c>
      <c r="BI24" s="6">
        <f t="shared" si="7"/>
        <v>2</v>
      </c>
    </row>
    <row r="25" spans="1:91">
      <c r="A25" s="7" t="s">
        <v>100</v>
      </c>
      <c r="B25" s="7" t="s">
        <v>101</v>
      </c>
      <c r="C25" s="104">
        <v>1</v>
      </c>
      <c r="D25" s="107">
        <v>1</v>
      </c>
      <c r="E25" s="106">
        <v>2</v>
      </c>
      <c r="F25" s="107">
        <v>1</v>
      </c>
      <c r="G25" s="107">
        <v>1</v>
      </c>
      <c r="H25" s="107">
        <v>1</v>
      </c>
      <c r="I25" s="107">
        <v>1</v>
      </c>
      <c r="J25" s="107">
        <v>1</v>
      </c>
      <c r="K25" s="105">
        <v>4</v>
      </c>
      <c r="L25" s="107">
        <v>1</v>
      </c>
      <c r="M25" s="107">
        <v>1</v>
      </c>
      <c r="N25" s="107">
        <v>1</v>
      </c>
      <c r="O25" s="107">
        <v>1</v>
      </c>
      <c r="P25" s="107">
        <v>1</v>
      </c>
      <c r="Q25" s="105">
        <v>4</v>
      </c>
      <c r="R25" s="107">
        <v>1</v>
      </c>
      <c r="S25" s="109">
        <v>2.5</v>
      </c>
      <c r="T25" s="107">
        <v>1</v>
      </c>
      <c r="U25" s="107">
        <v>1</v>
      </c>
      <c r="V25" s="107">
        <v>1</v>
      </c>
      <c r="W25" s="107">
        <v>1</v>
      </c>
      <c r="X25" s="106">
        <v>2</v>
      </c>
      <c r="Y25" s="107">
        <v>1</v>
      </c>
      <c r="Z25" s="106">
        <v>2</v>
      </c>
      <c r="AA25" s="107">
        <v>1</v>
      </c>
      <c r="AB25" s="110">
        <v>1</v>
      </c>
      <c r="AC25" s="103">
        <f t="shared" si="0"/>
        <v>36.5</v>
      </c>
      <c r="AD25" s="6">
        <f t="shared" si="6"/>
        <v>1</v>
      </c>
      <c r="AF25" s="7" t="s">
        <v>100</v>
      </c>
      <c r="AG25" s="7" t="s">
        <v>101</v>
      </c>
      <c r="AH25" s="104">
        <v>1</v>
      </c>
      <c r="AI25" s="107">
        <v>1</v>
      </c>
      <c r="AJ25" s="106">
        <v>2</v>
      </c>
      <c r="AK25" s="107">
        <v>1</v>
      </c>
      <c r="AL25" s="107">
        <v>1</v>
      </c>
      <c r="AM25" s="107">
        <v>1</v>
      </c>
      <c r="AN25" s="107">
        <v>1</v>
      </c>
      <c r="AO25" s="107">
        <v>1</v>
      </c>
      <c r="AP25" s="105">
        <v>4</v>
      </c>
      <c r="AQ25" s="107">
        <v>1</v>
      </c>
      <c r="AR25" s="107">
        <v>1</v>
      </c>
      <c r="AS25" s="107">
        <v>1</v>
      </c>
      <c r="AT25" s="107">
        <v>1</v>
      </c>
      <c r="AU25" s="107">
        <v>1</v>
      </c>
      <c r="AV25" s="105">
        <v>4</v>
      </c>
      <c r="AW25" s="107">
        <v>1</v>
      </c>
      <c r="AX25" s="109">
        <v>1.6</v>
      </c>
      <c r="AY25" s="107">
        <v>1</v>
      </c>
      <c r="AZ25" s="107">
        <v>1</v>
      </c>
      <c r="BA25" s="107">
        <v>1</v>
      </c>
      <c r="BB25" s="107">
        <v>1</v>
      </c>
      <c r="BC25" s="106">
        <v>2</v>
      </c>
      <c r="BD25" s="107">
        <v>1</v>
      </c>
      <c r="BE25" s="106">
        <v>2</v>
      </c>
      <c r="BF25" s="107">
        <v>1</v>
      </c>
      <c r="BG25" s="110">
        <v>1</v>
      </c>
      <c r="BH25" s="8">
        <f t="shared" si="2"/>
        <v>35.6</v>
      </c>
      <c r="BI25" s="6">
        <f t="shared" si="7"/>
        <v>1</v>
      </c>
    </row>
    <row r="26" spans="1:91">
      <c r="A26" s="7" t="s">
        <v>102</v>
      </c>
      <c r="B26" s="7" t="s">
        <v>103</v>
      </c>
      <c r="C26" s="125">
        <v>2</v>
      </c>
      <c r="D26" s="105">
        <v>4</v>
      </c>
      <c r="E26" s="107">
        <v>1</v>
      </c>
      <c r="F26" s="107">
        <v>1</v>
      </c>
      <c r="G26" s="107">
        <v>1</v>
      </c>
      <c r="H26" s="107">
        <v>1</v>
      </c>
      <c r="I26" s="107">
        <v>1</v>
      </c>
      <c r="J26" s="107">
        <v>1</v>
      </c>
      <c r="K26" s="105">
        <v>4</v>
      </c>
      <c r="L26" s="107">
        <v>1</v>
      </c>
      <c r="M26" s="107">
        <v>1</v>
      </c>
      <c r="N26" s="107">
        <v>1</v>
      </c>
      <c r="O26" s="107">
        <v>1</v>
      </c>
      <c r="P26" s="105">
        <v>4</v>
      </c>
      <c r="Q26" s="105">
        <v>4</v>
      </c>
      <c r="R26" s="107">
        <v>1</v>
      </c>
      <c r="S26" s="109">
        <v>2.5</v>
      </c>
      <c r="T26" s="107">
        <v>1</v>
      </c>
      <c r="U26" s="107">
        <v>1</v>
      </c>
      <c r="V26" s="107">
        <v>1</v>
      </c>
      <c r="W26" s="107">
        <v>1</v>
      </c>
      <c r="X26" s="108">
        <v>3</v>
      </c>
      <c r="Y26" s="106">
        <v>2</v>
      </c>
      <c r="Z26" s="106">
        <v>2</v>
      </c>
      <c r="AA26" s="109">
        <v>2.5</v>
      </c>
      <c r="AB26" s="109">
        <v>2.5</v>
      </c>
      <c r="AC26" s="103">
        <f t="shared" si="0"/>
        <v>47.5</v>
      </c>
      <c r="AD26" s="6">
        <f t="shared" si="6"/>
        <v>4</v>
      </c>
      <c r="AF26" s="7" t="s">
        <v>102</v>
      </c>
      <c r="AG26" s="7" t="s">
        <v>103</v>
      </c>
      <c r="AH26" s="125">
        <v>2</v>
      </c>
      <c r="AI26" s="105">
        <v>4</v>
      </c>
      <c r="AJ26" s="107">
        <v>1</v>
      </c>
      <c r="AK26" s="107">
        <v>1</v>
      </c>
      <c r="AL26" s="107">
        <v>1</v>
      </c>
      <c r="AM26" s="107">
        <v>1</v>
      </c>
      <c r="AN26" s="107">
        <v>1</v>
      </c>
      <c r="AO26" s="107">
        <v>1</v>
      </c>
      <c r="AP26" s="105">
        <v>4</v>
      </c>
      <c r="AQ26" s="107">
        <v>1</v>
      </c>
      <c r="AR26" s="107">
        <v>1</v>
      </c>
      <c r="AS26" s="107">
        <v>1</v>
      </c>
      <c r="AT26" s="107">
        <v>1</v>
      </c>
      <c r="AU26" s="105">
        <v>4</v>
      </c>
      <c r="AV26" s="105">
        <v>4</v>
      </c>
      <c r="AW26" s="107">
        <v>1</v>
      </c>
      <c r="AX26" s="109">
        <v>1.6</v>
      </c>
      <c r="AY26" s="107">
        <v>1</v>
      </c>
      <c r="AZ26" s="107">
        <v>1</v>
      </c>
      <c r="BA26" s="107">
        <v>1</v>
      </c>
      <c r="BB26" s="107">
        <v>1</v>
      </c>
      <c r="BC26" s="108">
        <v>3</v>
      </c>
      <c r="BD26" s="106">
        <v>2</v>
      </c>
      <c r="BE26" s="106">
        <v>2</v>
      </c>
      <c r="BF26" s="109">
        <v>1.6</v>
      </c>
      <c r="BG26" s="109">
        <v>1.6</v>
      </c>
      <c r="BH26" s="8">
        <f t="shared" si="2"/>
        <v>44.800000000000004</v>
      </c>
      <c r="BI26" s="6">
        <f t="shared" si="7"/>
        <v>4</v>
      </c>
    </row>
    <row r="27" spans="1:91">
      <c r="A27" s="7" t="s">
        <v>104</v>
      </c>
      <c r="B27" s="7" t="s">
        <v>105</v>
      </c>
      <c r="C27" s="126">
        <v>1</v>
      </c>
      <c r="D27" s="127">
        <v>4</v>
      </c>
      <c r="E27" s="128">
        <v>1</v>
      </c>
      <c r="F27" s="128">
        <v>1</v>
      </c>
      <c r="G27" s="128">
        <v>1</v>
      </c>
      <c r="H27" s="128">
        <v>1</v>
      </c>
      <c r="I27" s="129">
        <v>2</v>
      </c>
      <c r="J27" s="128">
        <v>1</v>
      </c>
      <c r="K27" s="127">
        <v>4</v>
      </c>
      <c r="L27" s="128">
        <v>1</v>
      </c>
      <c r="M27" s="129">
        <v>2</v>
      </c>
      <c r="N27" s="109">
        <v>2.5</v>
      </c>
      <c r="O27" s="128">
        <v>1</v>
      </c>
      <c r="P27" s="128">
        <v>1</v>
      </c>
      <c r="Q27" s="128">
        <v>1</v>
      </c>
      <c r="R27" s="129">
        <v>2</v>
      </c>
      <c r="S27" s="109">
        <v>2.5</v>
      </c>
      <c r="T27" s="128">
        <v>1</v>
      </c>
      <c r="U27" s="128">
        <v>1</v>
      </c>
      <c r="V27" s="129">
        <v>2</v>
      </c>
      <c r="W27" s="128">
        <v>1</v>
      </c>
      <c r="X27" s="127">
        <v>4</v>
      </c>
      <c r="Y27" s="127">
        <v>4</v>
      </c>
      <c r="Z27" s="130">
        <v>3</v>
      </c>
      <c r="AA27" s="129">
        <v>2</v>
      </c>
      <c r="AB27" s="131">
        <v>2</v>
      </c>
      <c r="AC27" s="103">
        <f t="shared" si="0"/>
        <v>49</v>
      </c>
      <c r="AD27" s="6">
        <f t="shared" si="6"/>
        <v>5</v>
      </c>
      <c r="AF27" s="7" t="s">
        <v>104</v>
      </c>
      <c r="AG27" s="7" t="s">
        <v>105</v>
      </c>
      <c r="AH27" s="126">
        <v>1</v>
      </c>
      <c r="AI27" s="127">
        <v>4</v>
      </c>
      <c r="AJ27" s="128">
        <v>1</v>
      </c>
      <c r="AK27" s="128">
        <v>1</v>
      </c>
      <c r="AL27" s="128">
        <v>1</v>
      </c>
      <c r="AM27" s="128">
        <v>1</v>
      </c>
      <c r="AN27" s="129">
        <v>2</v>
      </c>
      <c r="AO27" s="128">
        <v>1</v>
      </c>
      <c r="AP27" s="127">
        <v>4</v>
      </c>
      <c r="AQ27" s="128">
        <v>1</v>
      </c>
      <c r="AR27" s="129">
        <v>2</v>
      </c>
      <c r="AS27" s="109">
        <v>1.6</v>
      </c>
      <c r="AT27" s="128">
        <v>1</v>
      </c>
      <c r="AU27" s="128">
        <v>1</v>
      </c>
      <c r="AV27" s="128">
        <v>1</v>
      </c>
      <c r="AW27" s="129">
        <v>2</v>
      </c>
      <c r="AX27" s="109">
        <v>1.6</v>
      </c>
      <c r="AY27" s="128">
        <v>1</v>
      </c>
      <c r="AZ27" s="128">
        <v>1</v>
      </c>
      <c r="BA27" s="129">
        <v>2</v>
      </c>
      <c r="BB27" s="128">
        <v>1</v>
      </c>
      <c r="BC27" s="127">
        <v>4</v>
      </c>
      <c r="BD27" s="127">
        <v>4</v>
      </c>
      <c r="BE27" s="130">
        <v>3</v>
      </c>
      <c r="BF27" s="129">
        <v>2</v>
      </c>
      <c r="BG27" s="131">
        <v>2</v>
      </c>
      <c r="BH27" s="8">
        <f t="shared" si="2"/>
        <v>47.2</v>
      </c>
      <c r="BI27" s="6">
        <f t="shared" si="7"/>
        <v>5</v>
      </c>
    </row>
    <row r="28" spans="1:91">
      <c r="A28" s="2"/>
      <c r="B28" s="2"/>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2"/>
      <c r="AD28" s="2"/>
      <c r="AF28" s="2"/>
      <c r="AG28" s="2"/>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2"/>
    </row>
    <row r="29" spans="1:91">
      <c r="A29" s="2"/>
      <c r="B29" s="2"/>
      <c r="C29" s="12" t="s">
        <v>106</v>
      </c>
      <c r="D29" s="12"/>
      <c r="E29" s="2"/>
      <c r="F29" s="2"/>
      <c r="G29" s="184"/>
      <c r="H29" s="184"/>
      <c r="I29" s="184"/>
      <c r="J29" s="184"/>
      <c r="K29" s="184"/>
      <c r="L29" s="184"/>
      <c r="M29" s="184"/>
      <c r="N29" s="184"/>
      <c r="O29" s="184"/>
      <c r="P29" s="184"/>
      <c r="Q29" s="184"/>
      <c r="R29" s="184"/>
      <c r="S29" s="184"/>
      <c r="T29" s="184"/>
      <c r="U29" s="184"/>
      <c r="V29" s="184"/>
      <c r="W29" s="184"/>
      <c r="X29" s="184"/>
      <c r="Y29" s="184"/>
      <c r="Z29" s="184"/>
      <c r="AA29" s="184"/>
      <c r="AB29" s="184"/>
      <c r="AC29" s="2"/>
      <c r="AD29" s="2"/>
      <c r="AF29" s="2"/>
      <c r="AG29" s="2"/>
      <c r="AH29" s="12" t="s">
        <v>106</v>
      </c>
      <c r="AI29" s="1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91">
      <c r="A30" s="2"/>
      <c r="B30" s="2"/>
      <c r="C30" s="13"/>
      <c r="D30" s="14" t="s">
        <v>107</v>
      </c>
      <c r="E30" s="15"/>
      <c r="F30" s="16"/>
      <c r="G30" s="17"/>
      <c r="H30" s="14" t="s">
        <v>108</v>
      </c>
      <c r="I30" s="15"/>
      <c r="J30" s="18"/>
      <c r="K30" s="19"/>
      <c r="L30" s="20"/>
      <c r="M30" s="21"/>
      <c r="N30" s="14" t="s">
        <v>109</v>
      </c>
      <c r="O30" s="15"/>
      <c r="P30" s="22"/>
      <c r="Q30" s="23"/>
      <c r="R30" s="24"/>
      <c r="S30" s="14" t="s">
        <v>110</v>
      </c>
      <c r="T30" s="15"/>
      <c r="U30" s="2"/>
      <c r="V30" s="2"/>
      <c r="W30" s="2"/>
      <c r="X30" s="25"/>
      <c r="Y30" s="14" t="s">
        <v>111</v>
      </c>
      <c r="Z30" s="15"/>
      <c r="AA30" s="2"/>
      <c r="AB30" s="2"/>
      <c r="AC30" s="2"/>
      <c r="AD30" s="2"/>
      <c r="AF30" s="2"/>
      <c r="AG30" s="2"/>
      <c r="AH30" s="13"/>
      <c r="AI30" s="14" t="s">
        <v>107</v>
      </c>
      <c r="AJ30" s="15"/>
      <c r="AK30" s="22"/>
      <c r="AL30" s="17"/>
      <c r="AM30" s="14" t="s">
        <v>108</v>
      </c>
      <c r="AN30" s="15"/>
      <c r="AO30" s="18"/>
      <c r="AP30" s="19"/>
      <c r="AQ30" s="20"/>
      <c r="AR30" s="21"/>
      <c r="AS30" s="14" t="s">
        <v>109</v>
      </c>
      <c r="AT30" s="15"/>
      <c r="AU30" s="22"/>
      <c r="AV30" s="23"/>
      <c r="AW30" s="24"/>
      <c r="AX30" s="14" t="s">
        <v>110</v>
      </c>
      <c r="AY30" s="15"/>
      <c r="AZ30" s="2"/>
      <c r="BA30" s="2"/>
      <c r="BB30" s="2"/>
      <c r="BC30" s="25"/>
      <c r="BD30" s="14" t="s">
        <v>112</v>
      </c>
      <c r="BE30" s="15"/>
      <c r="BF30" s="2"/>
      <c r="BG30" s="2"/>
      <c r="BH30" s="2"/>
    </row>
    <row r="31" spans="1:91">
      <c r="BK31" s="2"/>
      <c r="BL31" s="2"/>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2"/>
    </row>
    <row r="32" spans="1:91" ht="21" customHeight="1">
      <c r="A32" s="140" t="s">
        <v>113</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row>
    <row r="33" spans="1:30" ht="21" customHeight="1">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row>
    <row r="34" spans="1:30">
      <c r="A34" s="141" t="s">
        <v>31</v>
      </c>
      <c r="B34" s="143" t="s">
        <v>32</v>
      </c>
      <c r="C34" s="137" t="s">
        <v>33</v>
      </c>
      <c r="D34" s="138"/>
      <c r="E34" s="138"/>
      <c r="F34" s="138"/>
      <c r="G34" s="138"/>
      <c r="H34" s="139"/>
      <c r="I34" s="137" t="s">
        <v>34</v>
      </c>
      <c r="J34" s="139"/>
      <c r="K34" s="1" t="s">
        <v>35</v>
      </c>
      <c r="L34" s="137" t="s">
        <v>36</v>
      </c>
      <c r="M34" s="138"/>
      <c r="N34" s="138"/>
      <c r="O34" s="138"/>
      <c r="P34" s="138"/>
      <c r="Q34" s="138"/>
      <c r="R34" s="138"/>
      <c r="S34" s="138"/>
      <c r="T34" s="138"/>
      <c r="U34" s="138"/>
      <c r="V34" s="138"/>
      <c r="W34" s="139"/>
      <c r="X34" s="137" t="s">
        <v>37</v>
      </c>
      <c r="Y34" s="138"/>
      <c r="Z34" s="138"/>
      <c r="AA34" s="138"/>
      <c r="AB34" s="139"/>
      <c r="AC34" s="2"/>
      <c r="AD34" s="2"/>
    </row>
    <row r="35" spans="1:30" ht="87">
      <c r="A35" s="142"/>
      <c r="B35" s="144"/>
      <c r="C35" s="4" t="s">
        <v>38</v>
      </c>
      <c r="D35" s="4" t="s">
        <v>39</v>
      </c>
      <c r="E35" s="4" t="s">
        <v>40</v>
      </c>
      <c r="F35" s="4" t="s">
        <v>41</v>
      </c>
      <c r="G35" s="4" t="s">
        <v>42</v>
      </c>
      <c r="H35" s="4" t="s">
        <v>43</v>
      </c>
      <c r="I35" s="4" t="s">
        <v>44</v>
      </c>
      <c r="J35" s="4" t="s">
        <v>45</v>
      </c>
      <c r="K35" s="4" t="s">
        <v>46</v>
      </c>
      <c r="L35" s="4" t="s">
        <v>47</v>
      </c>
      <c r="M35" s="4" t="s">
        <v>48</v>
      </c>
      <c r="N35" s="4" t="s">
        <v>49</v>
      </c>
      <c r="O35" s="4" t="s">
        <v>50</v>
      </c>
      <c r="P35" s="4" t="s">
        <v>51</v>
      </c>
      <c r="Q35" s="4" t="s">
        <v>52</v>
      </c>
      <c r="R35" s="4" t="s">
        <v>53</v>
      </c>
      <c r="S35" s="4" t="s">
        <v>54</v>
      </c>
      <c r="T35" s="4" t="s">
        <v>55</v>
      </c>
      <c r="U35" s="4" t="s">
        <v>56</v>
      </c>
      <c r="V35" s="4" t="s">
        <v>57</v>
      </c>
      <c r="W35" s="4" t="s">
        <v>58</v>
      </c>
      <c r="X35" s="4" t="s">
        <v>59</v>
      </c>
      <c r="Y35" s="4" t="s">
        <v>60</v>
      </c>
      <c r="Z35" s="4" t="s">
        <v>61</v>
      </c>
      <c r="AA35" s="4" t="s">
        <v>62</v>
      </c>
      <c r="AB35" s="4" t="s">
        <v>63</v>
      </c>
      <c r="AC35" s="4" t="s">
        <v>64</v>
      </c>
      <c r="AD35" s="4" t="s">
        <v>65</v>
      </c>
    </row>
    <row r="36" spans="1:30">
      <c r="A36" s="5" t="s">
        <v>66</v>
      </c>
      <c r="B36" s="5" t="s">
        <v>67</v>
      </c>
      <c r="C36" s="97">
        <v>4</v>
      </c>
      <c r="D36" s="98">
        <v>4</v>
      </c>
      <c r="E36" s="98">
        <v>4</v>
      </c>
      <c r="F36" s="99">
        <v>3</v>
      </c>
      <c r="G36" s="98">
        <v>4</v>
      </c>
      <c r="H36" s="100">
        <v>1</v>
      </c>
      <c r="I36" s="100">
        <v>1</v>
      </c>
      <c r="J36" s="100">
        <v>1</v>
      </c>
      <c r="K36" s="98">
        <v>4</v>
      </c>
      <c r="L36" s="100">
        <v>1</v>
      </c>
      <c r="M36" s="100">
        <v>1</v>
      </c>
      <c r="N36" s="100">
        <v>1</v>
      </c>
      <c r="O36" s="109">
        <v>3.4</v>
      </c>
      <c r="P36" s="100">
        <v>1</v>
      </c>
      <c r="Q36" s="100">
        <v>1</v>
      </c>
      <c r="R36" s="100">
        <v>1</v>
      </c>
      <c r="S36" s="109">
        <v>3.4</v>
      </c>
      <c r="T36" s="109">
        <v>3.4</v>
      </c>
      <c r="U36" s="100">
        <v>1</v>
      </c>
      <c r="V36" s="100">
        <v>1</v>
      </c>
      <c r="W36" s="100">
        <v>1</v>
      </c>
      <c r="X36" s="100">
        <v>1</v>
      </c>
      <c r="Y36" s="101">
        <v>2</v>
      </c>
      <c r="Z36" s="101">
        <v>2</v>
      </c>
      <c r="AA36" s="100">
        <v>1</v>
      </c>
      <c r="AB36" s="102">
        <v>1</v>
      </c>
      <c r="AC36" s="6">
        <f>SUM(C36:AB36)</f>
        <v>52.199999999999996</v>
      </c>
      <c r="AD36" s="6">
        <f>RANK(AC36,$AC$36:$AC$42,1)</f>
        <v>3</v>
      </c>
    </row>
    <row r="37" spans="1:30">
      <c r="A37" s="7" t="s">
        <v>68</v>
      </c>
      <c r="B37" s="7" t="s">
        <v>69</v>
      </c>
      <c r="C37" s="104">
        <v>1</v>
      </c>
      <c r="D37" s="105">
        <v>4</v>
      </c>
      <c r="E37" s="105">
        <v>4</v>
      </c>
      <c r="F37" s="106">
        <v>2</v>
      </c>
      <c r="G37" s="106">
        <v>2</v>
      </c>
      <c r="H37" s="107">
        <v>1</v>
      </c>
      <c r="I37" s="107">
        <v>1</v>
      </c>
      <c r="J37" s="107">
        <v>1</v>
      </c>
      <c r="K37" s="105">
        <v>4</v>
      </c>
      <c r="L37" s="108">
        <v>3</v>
      </c>
      <c r="M37" s="107">
        <v>1</v>
      </c>
      <c r="N37" s="107">
        <v>1</v>
      </c>
      <c r="O37" s="109">
        <v>3.4</v>
      </c>
      <c r="P37" s="107">
        <v>1</v>
      </c>
      <c r="Q37" s="109">
        <v>3.4</v>
      </c>
      <c r="R37" s="106">
        <v>2</v>
      </c>
      <c r="S37" s="109">
        <v>3.4</v>
      </c>
      <c r="T37" s="107">
        <v>1</v>
      </c>
      <c r="U37" s="109">
        <v>3.4</v>
      </c>
      <c r="V37" s="109">
        <v>3.4</v>
      </c>
      <c r="W37" s="107">
        <v>1</v>
      </c>
      <c r="X37" s="108">
        <v>3</v>
      </c>
      <c r="Y37" s="106">
        <v>2</v>
      </c>
      <c r="Z37" s="106">
        <v>2</v>
      </c>
      <c r="AA37" s="107">
        <v>1</v>
      </c>
      <c r="AB37" s="110">
        <v>1</v>
      </c>
      <c r="AC37" s="8">
        <f t="shared" ref="AC37:AC55" si="8">SUM(C37:AB37)</f>
        <v>55.999999999999993</v>
      </c>
      <c r="AD37" s="6">
        <f t="shared" ref="AD37:AD42" si="9">RANK(AC37,$AC$37:$AC$42,1)</f>
        <v>4</v>
      </c>
    </row>
    <row r="38" spans="1:30">
      <c r="A38" s="7" t="s">
        <v>70</v>
      </c>
      <c r="B38" s="7" t="s">
        <v>71</v>
      </c>
      <c r="C38" s="104">
        <v>1</v>
      </c>
      <c r="D38" s="107">
        <v>1</v>
      </c>
      <c r="E38" s="106">
        <v>2</v>
      </c>
      <c r="F38" s="107">
        <v>1</v>
      </c>
      <c r="G38" s="107">
        <v>1</v>
      </c>
      <c r="H38" s="107">
        <v>1</v>
      </c>
      <c r="I38" s="107">
        <v>1</v>
      </c>
      <c r="J38" s="107">
        <v>1</v>
      </c>
      <c r="K38" s="105">
        <v>4</v>
      </c>
      <c r="L38" s="109">
        <v>3.4</v>
      </c>
      <c r="M38" s="107">
        <v>1</v>
      </c>
      <c r="N38" s="107">
        <v>1</v>
      </c>
      <c r="O38" s="109">
        <v>3.4</v>
      </c>
      <c r="P38" s="107">
        <v>1</v>
      </c>
      <c r="Q38" s="109">
        <v>3.4</v>
      </c>
      <c r="R38" s="106">
        <v>2</v>
      </c>
      <c r="S38" s="109">
        <v>3.4</v>
      </c>
      <c r="T38" s="107">
        <v>1</v>
      </c>
      <c r="U38" s="109">
        <v>3.4</v>
      </c>
      <c r="V38" s="109">
        <v>3.4</v>
      </c>
      <c r="W38" s="109">
        <v>3.4</v>
      </c>
      <c r="X38" s="107">
        <v>1</v>
      </c>
      <c r="Y38" s="107">
        <v>1</v>
      </c>
      <c r="Z38" s="107">
        <v>1</v>
      </c>
      <c r="AA38" s="107">
        <v>1</v>
      </c>
      <c r="AB38" s="110">
        <v>1</v>
      </c>
      <c r="AC38" s="8">
        <f t="shared" si="8"/>
        <v>47.79999999999999</v>
      </c>
      <c r="AD38" s="6">
        <f t="shared" si="9"/>
        <v>1</v>
      </c>
    </row>
    <row r="39" spans="1:30">
      <c r="A39" s="7" t="s">
        <v>72</v>
      </c>
      <c r="B39" s="7" t="s">
        <v>73</v>
      </c>
      <c r="C39" s="111">
        <v>4</v>
      </c>
      <c r="D39" s="105">
        <v>4</v>
      </c>
      <c r="E39" s="105">
        <v>4</v>
      </c>
      <c r="F39" s="106">
        <v>2</v>
      </c>
      <c r="G39" s="106">
        <v>2</v>
      </c>
      <c r="H39" s="107">
        <v>1</v>
      </c>
      <c r="I39" s="107">
        <v>1</v>
      </c>
      <c r="J39" s="107">
        <v>1</v>
      </c>
      <c r="K39" s="105">
        <v>4</v>
      </c>
      <c r="L39" s="105">
        <v>4</v>
      </c>
      <c r="M39" s="107">
        <v>1</v>
      </c>
      <c r="N39" s="105">
        <v>4</v>
      </c>
      <c r="O39" s="105">
        <v>4</v>
      </c>
      <c r="P39" s="107">
        <v>1</v>
      </c>
      <c r="Q39" s="107">
        <v>1</v>
      </c>
      <c r="R39" s="109">
        <v>3.4</v>
      </c>
      <c r="S39" s="109">
        <v>3.4</v>
      </c>
      <c r="T39" s="109">
        <v>3.4</v>
      </c>
      <c r="U39" s="107">
        <v>1</v>
      </c>
      <c r="V39" s="107">
        <v>1</v>
      </c>
      <c r="W39" s="107">
        <v>1</v>
      </c>
      <c r="X39" s="107">
        <v>1</v>
      </c>
      <c r="Y39" s="106">
        <v>2</v>
      </c>
      <c r="Z39" s="106">
        <v>2</v>
      </c>
      <c r="AA39" s="107">
        <v>1</v>
      </c>
      <c r="AB39" s="110">
        <v>1</v>
      </c>
      <c r="AC39" s="8">
        <f t="shared" si="8"/>
        <v>58.199999999999996</v>
      </c>
      <c r="AD39" s="6">
        <f t="shared" si="9"/>
        <v>5</v>
      </c>
    </row>
    <row r="40" spans="1:30">
      <c r="A40" s="7" t="s">
        <v>74</v>
      </c>
      <c r="B40" s="7" t="s">
        <v>75</v>
      </c>
      <c r="C40" s="112">
        <v>3</v>
      </c>
      <c r="D40" s="105">
        <v>4</v>
      </c>
      <c r="E40" s="105">
        <v>4</v>
      </c>
      <c r="F40" s="108">
        <v>3</v>
      </c>
      <c r="G40" s="105">
        <v>4</v>
      </c>
      <c r="H40" s="107">
        <v>1</v>
      </c>
      <c r="I40" s="107">
        <v>1</v>
      </c>
      <c r="J40" s="107">
        <v>1</v>
      </c>
      <c r="K40" s="105">
        <v>4</v>
      </c>
      <c r="L40" s="106">
        <v>2</v>
      </c>
      <c r="M40" s="106">
        <v>2</v>
      </c>
      <c r="N40" s="109">
        <v>3.4</v>
      </c>
      <c r="O40" s="105">
        <v>4</v>
      </c>
      <c r="P40" s="107">
        <v>1</v>
      </c>
      <c r="Q40" s="109">
        <v>3.4</v>
      </c>
      <c r="R40" s="107">
        <v>1</v>
      </c>
      <c r="S40" s="109">
        <v>3.4</v>
      </c>
      <c r="T40" s="107">
        <v>1</v>
      </c>
      <c r="U40" s="107">
        <v>1</v>
      </c>
      <c r="V40" s="107">
        <v>1</v>
      </c>
      <c r="W40" s="107">
        <v>1</v>
      </c>
      <c r="X40" s="107">
        <v>1</v>
      </c>
      <c r="Y40" s="107">
        <v>1</v>
      </c>
      <c r="Z40" s="107">
        <v>1</v>
      </c>
      <c r="AA40" s="107">
        <v>1</v>
      </c>
      <c r="AB40" s="110">
        <v>1</v>
      </c>
      <c r="AC40" s="8">
        <f t="shared" si="8"/>
        <v>54.199999999999996</v>
      </c>
      <c r="AD40" s="6">
        <f t="shared" si="9"/>
        <v>3</v>
      </c>
    </row>
    <row r="41" spans="1:30">
      <c r="A41" s="7" t="s">
        <v>76</v>
      </c>
      <c r="B41" s="7" t="s">
        <v>77</v>
      </c>
      <c r="C41" s="112">
        <v>3</v>
      </c>
      <c r="D41" s="105">
        <v>4</v>
      </c>
      <c r="E41" s="105">
        <v>4</v>
      </c>
      <c r="F41" s="108">
        <v>3</v>
      </c>
      <c r="G41" s="105">
        <v>4</v>
      </c>
      <c r="H41" s="107">
        <v>1</v>
      </c>
      <c r="I41" s="107">
        <v>1</v>
      </c>
      <c r="J41" s="107">
        <v>1</v>
      </c>
      <c r="K41" s="105">
        <v>4</v>
      </c>
      <c r="L41" s="108">
        <v>3</v>
      </c>
      <c r="M41" s="105">
        <v>4</v>
      </c>
      <c r="N41" s="109">
        <v>3.4</v>
      </c>
      <c r="O41" s="109">
        <v>3.4</v>
      </c>
      <c r="P41" s="107">
        <v>1</v>
      </c>
      <c r="Q41" s="107">
        <v>1</v>
      </c>
      <c r="R41" s="109">
        <v>3.4</v>
      </c>
      <c r="S41" s="109">
        <v>3.4</v>
      </c>
      <c r="T41" s="109">
        <v>3.4</v>
      </c>
      <c r="U41" s="107">
        <v>1</v>
      </c>
      <c r="V41" s="108">
        <v>3</v>
      </c>
      <c r="W41" s="107">
        <v>1</v>
      </c>
      <c r="X41" s="105">
        <v>4</v>
      </c>
      <c r="Y41" s="108">
        <v>3</v>
      </c>
      <c r="Z41" s="106">
        <v>2</v>
      </c>
      <c r="AA41" s="108">
        <v>3</v>
      </c>
      <c r="AB41" s="113">
        <v>3</v>
      </c>
      <c r="AC41" s="8">
        <f t="shared" si="8"/>
        <v>71</v>
      </c>
      <c r="AD41" s="6">
        <f t="shared" si="9"/>
        <v>6</v>
      </c>
    </row>
    <row r="42" spans="1:30" ht="15" thickBot="1">
      <c r="A42" s="9" t="s">
        <v>78</v>
      </c>
      <c r="B42" s="9" t="s">
        <v>79</v>
      </c>
      <c r="C42" s="114">
        <v>4</v>
      </c>
      <c r="D42" s="115">
        <v>4</v>
      </c>
      <c r="E42" s="115">
        <v>4</v>
      </c>
      <c r="F42" s="116">
        <v>3</v>
      </c>
      <c r="G42" s="115">
        <v>4</v>
      </c>
      <c r="H42" s="117">
        <v>1</v>
      </c>
      <c r="I42" s="117">
        <v>1</v>
      </c>
      <c r="J42" s="117">
        <v>1</v>
      </c>
      <c r="K42" s="115">
        <v>4</v>
      </c>
      <c r="L42" s="116">
        <v>3</v>
      </c>
      <c r="M42" s="117">
        <v>1</v>
      </c>
      <c r="N42" s="117">
        <v>1</v>
      </c>
      <c r="O42" s="117">
        <v>1</v>
      </c>
      <c r="P42" s="117">
        <v>1</v>
      </c>
      <c r="Q42" s="117">
        <v>1</v>
      </c>
      <c r="R42" s="118">
        <v>2</v>
      </c>
      <c r="S42" s="119">
        <v>3.4</v>
      </c>
      <c r="T42" s="117">
        <v>1</v>
      </c>
      <c r="U42" s="117">
        <v>1</v>
      </c>
      <c r="V42" s="117">
        <v>1</v>
      </c>
      <c r="W42" s="117">
        <v>1</v>
      </c>
      <c r="X42" s="118">
        <v>2</v>
      </c>
      <c r="Y42" s="118">
        <v>2</v>
      </c>
      <c r="Z42" s="118">
        <v>2</v>
      </c>
      <c r="AA42" s="117">
        <v>1</v>
      </c>
      <c r="AB42" s="120">
        <v>1</v>
      </c>
      <c r="AC42" s="10">
        <f t="shared" si="8"/>
        <v>51.4</v>
      </c>
      <c r="AD42" s="133">
        <f t="shared" si="9"/>
        <v>2</v>
      </c>
    </row>
    <row r="43" spans="1:30">
      <c r="A43" s="3" t="s">
        <v>80</v>
      </c>
      <c r="B43" s="3" t="s">
        <v>81</v>
      </c>
      <c r="C43" s="112">
        <v>3</v>
      </c>
      <c r="D43" s="107">
        <v>1</v>
      </c>
      <c r="E43" s="105">
        <v>4</v>
      </c>
      <c r="F43" s="106">
        <v>2</v>
      </c>
      <c r="G43" s="106">
        <v>2</v>
      </c>
      <c r="H43" s="107">
        <v>1</v>
      </c>
      <c r="I43" s="107">
        <v>1</v>
      </c>
      <c r="J43" s="107">
        <v>1</v>
      </c>
      <c r="K43" s="105">
        <v>4</v>
      </c>
      <c r="L43" s="107">
        <v>1</v>
      </c>
      <c r="M43" s="107">
        <v>1</v>
      </c>
      <c r="N43" s="107">
        <v>1</v>
      </c>
      <c r="O43" s="105">
        <v>4</v>
      </c>
      <c r="P43" s="105">
        <v>4</v>
      </c>
      <c r="Q43" s="108">
        <v>3</v>
      </c>
      <c r="R43" s="107">
        <v>1</v>
      </c>
      <c r="S43" s="107">
        <v>1</v>
      </c>
      <c r="T43" s="107">
        <v>1</v>
      </c>
      <c r="U43" s="106">
        <v>2</v>
      </c>
      <c r="V43" s="107">
        <v>1</v>
      </c>
      <c r="W43" s="107">
        <v>1</v>
      </c>
      <c r="X43" s="107">
        <v>1</v>
      </c>
      <c r="Y43" s="106">
        <v>2</v>
      </c>
      <c r="Z43" s="108">
        <v>3</v>
      </c>
      <c r="AA43" s="107">
        <v>1</v>
      </c>
      <c r="AB43" s="110">
        <v>1</v>
      </c>
      <c r="AC43" s="11">
        <f t="shared" si="8"/>
        <v>48</v>
      </c>
      <c r="AD43" s="11">
        <f>RANK(AC43,$AC$43:$AC$49,1)</f>
        <v>2</v>
      </c>
    </row>
    <row r="44" spans="1:30">
      <c r="A44" s="7" t="s">
        <v>82</v>
      </c>
      <c r="B44" s="7" t="s">
        <v>83</v>
      </c>
      <c r="C44" s="112">
        <v>3</v>
      </c>
      <c r="D44" s="105">
        <v>4</v>
      </c>
      <c r="E44" s="108">
        <v>3</v>
      </c>
      <c r="F44" s="107">
        <v>1</v>
      </c>
      <c r="G44" s="107">
        <v>1</v>
      </c>
      <c r="H44" s="107">
        <v>1</v>
      </c>
      <c r="I44" s="107">
        <v>1</v>
      </c>
      <c r="J44" s="107">
        <v>1</v>
      </c>
      <c r="K44" s="105">
        <v>4</v>
      </c>
      <c r="L44" s="107">
        <v>1</v>
      </c>
      <c r="M44" s="107">
        <v>1</v>
      </c>
      <c r="N44" s="107">
        <v>1</v>
      </c>
      <c r="O44" s="107">
        <v>1</v>
      </c>
      <c r="P44" s="107">
        <v>1</v>
      </c>
      <c r="Q44" s="107">
        <v>1</v>
      </c>
      <c r="R44" s="107">
        <v>1</v>
      </c>
      <c r="S44" s="107">
        <v>1</v>
      </c>
      <c r="T44" s="107">
        <v>1</v>
      </c>
      <c r="U44" s="107">
        <v>1</v>
      </c>
      <c r="V44" s="107">
        <v>1</v>
      </c>
      <c r="W44" s="107">
        <v>1</v>
      </c>
      <c r="X44" s="106">
        <v>2</v>
      </c>
      <c r="Y44" s="107">
        <v>1</v>
      </c>
      <c r="Z44" s="107">
        <v>1</v>
      </c>
      <c r="AA44" s="107">
        <v>1</v>
      </c>
      <c r="AB44" s="110">
        <v>1</v>
      </c>
      <c r="AC44" s="8">
        <f t="shared" si="8"/>
        <v>37</v>
      </c>
      <c r="AD44" s="6">
        <f t="shared" ref="AD44:AD49" si="10">RANK(AC44,$AC$43:$AC$49,1)</f>
        <v>1</v>
      </c>
    </row>
    <row r="45" spans="1:30">
      <c r="A45" s="7" t="s">
        <v>84</v>
      </c>
      <c r="B45" s="7" t="s">
        <v>85</v>
      </c>
      <c r="C45" s="111">
        <v>4</v>
      </c>
      <c r="D45" s="122">
        <v>4</v>
      </c>
      <c r="E45" s="105">
        <v>4</v>
      </c>
      <c r="F45" s="108">
        <v>3</v>
      </c>
      <c r="G45" s="105">
        <v>4</v>
      </c>
      <c r="H45" s="107">
        <v>1</v>
      </c>
      <c r="I45" s="107">
        <v>1</v>
      </c>
      <c r="J45" s="107">
        <v>1</v>
      </c>
      <c r="K45" s="105">
        <v>4</v>
      </c>
      <c r="L45" s="107">
        <v>1</v>
      </c>
      <c r="M45" s="107">
        <v>1</v>
      </c>
      <c r="N45" s="107">
        <v>1</v>
      </c>
      <c r="O45" s="109">
        <v>3.4</v>
      </c>
      <c r="P45" s="107">
        <v>1</v>
      </c>
      <c r="Q45" s="109">
        <v>3.4</v>
      </c>
      <c r="R45" s="109">
        <v>3.4</v>
      </c>
      <c r="S45" s="109">
        <v>3.4</v>
      </c>
      <c r="T45" s="109">
        <v>3.4</v>
      </c>
      <c r="U45" s="107">
        <v>1</v>
      </c>
      <c r="V45" s="109">
        <v>3.4</v>
      </c>
      <c r="W45" s="107">
        <v>1</v>
      </c>
      <c r="X45" s="107">
        <v>1</v>
      </c>
      <c r="Y45" s="107">
        <v>1</v>
      </c>
      <c r="Z45" s="107">
        <v>1</v>
      </c>
      <c r="AA45" s="107">
        <v>1</v>
      </c>
      <c r="AB45" s="110">
        <v>1</v>
      </c>
      <c r="AC45" s="8">
        <f t="shared" si="8"/>
        <v>57.399999999999991</v>
      </c>
      <c r="AD45" s="6">
        <f t="shared" si="10"/>
        <v>6</v>
      </c>
    </row>
    <row r="46" spans="1:30">
      <c r="A46" s="7" t="s">
        <v>86</v>
      </c>
      <c r="B46" s="7" t="s">
        <v>87</v>
      </c>
      <c r="C46" s="111">
        <v>4</v>
      </c>
      <c r="D46" s="105">
        <v>4</v>
      </c>
      <c r="E46" s="105">
        <v>4</v>
      </c>
      <c r="F46" s="106">
        <v>2</v>
      </c>
      <c r="G46" s="106">
        <v>2</v>
      </c>
      <c r="H46" s="107">
        <v>1</v>
      </c>
      <c r="I46" s="107">
        <v>1</v>
      </c>
      <c r="J46" s="107">
        <v>1</v>
      </c>
      <c r="K46" s="105">
        <v>4</v>
      </c>
      <c r="L46" s="107">
        <v>1</v>
      </c>
      <c r="M46" s="107">
        <v>1</v>
      </c>
      <c r="N46" s="107">
        <v>1</v>
      </c>
      <c r="O46" s="107">
        <v>1</v>
      </c>
      <c r="P46" s="107">
        <v>1</v>
      </c>
      <c r="Q46" s="107">
        <v>1</v>
      </c>
      <c r="R46" s="106">
        <v>2</v>
      </c>
      <c r="S46" s="107">
        <v>1</v>
      </c>
      <c r="T46" s="107">
        <v>1</v>
      </c>
      <c r="U46" s="107">
        <v>1</v>
      </c>
      <c r="V46" s="106">
        <v>2</v>
      </c>
      <c r="W46" s="107">
        <v>1</v>
      </c>
      <c r="X46" s="106">
        <v>2</v>
      </c>
      <c r="Y46" s="105">
        <v>4</v>
      </c>
      <c r="Z46" s="106">
        <v>2</v>
      </c>
      <c r="AA46" s="106">
        <v>2</v>
      </c>
      <c r="AB46" s="110">
        <v>1</v>
      </c>
      <c r="AC46" s="8">
        <f t="shared" si="8"/>
        <v>48</v>
      </c>
      <c r="AD46" s="6">
        <f t="shared" si="10"/>
        <v>2</v>
      </c>
    </row>
    <row r="47" spans="1:30">
      <c r="A47" s="7" t="s">
        <v>88</v>
      </c>
      <c r="B47" s="7" t="s">
        <v>89</v>
      </c>
      <c r="C47" s="111">
        <v>4</v>
      </c>
      <c r="D47" s="105">
        <v>4</v>
      </c>
      <c r="E47" s="105">
        <v>4</v>
      </c>
      <c r="F47" s="108">
        <v>3</v>
      </c>
      <c r="G47" s="105">
        <v>4</v>
      </c>
      <c r="H47" s="107">
        <v>1</v>
      </c>
      <c r="I47" s="108"/>
      <c r="J47" s="107">
        <v>1</v>
      </c>
      <c r="K47" s="106">
        <v>2</v>
      </c>
      <c r="L47" s="106">
        <v>2</v>
      </c>
      <c r="M47" s="107">
        <v>1</v>
      </c>
      <c r="N47" s="107">
        <v>1</v>
      </c>
      <c r="O47" s="107">
        <v>1</v>
      </c>
      <c r="P47" s="107">
        <v>1</v>
      </c>
      <c r="Q47" s="107">
        <v>1</v>
      </c>
      <c r="R47" s="106">
        <v>2</v>
      </c>
      <c r="S47" s="106">
        <v>2</v>
      </c>
      <c r="T47" s="107">
        <v>1</v>
      </c>
      <c r="U47" s="107">
        <v>1</v>
      </c>
      <c r="V47" s="106">
        <v>2</v>
      </c>
      <c r="W47" s="107">
        <v>1</v>
      </c>
      <c r="X47" s="105">
        <v>4</v>
      </c>
      <c r="Y47" s="105">
        <v>4</v>
      </c>
      <c r="Z47" s="107">
        <v>1</v>
      </c>
      <c r="AA47" s="106">
        <v>2</v>
      </c>
      <c r="AB47" s="110">
        <v>1</v>
      </c>
      <c r="AC47" s="8">
        <f t="shared" si="8"/>
        <v>51</v>
      </c>
      <c r="AD47" s="6">
        <f t="shared" si="10"/>
        <v>4</v>
      </c>
    </row>
    <row r="48" spans="1:30">
      <c r="A48" s="7" t="s">
        <v>90</v>
      </c>
      <c r="B48" s="77" t="s">
        <v>91</v>
      </c>
      <c r="C48" s="111">
        <v>4</v>
      </c>
      <c r="D48" s="122">
        <v>4</v>
      </c>
      <c r="E48" s="105">
        <v>4</v>
      </c>
      <c r="F48" s="106">
        <v>2</v>
      </c>
      <c r="G48" s="106">
        <v>2</v>
      </c>
      <c r="H48" s="107">
        <v>1</v>
      </c>
      <c r="I48" s="107">
        <v>1</v>
      </c>
      <c r="J48" s="106">
        <v>2</v>
      </c>
      <c r="K48" s="105">
        <v>4</v>
      </c>
      <c r="L48" s="106">
        <v>2</v>
      </c>
      <c r="M48" s="107">
        <v>1</v>
      </c>
      <c r="N48" s="106">
        <v>2</v>
      </c>
      <c r="O48" s="106">
        <v>2</v>
      </c>
      <c r="P48" s="107">
        <v>1</v>
      </c>
      <c r="Q48" s="109">
        <v>3.4</v>
      </c>
      <c r="R48" s="107">
        <v>1</v>
      </c>
      <c r="S48" s="106">
        <v>2</v>
      </c>
      <c r="T48" s="105">
        <v>4</v>
      </c>
      <c r="U48" s="107">
        <v>1</v>
      </c>
      <c r="V48" s="107">
        <v>1</v>
      </c>
      <c r="W48" s="107">
        <v>1</v>
      </c>
      <c r="X48" s="107">
        <v>1</v>
      </c>
      <c r="Y48" s="106">
        <v>2</v>
      </c>
      <c r="Z48" s="108">
        <v>3</v>
      </c>
      <c r="AA48" s="106">
        <v>2</v>
      </c>
      <c r="AB48" s="123">
        <v>2</v>
      </c>
      <c r="AC48" s="8">
        <f>SUM(C48:AB48)</f>
        <v>55.4</v>
      </c>
      <c r="AD48" s="6">
        <f t="shared" si="10"/>
        <v>5</v>
      </c>
    </row>
    <row r="49" spans="1:30" ht="15" thickBot="1">
      <c r="A49" s="9" t="s">
        <v>92</v>
      </c>
      <c r="B49" s="9" t="s">
        <v>93</v>
      </c>
      <c r="C49" s="114">
        <v>4</v>
      </c>
      <c r="D49" s="115">
        <v>4</v>
      </c>
      <c r="E49" s="119">
        <v>3.4</v>
      </c>
      <c r="F49" s="119">
        <v>3.4</v>
      </c>
      <c r="G49" s="119">
        <v>3.4</v>
      </c>
      <c r="H49" s="119">
        <v>3.4</v>
      </c>
      <c r="I49" s="117">
        <v>1</v>
      </c>
      <c r="J49" s="115">
        <v>4</v>
      </c>
      <c r="K49" s="118">
        <v>2</v>
      </c>
      <c r="L49" s="118">
        <v>2</v>
      </c>
      <c r="M49" s="117">
        <v>1</v>
      </c>
      <c r="N49" s="117">
        <v>1</v>
      </c>
      <c r="O49" s="117">
        <v>1</v>
      </c>
      <c r="P49" s="117">
        <v>1</v>
      </c>
      <c r="Q49" s="117">
        <v>1</v>
      </c>
      <c r="R49" s="118">
        <v>2</v>
      </c>
      <c r="S49" s="118">
        <v>2</v>
      </c>
      <c r="T49" s="117">
        <v>1</v>
      </c>
      <c r="U49" s="117">
        <v>1</v>
      </c>
      <c r="V49" s="117">
        <v>1</v>
      </c>
      <c r="W49" s="117">
        <v>1</v>
      </c>
      <c r="X49" s="119">
        <v>3.4</v>
      </c>
      <c r="Y49" s="119">
        <v>3.4</v>
      </c>
      <c r="Z49" s="115">
        <v>4</v>
      </c>
      <c r="AA49" s="119">
        <v>3.4</v>
      </c>
      <c r="AB49" s="119">
        <v>3.4</v>
      </c>
      <c r="AC49" s="10">
        <f>SUM(C49:AB49)</f>
        <v>61.199999999999989</v>
      </c>
      <c r="AD49" s="133">
        <f t="shared" si="10"/>
        <v>7</v>
      </c>
    </row>
    <row r="50" spans="1:30">
      <c r="A50" s="3" t="s">
        <v>94</v>
      </c>
      <c r="B50" s="3" t="s">
        <v>95</v>
      </c>
      <c r="C50" s="111">
        <v>4</v>
      </c>
      <c r="D50" s="105">
        <v>4</v>
      </c>
      <c r="E50" s="108">
        <v>3</v>
      </c>
      <c r="F50" s="105">
        <v>4</v>
      </c>
      <c r="G50" s="107">
        <v>1</v>
      </c>
      <c r="H50" s="107">
        <v>1</v>
      </c>
      <c r="I50" s="107">
        <v>1</v>
      </c>
      <c r="J50" s="107">
        <v>1</v>
      </c>
      <c r="K50" s="105">
        <v>4</v>
      </c>
      <c r="L50" s="107">
        <v>1</v>
      </c>
      <c r="M50" s="107">
        <v>1</v>
      </c>
      <c r="N50" s="107">
        <v>1</v>
      </c>
      <c r="O50" s="107">
        <v>1</v>
      </c>
      <c r="P50" s="107">
        <v>1</v>
      </c>
      <c r="Q50" s="107">
        <v>1</v>
      </c>
      <c r="R50" s="106">
        <v>2</v>
      </c>
      <c r="S50" s="109">
        <v>3.4</v>
      </c>
      <c r="T50" s="107">
        <v>1</v>
      </c>
      <c r="U50" s="107">
        <v>1</v>
      </c>
      <c r="V50" s="107">
        <v>1</v>
      </c>
      <c r="W50" s="107">
        <v>1</v>
      </c>
      <c r="X50" s="105">
        <v>4</v>
      </c>
      <c r="Y50" s="106">
        <v>2</v>
      </c>
      <c r="Z50" s="108">
        <v>3</v>
      </c>
      <c r="AA50" s="106">
        <v>2</v>
      </c>
      <c r="AB50" s="124">
        <v>3</v>
      </c>
      <c r="AC50" s="6">
        <f t="shared" si="8"/>
        <v>52.4</v>
      </c>
      <c r="AD50" s="11">
        <f>RANK(AC50,$AC$50:$AC$55,1)</f>
        <v>6</v>
      </c>
    </row>
    <row r="51" spans="1:30">
      <c r="A51" s="7" t="s">
        <v>96</v>
      </c>
      <c r="B51" s="7" t="s">
        <v>97</v>
      </c>
      <c r="C51" s="104">
        <v>1</v>
      </c>
      <c r="D51" s="107">
        <v>1</v>
      </c>
      <c r="E51" s="107">
        <v>1</v>
      </c>
      <c r="F51" s="107">
        <v>1</v>
      </c>
      <c r="G51" s="107">
        <v>1</v>
      </c>
      <c r="H51" s="107">
        <v>1</v>
      </c>
      <c r="I51" s="107">
        <v>1</v>
      </c>
      <c r="J51" s="107">
        <v>1</v>
      </c>
      <c r="K51" s="105">
        <v>4</v>
      </c>
      <c r="L51" s="107">
        <v>1</v>
      </c>
      <c r="M51" s="107">
        <v>1</v>
      </c>
      <c r="N51" s="107">
        <v>1</v>
      </c>
      <c r="O51" s="105">
        <v>4</v>
      </c>
      <c r="P51" s="107">
        <v>1</v>
      </c>
      <c r="Q51" s="105">
        <v>4</v>
      </c>
      <c r="R51" s="107">
        <v>1</v>
      </c>
      <c r="S51" s="109">
        <v>3.4</v>
      </c>
      <c r="T51" s="107">
        <v>1</v>
      </c>
      <c r="U51" s="107">
        <v>1</v>
      </c>
      <c r="V51" s="107">
        <v>1</v>
      </c>
      <c r="W51" s="107">
        <v>1</v>
      </c>
      <c r="X51" s="108">
        <v>3</v>
      </c>
      <c r="Y51" s="108">
        <v>3</v>
      </c>
      <c r="Z51" s="106">
        <v>2</v>
      </c>
      <c r="AA51" s="107">
        <v>1</v>
      </c>
      <c r="AB51" s="123">
        <v>2</v>
      </c>
      <c r="AC51" s="8">
        <f t="shared" si="8"/>
        <v>43.4</v>
      </c>
      <c r="AD51" s="6">
        <f t="shared" ref="AD51:AD55" si="11">RANK(AC51,$AC$50:$AC$55,1)</f>
        <v>3</v>
      </c>
    </row>
    <row r="52" spans="1:30">
      <c r="A52" s="7" t="s">
        <v>98</v>
      </c>
      <c r="B52" s="7" t="s">
        <v>99</v>
      </c>
      <c r="C52" s="125">
        <v>2</v>
      </c>
      <c r="D52" s="107">
        <v>1</v>
      </c>
      <c r="E52" s="107">
        <v>1</v>
      </c>
      <c r="F52" s="107">
        <v>1</v>
      </c>
      <c r="G52" s="107">
        <v>1</v>
      </c>
      <c r="H52" s="107">
        <v>1</v>
      </c>
      <c r="I52" s="107">
        <v>1</v>
      </c>
      <c r="J52" s="107">
        <v>1</v>
      </c>
      <c r="K52" s="105">
        <v>4</v>
      </c>
      <c r="L52" s="107">
        <v>1</v>
      </c>
      <c r="M52" s="107">
        <v>1</v>
      </c>
      <c r="N52" s="107">
        <v>1</v>
      </c>
      <c r="O52" s="107">
        <v>1</v>
      </c>
      <c r="P52" s="107">
        <v>1</v>
      </c>
      <c r="Q52" s="105">
        <v>4</v>
      </c>
      <c r="R52" s="107">
        <v>1</v>
      </c>
      <c r="S52" s="109">
        <v>3.4</v>
      </c>
      <c r="T52" s="107">
        <v>1</v>
      </c>
      <c r="U52" s="107">
        <v>1</v>
      </c>
      <c r="V52" s="109">
        <v>3.4</v>
      </c>
      <c r="W52" s="107">
        <v>1</v>
      </c>
      <c r="X52" s="106">
        <v>2</v>
      </c>
      <c r="Y52" s="106">
        <v>2</v>
      </c>
      <c r="Z52" s="106">
        <v>2</v>
      </c>
      <c r="AA52" s="107">
        <v>1</v>
      </c>
      <c r="AB52" s="110">
        <v>1</v>
      </c>
      <c r="AC52" s="8">
        <f t="shared" si="8"/>
        <v>40.799999999999997</v>
      </c>
      <c r="AD52" s="6">
        <f t="shared" si="11"/>
        <v>2</v>
      </c>
    </row>
    <row r="53" spans="1:30">
      <c r="A53" s="7" t="s">
        <v>100</v>
      </c>
      <c r="B53" s="7" t="s">
        <v>101</v>
      </c>
      <c r="C53" s="104">
        <v>1</v>
      </c>
      <c r="D53" s="107">
        <v>1</v>
      </c>
      <c r="E53" s="106">
        <v>2</v>
      </c>
      <c r="F53" s="107">
        <v>1</v>
      </c>
      <c r="G53" s="107">
        <v>1</v>
      </c>
      <c r="H53" s="107">
        <v>1</v>
      </c>
      <c r="I53" s="107">
        <v>1</v>
      </c>
      <c r="J53" s="107">
        <v>1</v>
      </c>
      <c r="K53" s="105">
        <v>4</v>
      </c>
      <c r="L53" s="107">
        <v>1</v>
      </c>
      <c r="M53" s="107">
        <v>1</v>
      </c>
      <c r="N53" s="107">
        <v>1</v>
      </c>
      <c r="O53" s="107">
        <v>1</v>
      </c>
      <c r="P53" s="107">
        <v>1</v>
      </c>
      <c r="Q53" s="105">
        <v>4</v>
      </c>
      <c r="R53" s="107">
        <v>1</v>
      </c>
      <c r="S53" s="109">
        <v>3.4</v>
      </c>
      <c r="T53" s="107">
        <v>1</v>
      </c>
      <c r="U53" s="107">
        <v>1</v>
      </c>
      <c r="V53" s="107">
        <v>1</v>
      </c>
      <c r="W53" s="107">
        <v>1</v>
      </c>
      <c r="X53" s="106">
        <v>2</v>
      </c>
      <c r="Y53" s="107">
        <v>1</v>
      </c>
      <c r="Z53" s="106">
        <v>2</v>
      </c>
      <c r="AA53" s="107">
        <v>1</v>
      </c>
      <c r="AB53" s="110">
        <v>1</v>
      </c>
      <c r="AC53" s="8">
        <f t="shared" si="8"/>
        <v>37.4</v>
      </c>
      <c r="AD53" s="6">
        <f t="shared" si="11"/>
        <v>1</v>
      </c>
    </row>
    <row r="54" spans="1:30">
      <c r="A54" s="7" t="s">
        <v>102</v>
      </c>
      <c r="B54" s="7" t="s">
        <v>103</v>
      </c>
      <c r="C54" s="125">
        <v>2</v>
      </c>
      <c r="D54" s="105">
        <v>4</v>
      </c>
      <c r="E54" s="107">
        <v>1</v>
      </c>
      <c r="F54" s="107">
        <v>1</v>
      </c>
      <c r="G54" s="107">
        <v>1</v>
      </c>
      <c r="H54" s="107">
        <v>1</v>
      </c>
      <c r="I54" s="107">
        <v>1</v>
      </c>
      <c r="J54" s="107">
        <v>1</v>
      </c>
      <c r="K54" s="105">
        <v>4</v>
      </c>
      <c r="L54" s="107">
        <v>1</v>
      </c>
      <c r="M54" s="107">
        <v>1</v>
      </c>
      <c r="N54" s="107">
        <v>1</v>
      </c>
      <c r="O54" s="107">
        <v>1</v>
      </c>
      <c r="P54" s="105">
        <v>4</v>
      </c>
      <c r="Q54" s="105">
        <v>4</v>
      </c>
      <c r="R54" s="107">
        <v>1</v>
      </c>
      <c r="S54" s="109">
        <v>3.4</v>
      </c>
      <c r="T54" s="107">
        <v>1</v>
      </c>
      <c r="U54" s="107">
        <v>1</v>
      </c>
      <c r="V54" s="107">
        <v>1</v>
      </c>
      <c r="W54" s="107">
        <v>1</v>
      </c>
      <c r="X54" s="108">
        <v>3</v>
      </c>
      <c r="Y54" s="106">
        <v>2</v>
      </c>
      <c r="Z54" s="106">
        <v>2</v>
      </c>
      <c r="AA54" s="109">
        <v>3.4</v>
      </c>
      <c r="AB54" s="109">
        <v>3.4</v>
      </c>
      <c r="AC54" s="8">
        <f t="shared" si="8"/>
        <v>50.199999999999996</v>
      </c>
      <c r="AD54" s="6">
        <f t="shared" si="11"/>
        <v>4</v>
      </c>
    </row>
    <row r="55" spans="1:30">
      <c r="A55" s="7" t="s">
        <v>104</v>
      </c>
      <c r="B55" s="7" t="s">
        <v>105</v>
      </c>
      <c r="C55" s="126">
        <v>1</v>
      </c>
      <c r="D55" s="127">
        <v>4</v>
      </c>
      <c r="E55" s="128">
        <v>1</v>
      </c>
      <c r="F55" s="128">
        <v>1</v>
      </c>
      <c r="G55" s="128">
        <v>1</v>
      </c>
      <c r="H55" s="128">
        <v>1</v>
      </c>
      <c r="I55" s="129">
        <v>2</v>
      </c>
      <c r="J55" s="128">
        <v>1</v>
      </c>
      <c r="K55" s="127">
        <v>4</v>
      </c>
      <c r="L55" s="128">
        <v>1</v>
      </c>
      <c r="M55" s="129">
        <v>2</v>
      </c>
      <c r="N55" s="109">
        <v>3.4</v>
      </c>
      <c r="O55" s="128">
        <v>1</v>
      </c>
      <c r="P55" s="128">
        <v>1</v>
      </c>
      <c r="Q55" s="128">
        <v>1</v>
      </c>
      <c r="R55" s="129">
        <v>2</v>
      </c>
      <c r="S55" s="109">
        <v>3.4</v>
      </c>
      <c r="T55" s="128">
        <v>1</v>
      </c>
      <c r="U55" s="128">
        <v>1</v>
      </c>
      <c r="V55" s="129">
        <v>2</v>
      </c>
      <c r="W55" s="128">
        <v>1</v>
      </c>
      <c r="X55" s="127">
        <v>4</v>
      </c>
      <c r="Y55" s="127">
        <v>4</v>
      </c>
      <c r="Z55" s="130">
        <v>3</v>
      </c>
      <c r="AA55" s="129">
        <v>2</v>
      </c>
      <c r="AB55" s="131">
        <v>2</v>
      </c>
      <c r="AC55" s="8">
        <f t="shared" si="8"/>
        <v>50.8</v>
      </c>
      <c r="AD55" s="6">
        <f t="shared" si="11"/>
        <v>5</v>
      </c>
    </row>
    <row r="56" spans="1:30">
      <c r="A56" s="2"/>
      <c r="B56" s="2"/>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2"/>
      <c r="AD56" s="2"/>
    </row>
    <row r="57" spans="1:30">
      <c r="A57" s="2"/>
      <c r="B57" s="2"/>
      <c r="C57" s="12" t="s">
        <v>106</v>
      </c>
      <c r="D57" s="1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c r="A58" s="2"/>
      <c r="B58" s="2"/>
      <c r="C58" s="13"/>
      <c r="D58" s="14" t="s">
        <v>107</v>
      </c>
      <c r="E58" s="15"/>
      <c r="F58" s="22"/>
      <c r="G58" s="17"/>
      <c r="H58" s="14" t="s">
        <v>108</v>
      </c>
      <c r="I58" s="15"/>
      <c r="J58" s="18"/>
      <c r="K58" s="19"/>
      <c r="L58" s="20"/>
      <c r="M58" s="21"/>
      <c r="N58" s="14" t="s">
        <v>109</v>
      </c>
      <c r="O58" s="15"/>
      <c r="P58" s="22"/>
      <c r="Q58" s="23"/>
      <c r="R58" s="24"/>
      <c r="S58" s="14" t="s">
        <v>110</v>
      </c>
      <c r="T58" s="15"/>
      <c r="U58" s="2"/>
      <c r="V58" s="2"/>
      <c r="W58" s="2"/>
      <c r="X58" s="25"/>
      <c r="Y58" s="14" t="s">
        <v>114</v>
      </c>
      <c r="Z58" s="15"/>
      <c r="AA58" s="2"/>
      <c r="AB58" s="2"/>
      <c r="AC58" s="2"/>
      <c r="AD58" s="2"/>
    </row>
  </sheetData>
  <mergeCells count="85">
    <mergeCell ref="A1:BH3"/>
    <mergeCell ref="A6:A7"/>
    <mergeCell ref="B6:B7"/>
    <mergeCell ref="C6:H6"/>
    <mergeCell ref="I6:J6"/>
    <mergeCell ref="L6:W6"/>
    <mergeCell ref="X6:AB6"/>
    <mergeCell ref="AF6:AF7"/>
    <mergeCell ref="AG6:AG7"/>
    <mergeCell ref="AH6:AM6"/>
    <mergeCell ref="AN6:AO6"/>
    <mergeCell ref="AQ6:BB6"/>
    <mergeCell ref="BC6:BG6"/>
    <mergeCell ref="A4:AD5"/>
    <mergeCell ref="AF4:BI5"/>
    <mergeCell ref="AP28:AQ28"/>
    <mergeCell ref="AR28:AS28"/>
    <mergeCell ref="AT28:AU28"/>
    <mergeCell ref="C28:D28"/>
    <mergeCell ref="E28:F28"/>
    <mergeCell ref="G28:H28"/>
    <mergeCell ref="I28:J28"/>
    <mergeCell ref="K28:L28"/>
    <mergeCell ref="AN28:AO28"/>
    <mergeCell ref="M28:N28"/>
    <mergeCell ref="O28:P28"/>
    <mergeCell ref="Q28:R28"/>
    <mergeCell ref="S28:T28"/>
    <mergeCell ref="U28:V28"/>
    <mergeCell ref="W28:X28"/>
    <mergeCell ref="Y28:Z28"/>
    <mergeCell ref="AA28:AB28"/>
    <mergeCell ref="AH28:AI28"/>
    <mergeCell ref="AJ28:AK28"/>
    <mergeCell ref="AL28:AM28"/>
    <mergeCell ref="AX28:AY28"/>
    <mergeCell ref="CK31:CL31"/>
    <mergeCell ref="BQ31:BR31"/>
    <mergeCell ref="BS31:BT31"/>
    <mergeCell ref="BU31:BV31"/>
    <mergeCell ref="BW31:BX31"/>
    <mergeCell ref="BY31:BZ31"/>
    <mergeCell ref="CA31:CB31"/>
    <mergeCell ref="CC31:CD31"/>
    <mergeCell ref="CE31:CF31"/>
    <mergeCell ref="CG31:CH31"/>
    <mergeCell ref="CI31:CJ31"/>
    <mergeCell ref="BO31:BP31"/>
    <mergeCell ref="BM31:BN31"/>
    <mergeCell ref="BB28:BC28"/>
    <mergeCell ref="AZ28:BA28"/>
    <mergeCell ref="M56:N56"/>
    <mergeCell ref="A34:A35"/>
    <mergeCell ref="B34:B35"/>
    <mergeCell ref="C34:H34"/>
    <mergeCell ref="I34:J34"/>
    <mergeCell ref="L34:W34"/>
    <mergeCell ref="C56:D56"/>
    <mergeCell ref="E56:F56"/>
    <mergeCell ref="G56:H56"/>
    <mergeCell ref="I56:J56"/>
    <mergeCell ref="K56:L56"/>
    <mergeCell ref="AA56:AB56"/>
    <mergeCell ref="O56:P56"/>
    <mergeCell ref="Q56:R56"/>
    <mergeCell ref="S56:T56"/>
    <mergeCell ref="U56:V56"/>
    <mergeCell ref="W56:X56"/>
    <mergeCell ref="Y56:Z56"/>
    <mergeCell ref="BD28:BE28"/>
    <mergeCell ref="BF28:BG28"/>
    <mergeCell ref="X34:AB34"/>
    <mergeCell ref="U29:V29"/>
    <mergeCell ref="W29:X29"/>
    <mergeCell ref="Y29:Z29"/>
    <mergeCell ref="AA29:AB29"/>
    <mergeCell ref="A32:AD33"/>
    <mergeCell ref="G29:H29"/>
    <mergeCell ref="I29:J29"/>
    <mergeCell ref="K29:L29"/>
    <mergeCell ref="M29:N29"/>
    <mergeCell ref="O29:P29"/>
    <mergeCell ref="Q29:R29"/>
    <mergeCell ref="S29:T29"/>
    <mergeCell ref="AV28:AW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6F9AB-700C-4216-89EC-94A2C306121B}">
  <dimension ref="A1:BG100"/>
  <sheetViews>
    <sheetView workbookViewId="0">
      <selection activeCell="O22" sqref="O22"/>
    </sheetView>
  </sheetViews>
  <sheetFormatPr defaultColWidth="8.7109375" defaultRowHeight="14.45"/>
  <cols>
    <col min="1" max="1" width="4.7109375" bestFit="1" customWidth="1"/>
    <col min="2" max="2" width="31.42578125" bestFit="1" customWidth="1"/>
    <col min="3" max="3" width="11.140625" bestFit="1" customWidth="1"/>
    <col min="4" max="4" width="6" customWidth="1"/>
    <col min="5" max="5" width="8.5703125" customWidth="1"/>
    <col min="6" max="7" width="6.28515625" bestFit="1" customWidth="1"/>
    <col min="8" max="8" width="6.5703125" bestFit="1" customWidth="1"/>
    <col min="9" max="9" width="9.42578125" customWidth="1"/>
    <col min="10" max="10" width="10.140625" customWidth="1"/>
    <col min="11" max="11" width="7.42578125" customWidth="1"/>
    <col min="12" max="12" width="6.42578125" customWidth="1"/>
    <col min="13" max="13" width="11.85546875" bestFit="1" customWidth="1"/>
    <col min="14" max="14" width="8.5703125" bestFit="1" customWidth="1"/>
    <col min="15" max="15" width="9.85546875" bestFit="1" customWidth="1"/>
    <col min="16" max="16" width="10.85546875" bestFit="1" customWidth="1"/>
    <col min="17" max="17" width="9.5703125" customWidth="1"/>
    <col min="18" max="18" width="10.85546875" customWidth="1"/>
    <col min="19" max="19" width="14.28515625" customWidth="1"/>
    <col min="20" max="20" width="9.140625" customWidth="1"/>
    <col min="21" max="21" width="10.42578125" customWidth="1"/>
    <col min="22" max="22" width="9.85546875" customWidth="1"/>
    <col min="23" max="23" width="7.5703125" bestFit="1" customWidth="1"/>
    <col min="24" max="24" width="11.5703125" customWidth="1"/>
    <col min="25" max="25" width="9.5703125" customWidth="1"/>
    <col min="26" max="26" width="11" customWidth="1"/>
    <col min="27" max="27" width="13.28515625" customWidth="1"/>
    <col min="28" max="28" width="12.7109375" customWidth="1"/>
    <col min="29" max="29" width="1.42578125" customWidth="1"/>
  </cols>
  <sheetData>
    <row r="1" spans="1:59" ht="14.45" customHeight="1">
      <c r="A1" s="145" t="s">
        <v>115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row>
    <row r="2" spans="1:59" ht="14.45" customHeight="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row>
    <row r="3" spans="1:59" ht="14.45" customHeight="1">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row>
    <row r="4" spans="1:59" ht="15.6" customHeight="1">
      <c r="A4" s="140" t="s">
        <v>116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row>
    <row r="5" spans="1:59" ht="15.6"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row>
    <row r="6" spans="1:59" ht="14.45" customHeight="1">
      <c r="A6" s="34"/>
      <c r="B6" s="148" t="s">
        <v>31</v>
      </c>
      <c r="C6" s="148" t="s">
        <v>32</v>
      </c>
      <c r="D6" s="150" t="s">
        <v>33</v>
      </c>
      <c r="E6" s="151"/>
      <c r="F6" s="151"/>
      <c r="G6" s="151"/>
      <c r="H6" s="151"/>
      <c r="I6" s="152"/>
      <c r="J6" s="150" t="s">
        <v>34</v>
      </c>
      <c r="K6" s="152"/>
      <c r="L6" s="35" t="s">
        <v>35</v>
      </c>
      <c r="M6" s="150" t="s">
        <v>117</v>
      </c>
      <c r="N6" s="151"/>
      <c r="O6" s="151"/>
      <c r="P6" s="151"/>
      <c r="Q6" s="151"/>
      <c r="R6" s="151"/>
      <c r="S6" s="151"/>
      <c r="T6" s="151"/>
      <c r="U6" s="151"/>
      <c r="V6" s="151"/>
      <c r="W6" s="151"/>
      <c r="X6" s="151"/>
      <c r="Y6" s="151"/>
      <c r="Z6" s="151"/>
      <c r="AA6" s="151"/>
      <c r="AB6" s="152"/>
    </row>
    <row r="7" spans="1:59" ht="132">
      <c r="A7" s="34"/>
      <c r="B7" s="149"/>
      <c r="C7" s="149"/>
      <c r="D7" s="37" t="s">
        <v>118</v>
      </c>
      <c r="E7" s="37" t="s">
        <v>119</v>
      </c>
      <c r="F7" s="37" t="s">
        <v>120</v>
      </c>
      <c r="G7" s="37" t="s">
        <v>121</v>
      </c>
      <c r="H7" s="37" t="s">
        <v>122</v>
      </c>
      <c r="I7" s="37" t="s">
        <v>123</v>
      </c>
      <c r="J7" s="37" t="s">
        <v>44</v>
      </c>
      <c r="K7" s="37" t="s">
        <v>45</v>
      </c>
      <c r="L7" s="37" t="s">
        <v>46</v>
      </c>
      <c r="M7" s="37" t="s">
        <v>47</v>
      </c>
      <c r="N7" s="37" t="s">
        <v>48</v>
      </c>
      <c r="O7" s="37" t="s">
        <v>49</v>
      </c>
      <c r="P7" s="37" t="s">
        <v>50</v>
      </c>
      <c r="Q7" s="37" t="s">
        <v>51</v>
      </c>
      <c r="R7" s="37" t="s">
        <v>52</v>
      </c>
      <c r="S7" s="37" t="s">
        <v>124</v>
      </c>
      <c r="T7" s="37" t="s">
        <v>125</v>
      </c>
      <c r="U7" s="37" t="s">
        <v>56</v>
      </c>
      <c r="V7" s="37" t="s">
        <v>57</v>
      </c>
      <c r="W7" s="37" t="s">
        <v>58</v>
      </c>
      <c r="X7" s="37" t="s">
        <v>126</v>
      </c>
      <c r="Y7" s="37" t="s">
        <v>127</v>
      </c>
      <c r="Z7" s="37" t="s">
        <v>128</v>
      </c>
      <c r="AA7" s="37" t="s">
        <v>129</v>
      </c>
      <c r="AB7" s="37" t="s">
        <v>130</v>
      </c>
    </row>
    <row r="8" spans="1:59" ht="14.45" customHeight="1">
      <c r="A8" s="154" t="s">
        <v>131</v>
      </c>
      <c r="B8" s="40" t="s">
        <v>132</v>
      </c>
      <c r="C8" s="40" t="s">
        <v>67</v>
      </c>
      <c r="D8" s="62">
        <v>-0.77800000000000002</v>
      </c>
      <c r="E8" s="41">
        <v>0</v>
      </c>
      <c r="F8" s="41">
        <v>541.66666669999995</v>
      </c>
      <c r="G8" s="41">
        <v>120</v>
      </c>
      <c r="H8" s="41">
        <v>60</v>
      </c>
      <c r="I8" s="41">
        <v>1.4583333329999999</v>
      </c>
      <c r="J8" s="42">
        <v>-1.2829999999999999</v>
      </c>
      <c r="K8" s="42">
        <v>0.74237500000000001</v>
      </c>
      <c r="L8" s="42">
        <v>1.274</v>
      </c>
      <c r="M8" s="42">
        <v>1</v>
      </c>
      <c r="N8" s="42">
        <v>1</v>
      </c>
      <c r="O8" s="42">
        <v>1</v>
      </c>
      <c r="P8" s="43">
        <f>P19</f>
        <v>0.2</v>
      </c>
      <c r="Q8" s="41">
        <v>1</v>
      </c>
      <c r="R8" s="41">
        <v>1</v>
      </c>
      <c r="S8" s="41">
        <v>4.083080303</v>
      </c>
      <c r="T8" s="44">
        <f>T19</f>
        <v>0.2</v>
      </c>
      <c r="U8" s="41">
        <v>1</v>
      </c>
      <c r="V8" s="41">
        <v>1</v>
      </c>
      <c r="W8" s="41">
        <v>1</v>
      </c>
      <c r="X8" s="42">
        <v>2.4410664070000001</v>
      </c>
      <c r="Y8" s="42">
        <v>2</v>
      </c>
      <c r="Z8" s="42">
        <v>2</v>
      </c>
      <c r="AA8" s="41">
        <v>1.636487896</v>
      </c>
      <c r="AB8" s="41">
        <v>1.878521796</v>
      </c>
    </row>
    <row r="9" spans="1:59">
      <c r="A9" s="155"/>
      <c r="B9" s="42" t="s">
        <v>68</v>
      </c>
      <c r="C9" s="42" t="s">
        <v>69</v>
      </c>
      <c r="D9" s="62">
        <v>1.1599999999999999</v>
      </c>
      <c r="E9" s="41">
        <v>0</v>
      </c>
      <c r="F9" s="41">
        <v>337.5</v>
      </c>
      <c r="G9" s="41">
        <v>75</v>
      </c>
      <c r="H9" s="41">
        <v>37.5</v>
      </c>
      <c r="I9" s="41">
        <v>2.4958332999999999E-2</v>
      </c>
      <c r="J9" s="42">
        <v>1.74</v>
      </c>
      <c r="K9" s="42">
        <v>0.93500000000000005</v>
      </c>
      <c r="L9" s="42">
        <v>2.8450000000000002</v>
      </c>
      <c r="M9" s="45">
        <v>0.33333333300000001</v>
      </c>
      <c r="N9" s="42">
        <v>1</v>
      </c>
      <c r="O9" s="42">
        <v>1</v>
      </c>
      <c r="P9" s="43">
        <f>P20</f>
        <v>0.2</v>
      </c>
      <c r="Q9" s="41">
        <v>1</v>
      </c>
      <c r="R9" s="43">
        <f>R20</f>
        <v>0.2</v>
      </c>
      <c r="S9" s="42">
        <v>3.301029996</v>
      </c>
      <c r="T9" s="42">
        <v>1</v>
      </c>
      <c r="U9" s="43">
        <f>U20</f>
        <v>0.2</v>
      </c>
      <c r="V9" s="43">
        <f>V20</f>
        <v>0.2</v>
      </c>
      <c r="W9" s="41">
        <v>1</v>
      </c>
      <c r="X9" s="41">
        <v>0.73158876500000003</v>
      </c>
      <c r="Y9" s="41">
        <v>1.892651034</v>
      </c>
      <c r="Z9" s="41">
        <v>1.7647976030000001</v>
      </c>
      <c r="AA9" s="41">
        <v>1.457881897</v>
      </c>
      <c r="AB9" s="41">
        <v>0.77451696599999997</v>
      </c>
    </row>
    <row r="10" spans="1:59">
      <c r="A10" s="155"/>
      <c r="B10" s="42" t="s">
        <v>133</v>
      </c>
      <c r="C10" s="42" t="s">
        <v>71</v>
      </c>
      <c r="D10" s="62">
        <v>0.78</v>
      </c>
      <c r="E10" s="41">
        <v>1</v>
      </c>
      <c r="F10" s="41">
        <v>75</v>
      </c>
      <c r="G10" s="41">
        <v>17.333333329999999</v>
      </c>
      <c r="H10" s="41">
        <v>8.6666666669999994</v>
      </c>
      <c r="I10" s="41">
        <v>1.1333332999999999E-2</v>
      </c>
      <c r="J10" s="42">
        <v>-2.95</v>
      </c>
      <c r="K10" s="42">
        <v>-0.52100000000000002</v>
      </c>
      <c r="L10" s="42">
        <v>0.315</v>
      </c>
      <c r="M10" s="43">
        <f>M21</f>
        <v>0.2</v>
      </c>
      <c r="N10" s="41">
        <v>1</v>
      </c>
      <c r="O10" s="41">
        <v>1</v>
      </c>
      <c r="P10" s="43">
        <f>P21</f>
        <v>0.2</v>
      </c>
      <c r="Q10" s="41">
        <v>1</v>
      </c>
      <c r="R10" s="43">
        <f>R21</f>
        <v>0.2</v>
      </c>
      <c r="S10" s="42">
        <v>3.301029996</v>
      </c>
      <c r="T10" s="42">
        <v>1</v>
      </c>
      <c r="U10" s="43">
        <f>U21</f>
        <v>0.2</v>
      </c>
      <c r="V10" s="43">
        <f>V21</f>
        <v>0.2</v>
      </c>
      <c r="W10" s="43">
        <f>W21</f>
        <v>0.2</v>
      </c>
      <c r="X10" s="41">
        <v>3.7316693320000001</v>
      </c>
      <c r="Y10" s="41">
        <v>2.421603927</v>
      </c>
      <c r="Z10" s="41">
        <v>3.7316693320000001</v>
      </c>
      <c r="AA10" s="41">
        <v>3.209515015</v>
      </c>
      <c r="AB10" s="41">
        <v>3.7316693320000001</v>
      </c>
    </row>
    <row r="11" spans="1:59">
      <c r="A11" s="155"/>
      <c r="B11" s="42" t="s">
        <v>134</v>
      </c>
      <c r="C11" s="42" t="s">
        <v>73</v>
      </c>
      <c r="D11" s="62">
        <v>-0.69099999999999995</v>
      </c>
      <c r="E11" s="41">
        <v>0</v>
      </c>
      <c r="F11" s="41">
        <v>337.5</v>
      </c>
      <c r="G11" s="41">
        <v>75</v>
      </c>
      <c r="H11" s="41">
        <v>37.5</v>
      </c>
      <c r="I11" s="41">
        <v>0.59583333299999997</v>
      </c>
      <c r="J11" s="42">
        <v>2.9</v>
      </c>
      <c r="K11" s="42">
        <v>1.4037500000000001</v>
      </c>
      <c r="L11" s="42">
        <v>3.4550000000000001</v>
      </c>
      <c r="M11" s="41">
        <v>0</v>
      </c>
      <c r="N11" s="41">
        <v>1</v>
      </c>
      <c r="O11" s="41">
        <v>0</v>
      </c>
      <c r="P11" s="41">
        <v>0</v>
      </c>
      <c r="Q11" s="41">
        <v>1</v>
      </c>
      <c r="R11" s="41">
        <v>1</v>
      </c>
      <c r="S11" s="44">
        <f>S22*MAX(S8:S10,S12,S14)+1</f>
        <v>1.8444496234000001</v>
      </c>
      <c r="T11" s="44">
        <f>T22</f>
        <v>0.2</v>
      </c>
      <c r="U11" s="41">
        <v>1</v>
      </c>
      <c r="V11" s="41">
        <v>1</v>
      </c>
      <c r="W11" s="41">
        <v>1</v>
      </c>
      <c r="X11" s="41">
        <v>2.3692158569999999</v>
      </c>
      <c r="Y11" s="41">
        <v>1.745074792</v>
      </c>
      <c r="Z11" s="41">
        <v>1.660523977</v>
      </c>
      <c r="AA11" s="41">
        <v>1.025305865</v>
      </c>
      <c r="AB11" s="41">
        <v>1.1553360370000001</v>
      </c>
    </row>
    <row r="12" spans="1:59">
      <c r="A12" s="155"/>
      <c r="B12" s="42" t="s">
        <v>135</v>
      </c>
      <c r="C12" s="42" t="s">
        <v>75</v>
      </c>
      <c r="D12" s="62">
        <v>-0.36</v>
      </c>
      <c r="E12" s="41">
        <v>0</v>
      </c>
      <c r="F12" s="41">
        <v>541.66666669999995</v>
      </c>
      <c r="G12" s="41">
        <v>120</v>
      </c>
      <c r="H12" s="41">
        <v>60</v>
      </c>
      <c r="I12" s="41">
        <v>0.58750000000000002</v>
      </c>
      <c r="J12" s="42">
        <v>2.5299999999999998</v>
      </c>
      <c r="K12" s="42">
        <v>1.125</v>
      </c>
      <c r="L12" s="42">
        <v>2.4950000000000001</v>
      </c>
      <c r="M12" s="41">
        <v>0.571428571</v>
      </c>
      <c r="N12" s="41">
        <v>0.77777777800000003</v>
      </c>
      <c r="O12" s="43">
        <f>O23</f>
        <v>0.2</v>
      </c>
      <c r="P12" s="41">
        <v>0</v>
      </c>
      <c r="Q12" s="41">
        <v>1</v>
      </c>
      <c r="R12" s="43">
        <f>R23</f>
        <v>0.2</v>
      </c>
      <c r="S12" s="41">
        <v>4.2222481170000004</v>
      </c>
      <c r="T12" s="41">
        <v>1</v>
      </c>
      <c r="U12" s="41">
        <v>1</v>
      </c>
      <c r="V12" s="41">
        <v>1</v>
      </c>
      <c r="W12" s="41">
        <v>1</v>
      </c>
      <c r="X12" s="41">
        <v>2.6665179810000001</v>
      </c>
      <c r="Y12" s="41">
        <v>2.025305865</v>
      </c>
      <c r="Z12" s="41">
        <v>2.1057655770000001</v>
      </c>
      <c r="AA12" s="41">
        <v>1.305351369</v>
      </c>
      <c r="AB12" s="41">
        <v>1.482873584</v>
      </c>
    </row>
    <row r="13" spans="1:59">
      <c r="A13" s="155"/>
      <c r="B13" s="42" t="s">
        <v>136</v>
      </c>
      <c r="C13" s="42" t="s">
        <v>77</v>
      </c>
      <c r="D13" s="62">
        <v>-0.38700000000000001</v>
      </c>
      <c r="E13" s="41">
        <v>0</v>
      </c>
      <c r="F13" s="41">
        <v>541.66666669999995</v>
      </c>
      <c r="G13" s="41">
        <v>120</v>
      </c>
      <c r="H13" s="41">
        <v>60</v>
      </c>
      <c r="I13" s="41">
        <v>0.10625</v>
      </c>
      <c r="J13" s="42">
        <v>3.91</v>
      </c>
      <c r="K13" s="42">
        <v>2.124285714</v>
      </c>
      <c r="L13" s="42">
        <v>3.855</v>
      </c>
      <c r="M13" s="41">
        <v>0.5</v>
      </c>
      <c r="N13" s="41">
        <v>0</v>
      </c>
      <c r="O13" s="43">
        <f>O24</f>
        <v>0.2</v>
      </c>
      <c r="P13" s="43">
        <f>P24</f>
        <v>0.2</v>
      </c>
      <c r="Q13" s="41">
        <v>1</v>
      </c>
      <c r="R13" s="41">
        <v>1</v>
      </c>
      <c r="S13" s="44">
        <f>S24*MAX(S8:S10,S12,S14)+1</f>
        <v>1.8444496234000001</v>
      </c>
      <c r="T13" s="44">
        <f>T24</f>
        <v>0.2</v>
      </c>
      <c r="U13" s="41">
        <v>1</v>
      </c>
      <c r="V13" s="41">
        <v>0.5</v>
      </c>
      <c r="W13" s="41">
        <v>1</v>
      </c>
      <c r="X13" s="41">
        <v>-0.65955588499999995</v>
      </c>
      <c r="Y13" s="41">
        <v>0.17026171500000001</v>
      </c>
      <c r="Z13" s="41">
        <v>2</v>
      </c>
      <c r="AA13" s="41">
        <v>-1.0428718020000001</v>
      </c>
      <c r="AB13" s="41">
        <v>2.7853298350000002</v>
      </c>
    </row>
    <row r="14" spans="1:59">
      <c r="A14" s="156"/>
      <c r="B14" s="46" t="s">
        <v>137</v>
      </c>
      <c r="C14" s="42" t="s">
        <v>79</v>
      </c>
      <c r="D14" s="62">
        <v>-2.0103</v>
      </c>
      <c r="E14" s="42">
        <v>0</v>
      </c>
      <c r="F14" s="41">
        <v>541.66666669999995</v>
      </c>
      <c r="G14" s="41">
        <v>120</v>
      </c>
      <c r="H14" s="41">
        <v>60</v>
      </c>
      <c r="I14" s="41">
        <v>5.3333332999999997E-2</v>
      </c>
      <c r="J14" s="42">
        <v>2.2000000000000002</v>
      </c>
      <c r="K14" s="42">
        <v>1.0065714290000001</v>
      </c>
      <c r="L14" s="42">
        <v>3.23</v>
      </c>
      <c r="M14" s="41">
        <v>0.5</v>
      </c>
      <c r="N14" s="42">
        <v>1</v>
      </c>
      <c r="O14" s="41">
        <v>1</v>
      </c>
      <c r="P14" s="42">
        <v>1</v>
      </c>
      <c r="Q14" s="42">
        <v>1</v>
      </c>
      <c r="R14" s="42">
        <v>1</v>
      </c>
      <c r="S14" s="42">
        <v>3.301029996</v>
      </c>
      <c r="T14" s="42">
        <v>1</v>
      </c>
      <c r="U14" s="41">
        <v>1</v>
      </c>
      <c r="V14" s="41">
        <v>1</v>
      </c>
      <c r="W14" s="41">
        <v>1</v>
      </c>
      <c r="X14" s="42">
        <v>2</v>
      </c>
      <c r="Y14" s="42">
        <v>2</v>
      </c>
      <c r="Z14" s="42">
        <v>2</v>
      </c>
      <c r="AA14" s="41">
        <v>1.795880017</v>
      </c>
      <c r="AB14" s="42">
        <v>1</v>
      </c>
    </row>
    <row r="16" spans="1:59">
      <c r="A16" s="63"/>
      <c r="B16" s="147" t="s">
        <v>138</v>
      </c>
      <c r="C16" s="147"/>
      <c r="D16" s="64" t="s">
        <v>139</v>
      </c>
      <c r="E16" s="64">
        <v>0</v>
      </c>
      <c r="F16" s="63" t="s">
        <v>140</v>
      </c>
      <c r="G16" s="63" t="s">
        <v>140</v>
      </c>
      <c r="H16" s="63" t="s">
        <v>140</v>
      </c>
      <c r="I16" s="63" t="s">
        <v>140</v>
      </c>
      <c r="J16" s="63" t="s">
        <v>140</v>
      </c>
      <c r="K16" s="63" t="s">
        <v>140</v>
      </c>
      <c r="L16" s="63">
        <v>-2</v>
      </c>
      <c r="M16" s="64">
        <v>0</v>
      </c>
      <c r="N16" s="64">
        <v>0</v>
      </c>
      <c r="O16" s="64">
        <v>0</v>
      </c>
      <c r="P16" s="64">
        <v>0</v>
      </c>
      <c r="Q16" s="64">
        <v>0</v>
      </c>
      <c r="R16" s="64">
        <v>0</v>
      </c>
      <c r="S16" s="65">
        <v>1</v>
      </c>
      <c r="T16" s="65">
        <v>1</v>
      </c>
      <c r="U16" s="64">
        <v>0</v>
      </c>
      <c r="V16" s="64">
        <v>0</v>
      </c>
      <c r="W16" s="64">
        <v>0</v>
      </c>
      <c r="X16" s="63">
        <v>9.9999999999999995E-7</v>
      </c>
      <c r="Y16" s="63">
        <v>9.9999999999999995E-7</v>
      </c>
      <c r="Z16" s="63">
        <v>9.9999999999999995E-7</v>
      </c>
      <c r="AA16" s="63">
        <v>9.9999999999999995E-7</v>
      </c>
      <c r="AB16" s="63">
        <v>9.9999999999999995E-7</v>
      </c>
      <c r="AC16" s="47"/>
    </row>
    <row r="17" spans="1:29">
      <c r="A17" s="63"/>
      <c r="B17" s="147" t="s">
        <v>141</v>
      </c>
      <c r="C17" s="147"/>
      <c r="D17" s="64" t="s">
        <v>142</v>
      </c>
      <c r="E17" s="64">
        <v>1</v>
      </c>
      <c r="F17" s="63">
        <v>0</v>
      </c>
      <c r="G17" s="63">
        <v>0</v>
      </c>
      <c r="H17" s="63">
        <v>0</v>
      </c>
      <c r="I17" s="63">
        <v>0</v>
      </c>
      <c r="J17" s="63">
        <v>-3</v>
      </c>
      <c r="K17" s="63">
        <v>-1</v>
      </c>
      <c r="L17" s="63" t="s">
        <v>140</v>
      </c>
      <c r="M17" s="64">
        <v>1</v>
      </c>
      <c r="N17" s="64">
        <v>1</v>
      </c>
      <c r="O17" s="64">
        <v>1</v>
      </c>
      <c r="P17" s="64">
        <v>1</v>
      </c>
      <c r="Q17" s="64">
        <v>1</v>
      </c>
      <c r="R17" s="64">
        <v>1</v>
      </c>
      <c r="S17" s="63" t="s">
        <v>140</v>
      </c>
      <c r="T17" s="63" t="s">
        <v>140</v>
      </c>
      <c r="U17" s="64">
        <v>1</v>
      </c>
      <c r="V17" s="64">
        <v>1</v>
      </c>
      <c r="W17" s="64">
        <v>1</v>
      </c>
      <c r="X17" s="63" t="s">
        <v>140</v>
      </c>
      <c r="Y17" s="63" t="s">
        <v>140</v>
      </c>
      <c r="Z17" s="63" t="s">
        <v>140</v>
      </c>
      <c r="AA17" s="63" t="s">
        <v>140</v>
      </c>
      <c r="AB17" s="63" t="s">
        <v>140</v>
      </c>
      <c r="AC17" s="47"/>
    </row>
    <row r="19" spans="1:29" ht="14.45" customHeight="1">
      <c r="A19" s="154" t="s">
        <v>143</v>
      </c>
      <c r="B19" s="40" t="s">
        <v>132</v>
      </c>
      <c r="C19" s="40" t="s">
        <v>67</v>
      </c>
      <c r="D19" s="39">
        <f>(D8-MIN($D$8:$D$14))/(1.5-MIN($D$8:$D$14))</f>
        <v>0.35105261658547704</v>
      </c>
      <c r="E19" s="39">
        <f>E8</f>
        <v>0</v>
      </c>
      <c r="F19" s="39">
        <f>1-F8/(MAX($F$8:$F$14))</f>
        <v>0</v>
      </c>
      <c r="G19" s="39">
        <f>1-G8/(MAX($G$8:$G$14))</f>
        <v>0</v>
      </c>
      <c r="H19" s="39">
        <f>1-H8/(MAX($H$8:$H$14))</f>
        <v>0</v>
      </c>
      <c r="I19" s="39">
        <f>1-I8/(MAX($I$8:$I$14))</f>
        <v>0</v>
      </c>
      <c r="J19" s="39">
        <f>(MAX($J$8:$J$14)-J8)/(MAX($J$8:$J$14)+3)</f>
        <v>0.75151953690303896</v>
      </c>
      <c r="K19" s="39">
        <f>(MAX($K$8:$K$14)-K8)/(MAX($K$8:$K$14)+1)</f>
        <v>0.44231252852696046</v>
      </c>
      <c r="L19" s="39">
        <f>(L8+2)/(2+MAX($L$8:$L$14))</f>
        <v>0.55918018787361223</v>
      </c>
      <c r="M19" s="39">
        <f>M8</f>
        <v>1</v>
      </c>
      <c r="N19" s="39">
        <f t="shared" ref="N19:R19" si="0">N8</f>
        <v>1</v>
      </c>
      <c r="O19" s="39">
        <f t="shared" si="0"/>
        <v>1</v>
      </c>
      <c r="P19" s="66">
        <v>0.2</v>
      </c>
      <c r="Q19" s="39">
        <f t="shared" si="0"/>
        <v>1</v>
      </c>
      <c r="R19" s="39">
        <f t="shared" si="0"/>
        <v>1</v>
      </c>
      <c r="S19" s="39">
        <f>(S8)/(MAX($S$8:$S$14))</f>
        <v>0.96703940409383571</v>
      </c>
      <c r="T19" s="66">
        <v>0.2</v>
      </c>
      <c r="U19" s="39">
        <f>U8</f>
        <v>1</v>
      </c>
      <c r="V19" s="39">
        <f t="shared" ref="U19:W25" si="1">V8</f>
        <v>1</v>
      </c>
      <c r="W19" s="39">
        <f t="shared" si="1"/>
        <v>1</v>
      </c>
      <c r="X19" s="39">
        <f t="shared" ref="X19:X25" si="2">(X8+6)/(MAX($X$8:$X$14)+6)</f>
        <v>0.86738113668163852</v>
      </c>
      <c r="Y19" s="39">
        <f t="shared" ref="Y19:Y25" si="3">(Y8+6)/(MAX($Y$8:$Y$14)+6)</f>
        <v>0.94993781105659447</v>
      </c>
      <c r="Z19" s="39">
        <f t="shared" ref="Z19:Z25" si="4">(Z8+6)/(MAX($Z$8:$Z$14)+6)</f>
        <v>0.8220583465258251</v>
      </c>
      <c r="AA19" s="39">
        <f>(AA8+6)/(MAX($AA$8:$AA$14)+6)</f>
        <v>0.82919544444653903</v>
      </c>
      <c r="AB19" s="39">
        <f>(AB8+6)/(MAX($AB$8:$AB$14)+6)</f>
        <v>0.80957557508592926</v>
      </c>
    </row>
    <row r="20" spans="1:29">
      <c r="A20" s="155"/>
      <c r="B20" s="42" t="s">
        <v>68</v>
      </c>
      <c r="C20" s="42" t="s">
        <v>69</v>
      </c>
      <c r="D20" s="39">
        <f t="shared" ref="D20:D25" si="5">(D9-MIN($D$8:$D$14))/(1.5-MIN($D$8:$D$14))</f>
        <v>0.90314218157992199</v>
      </c>
      <c r="E20" s="39">
        <f t="shared" ref="E20:E25" si="6">E9</f>
        <v>0</v>
      </c>
      <c r="F20" s="39">
        <f t="shared" ref="F20:F25" si="7">1-F9/(MAX($F$8:$F$14))</f>
        <v>0.37692307696142002</v>
      </c>
      <c r="G20" s="39">
        <f t="shared" ref="G20:G25" si="8">1-G9/(MAX($G$8:$G$14))</f>
        <v>0.375</v>
      </c>
      <c r="H20" s="39">
        <f t="shared" ref="H20:H25" si="9">1-H9/(MAX($H$8:$H$14))</f>
        <v>0.375</v>
      </c>
      <c r="I20" s="39">
        <f t="shared" ref="I20:I25" si="10">1-I9/(MAX($I$8:$I$14))</f>
        <v>0.98288571451037388</v>
      </c>
      <c r="J20" s="39">
        <f t="shared" ref="J20:J25" si="11">(MAX($J$8:$J$14)-J9)/(MAX($J$8:$J$14)+3)</f>
        <v>0.31403762662807522</v>
      </c>
      <c r="K20" s="39">
        <f t="shared" ref="K20:K25" si="12">(MAX($K$8:$K$14)-K9)/(MAX($K$8:$K$14)+1)</f>
        <v>0.38065843615735329</v>
      </c>
      <c r="L20" s="39">
        <f t="shared" ref="L20:L25" si="13">(L9+2)/(2+MAX($L$8:$L$14))</f>
        <v>0.8274978650725876</v>
      </c>
      <c r="M20" s="39">
        <f t="shared" ref="M20:R25" si="14">M9</f>
        <v>0.33333333300000001</v>
      </c>
      <c r="N20" s="39">
        <f t="shared" si="14"/>
        <v>1</v>
      </c>
      <c r="O20" s="39">
        <f t="shared" si="14"/>
        <v>1</v>
      </c>
      <c r="P20" s="66">
        <v>0.2</v>
      </c>
      <c r="Q20" s="39">
        <f t="shared" si="14"/>
        <v>1</v>
      </c>
      <c r="R20" s="66">
        <v>0.2</v>
      </c>
      <c r="S20" s="39">
        <f t="shared" ref="S20:S25" si="15">(S9)/(MAX($S$8:$S$14))</f>
        <v>0.78181809891964715</v>
      </c>
      <c r="T20" s="39">
        <f>T9</f>
        <v>1</v>
      </c>
      <c r="U20" s="66">
        <v>0.2</v>
      </c>
      <c r="V20" s="66">
        <v>0.2</v>
      </c>
      <c r="W20" s="39">
        <f t="shared" si="1"/>
        <v>1</v>
      </c>
      <c r="X20" s="39">
        <f t="shared" si="2"/>
        <v>0.69171984120596508</v>
      </c>
      <c r="Y20" s="39">
        <f t="shared" si="3"/>
        <v>0.93719095583394096</v>
      </c>
      <c r="Z20" s="39">
        <f t="shared" si="4"/>
        <v>0.79788958482873373</v>
      </c>
      <c r="AA20" s="39">
        <f t="shared" ref="AA20:AA25" si="16">(AA9+6)/(MAX($AA$8:$AA$14)+6)</f>
        <v>0.80980180659382961</v>
      </c>
      <c r="AB20" s="39">
        <f t="shared" ref="AB20:AB25" si="17">(AB9+6)/(MAX($AB$8:$AB$14)+6)</f>
        <v>0.69613102694763862</v>
      </c>
    </row>
    <row r="21" spans="1:29">
      <c r="A21" s="155"/>
      <c r="B21" s="42" t="s">
        <v>133</v>
      </c>
      <c r="C21" s="42" t="s">
        <v>71</v>
      </c>
      <c r="D21" s="39">
        <f t="shared" si="5"/>
        <v>0.79488932569865833</v>
      </c>
      <c r="E21" s="39">
        <f t="shared" si="6"/>
        <v>1</v>
      </c>
      <c r="F21" s="39">
        <f t="shared" si="7"/>
        <v>0.86153846154698221</v>
      </c>
      <c r="G21" s="39">
        <f>1-G10/(MAX($G$8:$G$14))</f>
        <v>0.8555555555833334</v>
      </c>
      <c r="H21" s="39">
        <f t="shared" si="9"/>
        <v>0.85555555555000007</v>
      </c>
      <c r="I21" s="39">
        <f t="shared" si="10"/>
        <v>0.99222857165536649</v>
      </c>
      <c r="J21" s="39">
        <f t="shared" si="11"/>
        <v>0.99276410998552822</v>
      </c>
      <c r="K21" s="39">
        <f t="shared" si="12"/>
        <v>0.84668495654747911</v>
      </c>
      <c r="L21" s="39">
        <f t="shared" si="13"/>
        <v>0.39538855678906915</v>
      </c>
      <c r="M21" s="66">
        <v>0.2</v>
      </c>
      <c r="N21" s="39">
        <f t="shared" si="14"/>
        <v>1</v>
      </c>
      <c r="O21" s="39">
        <f t="shared" si="14"/>
        <v>1</v>
      </c>
      <c r="P21" s="66">
        <v>0.2</v>
      </c>
      <c r="Q21" s="39">
        <f t="shared" si="14"/>
        <v>1</v>
      </c>
      <c r="R21" s="66">
        <v>0.2</v>
      </c>
      <c r="S21" s="39">
        <f t="shared" si="15"/>
        <v>0.78181809891964715</v>
      </c>
      <c r="T21" s="39">
        <f>T10</f>
        <v>1</v>
      </c>
      <c r="U21" s="66">
        <v>0.2</v>
      </c>
      <c r="V21" s="66">
        <v>0.2</v>
      </c>
      <c r="W21" s="66">
        <v>0.2</v>
      </c>
      <c r="X21" s="39">
        <f t="shared" si="2"/>
        <v>1</v>
      </c>
      <c r="Y21" s="39">
        <f t="shared" si="3"/>
        <v>1</v>
      </c>
      <c r="Z21" s="39">
        <f t="shared" si="4"/>
        <v>1</v>
      </c>
      <c r="AA21" s="39">
        <f t="shared" si="16"/>
        <v>1</v>
      </c>
      <c r="AB21" s="39">
        <f t="shared" si="17"/>
        <v>1</v>
      </c>
    </row>
    <row r="22" spans="1:29">
      <c r="A22" s="155"/>
      <c r="B22" s="42" t="s">
        <v>134</v>
      </c>
      <c r="C22" s="42" t="s">
        <v>73</v>
      </c>
      <c r="D22" s="39">
        <f t="shared" si="5"/>
        <v>0.37583682306355587</v>
      </c>
      <c r="E22" s="39">
        <f t="shared" si="6"/>
        <v>0</v>
      </c>
      <c r="F22" s="39">
        <f t="shared" si="7"/>
        <v>0.37692307696142002</v>
      </c>
      <c r="G22" s="39">
        <f t="shared" si="8"/>
        <v>0.375</v>
      </c>
      <c r="H22" s="39">
        <f t="shared" si="9"/>
        <v>0.375</v>
      </c>
      <c r="I22" s="39">
        <f t="shared" si="10"/>
        <v>0.59142857156375506</v>
      </c>
      <c r="J22" s="39">
        <f t="shared" si="11"/>
        <v>0.14616497829232999</v>
      </c>
      <c r="K22" s="39">
        <f t="shared" si="12"/>
        <v>0.23062414259082067</v>
      </c>
      <c r="L22" s="39">
        <f t="shared" si="13"/>
        <v>0.9316823228010247</v>
      </c>
      <c r="M22" s="39">
        <f t="shared" si="14"/>
        <v>0</v>
      </c>
      <c r="N22" s="39">
        <f t="shared" si="14"/>
        <v>1</v>
      </c>
      <c r="O22" s="39">
        <f t="shared" si="14"/>
        <v>0</v>
      </c>
      <c r="P22" s="39">
        <f t="shared" si="14"/>
        <v>0</v>
      </c>
      <c r="Q22" s="39">
        <f t="shared" si="14"/>
        <v>1</v>
      </c>
      <c r="R22" s="39">
        <f t="shared" si="14"/>
        <v>1</v>
      </c>
      <c r="S22" s="66">
        <v>0.2</v>
      </c>
      <c r="T22" s="66">
        <v>0.2</v>
      </c>
      <c r="U22" s="39">
        <f t="shared" si="1"/>
        <v>1</v>
      </c>
      <c r="V22" s="39">
        <f t="shared" si="1"/>
        <v>1</v>
      </c>
      <c r="W22" s="39">
        <f t="shared" si="1"/>
        <v>1</v>
      </c>
      <c r="X22" s="39">
        <f t="shared" si="2"/>
        <v>0.85999796864039202</v>
      </c>
      <c r="Y22" s="39">
        <f>(Y11+6)/(MAX($Y$8:$Y$14)+6)</f>
        <v>0.91966742429776116</v>
      </c>
      <c r="Z22" s="39">
        <f t="shared" si="4"/>
        <v>0.78717470925675725</v>
      </c>
      <c r="AA22" s="39">
        <f>(AA11+6)/(MAX($AA$8:$AA$14)+6)</f>
        <v>0.76283125154337994</v>
      </c>
      <c r="AB22" s="39">
        <f>(AB11+6)/(MAX($AB$8:$AB$14)+6)</f>
        <v>0.73526296392660873</v>
      </c>
    </row>
    <row r="23" spans="1:29">
      <c r="A23" s="155"/>
      <c r="B23" s="42" t="s">
        <v>135</v>
      </c>
      <c r="C23" s="42" t="s">
        <v>75</v>
      </c>
      <c r="D23" s="39">
        <f t="shared" si="5"/>
        <v>0.47013075805486715</v>
      </c>
      <c r="E23" s="39">
        <f t="shared" si="6"/>
        <v>0</v>
      </c>
      <c r="F23" s="39">
        <f t="shared" si="7"/>
        <v>0</v>
      </c>
      <c r="G23" s="39">
        <f t="shared" si="8"/>
        <v>0</v>
      </c>
      <c r="H23" s="39">
        <f t="shared" si="9"/>
        <v>0</v>
      </c>
      <c r="I23" s="39">
        <f t="shared" si="10"/>
        <v>0.59714285705077552</v>
      </c>
      <c r="J23" s="39">
        <f t="shared" si="11"/>
        <v>0.19971056439942117</v>
      </c>
      <c r="K23" s="39">
        <f t="shared" si="12"/>
        <v>0.31984453583171873</v>
      </c>
      <c r="L23" s="39">
        <f t="shared" si="13"/>
        <v>0.76771989752348413</v>
      </c>
      <c r="M23" s="39">
        <f t="shared" si="14"/>
        <v>0.571428571</v>
      </c>
      <c r="N23" s="39">
        <f t="shared" si="14"/>
        <v>0.77777777800000003</v>
      </c>
      <c r="O23" s="66">
        <v>0.2</v>
      </c>
      <c r="P23" s="39">
        <f t="shared" si="14"/>
        <v>0</v>
      </c>
      <c r="Q23" s="39">
        <f t="shared" si="14"/>
        <v>1</v>
      </c>
      <c r="R23" s="66">
        <v>0.2</v>
      </c>
      <c r="S23" s="39">
        <f t="shared" si="15"/>
        <v>1</v>
      </c>
      <c r="T23" s="39">
        <f>T12</f>
        <v>1</v>
      </c>
      <c r="U23" s="39">
        <f t="shared" si="1"/>
        <v>1</v>
      </c>
      <c r="V23" s="39">
        <f t="shared" si="1"/>
        <v>1</v>
      </c>
      <c r="W23" s="39">
        <f t="shared" si="1"/>
        <v>1</v>
      </c>
      <c r="X23" s="39">
        <f t="shared" si="2"/>
        <v>0.89054793019964906</v>
      </c>
      <c r="Y23" s="39">
        <f t="shared" si="3"/>
        <v>0.95294268580721875</v>
      </c>
      <c r="Z23" s="39">
        <f t="shared" si="4"/>
        <v>0.83292653094432123</v>
      </c>
      <c r="AA23" s="39">
        <f t="shared" si="16"/>
        <v>0.79323953075720133</v>
      </c>
      <c r="AB23" s="39">
        <f t="shared" si="17"/>
        <v>0.76891983571560185</v>
      </c>
    </row>
    <row r="24" spans="1:29">
      <c r="A24" s="155"/>
      <c r="B24" s="42" t="s">
        <v>136</v>
      </c>
      <c r="C24" s="42" t="s">
        <v>77</v>
      </c>
      <c r="D24" s="39">
        <f t="shared" si="5"/>
        <v>0.46243910776856678</v>
      </c>
      <c r="E24" s="39">
        <f t="shared" si="6"/>
        <v>0</v>
      </c>
      <c r="F24" s="39">
        <f t="shared" si="7"/>
        <v>0</v>
      </c>
      <c r="G24" s="39">
        <f t="shared" si="8"/>
        <v>0</v>
      </c>
      <c r="H24" s="39">
        <f t="shared" si="9"/>
        <v>0</v>
      </c>
      <c r="I24" s="39">
        <f t="shared" si="10"/>
        <v>0.92714285712620403</v>
      </c>
      <c r="J24" s="39">
        <f t="shared" si="11"/>
        <v>0</v>
      </c>
      <c r="K24" s="39">
        <f t="shared" si="12"/>
        <v>0</v>
      </c>
      <c r="L24" s="39">
        <f t="shared" si="13"/>
        <v>1</v>
      </c>
      <c r="M24" s="39">
        <f t="shared" si="14"/>
        <v>0.5</v>
      </c>
      <c r="N24" s="39">
        <f t="shared" si="14"/>
        <v>0</v>
      </c>
      <c r="O24" s="66">
        <v>0.2</v>
      </c>
      <c r="P24" s="66">
        <v>0.2</v>
      </c>
      <c r="Q24" s="39">
        <f t="shared" si="14"/>
        <v>1</v>
      </c>
      <c r="R24" s="39">
        <f t="shared" si="14"/>
        <v>1</v>
      </c>
      <c r="S24" s="66">
        <v>0.2</v>
      </c>
      <c r="T24" s="66">
        <v>0.2</v>
      </c>
      <c r="U24" s="39">
        <f t="shared" si="1"/>
        <v>1</v>
      </c>
      <c r="V24" s="39">
        <f t="shared" si="1"/>
        <v>0.5</v>
      </c>
      <c r="W24" s="39">
        <f t="shared" si="1"/>
        <v>1</v>
      </c>
      <c r="X24" s="39">
        <f t="shared" si="2"/>
        <v>0.54876958236130924</v>
      </c>
      <c r="Y24" s="39">
        <f t="shared" si="3"/>
        <v>0.73267061339917605</v>
      </c>
      <c r="Z24" s="39">
        <f t="shared" si="4"/>
        <v>0.8220583465258251</v>
      </c>
      <c r="AA24" s="39">
        <f t="shared" si="16"/>
        <v>0.53826159031459042</v>
      </c>
      <c r="AB24" s="39">
        <f t="shared" si="17"/>
        <v>0.90275671473051256</v>
      </c>
    </row>
    <row r="25" spans="1:29">
      <c r="A25" s="156"/>
      <c r="B25" s="46" t="s">
        <v>137</v>
      </c>
      <c r="C25" s="42" t="s">
        <v>79</v>
      </c>
      <c r="D25" s="39">
        <f t="shared" si="5"/>
        <v>0</v>
      </c>
      <c r="E25" s="39">
        <f t="shared" si="6"/>
        <v>0</v>
      </c>
      <c r="F25" s="39">
        <f t="shared" si="7"/>
        <v>0</v>
      </c>
      <c r="G25" s="39">
        <f t="shared" si="8"/>
        <v>0</v>
      </c>
      <c r="H25" s="39">
        <f t="shared" si="9"/>
        <v>0</v>
      </c>
      <c r="I25" s="39">
        <f t="shared" si="10"/>
        <v>0.9634285716487837</v>
      </c>
      <c r="J25" s="39">
        <f t="shared" si="11"/>
        <v>0.24746743849493485</v>
      </c>
      <c r="K25" s="39">
        <f t="shared" si="12"/>
        <v>0.35775034273962047</v>
      </c>
      <c r="L25" s="39">
        <f t="shared" si="13"/>
        <v>0.89325362937660124</v>
      </c>
      <c r="M25" s="39">
        <f t="shared" si="14"/>
        <v>0.5</v>
      </c>
      <c r="N25" s="39">
        <f t="shared" si="14"/>
        <v>1</v>
      </c>
      <c r="O25" s="39">
        <f t="shared" si="14"/>
        <v>1</v>
      </c>
      <c r="P25" s="39">
        <f t="shared" si="14"/>
        <v>1</v>
      </c>
      <c r="Q25" s="39">
        <f t="shared" si="14"/>
        <v>1</v>
      </c>
      <c r="R25" s="39">
        <f t="shared" si="14"/>
        <v>1</v>
      </c>
      <c r="S25" s="39">
        <f t="shared" si="15"/>
        <v>0.78181809891964715</v>
      </c>
      <c r="T25" s="39">
        <f>T14</f>
        <v>1</v>
      </c>
      <c r="U25" s="39">
        <f t="shared" si="1"/>
        <v>1</v>
      </c>
      <c r="V25" s="39">
        <f t="shared" si="1"/>
        <v>1</v>
      </c>
      <c r="W25" s="39">
        <f t="shared" si="1"/>
        <v>1</v>
      </c>
      <c r="X25" s="39">
        <f t="shared" si="2"/>
        <v>0.8220583465258251</v>
      </c>
      <c r="Y25" s="39">
        <f t="shared" si="3"/>
        <v>0.94993781105659447</v>
      </c>
      <c r="Z25" s="39">
        <f t="shared" si="4"/>
        <v>0.8220583465258251</v>
      </c>
      <c r="AA25" s="39">
        <f t="shared" si="16"/>
        <v>0.84650277504325233</v>
      </c>
      <c r="AB25" s="39">
        <f t="shared" si="17"/>
        <v>0.71930105321009696</v>
      </c>
    </row>
    <row r="26" spans="1:29" ht="15" thickBot="1"/>
    <row r="27" spans="1:29" ht="15" thickBot="1">
      <c r="D27" s="39" t="s">
        <v>33</v>
      </c>
      <c r="E27" s="39" t="s">
        <v>34</v>
      </c>
      <c r="F27" s="39" t="s">
        <v>35</v>
      </c>
      <c r="G27" s="39" t="s">
        <v>144</v>
      </c>
      <c r="H27" s="39" t="s">
        <v>145</v>
      </c>
      <c r="I27" s="39" t="s">
        <v>146</v>
      </c>
      <c r="J27" s="39" t="s">
        <v>147</v>
      </c>
      <c r="K27" s="39" t="s">
        <v>148</v>
      </c>
      <c r="L27" s="39" t="s">
        <v>149</v>
      </c>
      <c r="M27" s="39" t="s">
        <v>150</v>
      </c>
      <c r="N27" s="39" t="s">
        <v>151</v>
      </c>
      <c r="O27" s="39" t="s">
        <v>152</v>
      </c>
      <c r="P27" s="48" t="s">
        <v>153</v>
      </c>
      <c r="Q27" s="67" t="s">
        <v>154</v>
      </c>
      <c r="R27" s="67" t="s">
        <v>155</v>
      </c>
      <c r="S27" s="68" t="s">
        <v>156</v>
      </c>
    </row>
    <row r="28" spans="1:29" ht="14.45" customHeight="1">
      <c r="A28" s="154" t="s">
        <v>157</v>
      </c>
      <c r="B28" s="40" t="s">
        <v>132</v>
      </c>
      <c r="C28" s="40" t="s">
        <v>67</v>
      </c>
      <c r="D28" s="39">
        <f>AVERAGE(D19:I19)</f>
        <v>5.8508769430912842E-2</v>
      </c>
      <c r="E28" s="39">
        <f>AVERAGE(J19:K19)</f>
        <v>0.59691603271499971</v>
      </c>
      <c r="F28" s="39">
        <f>L19</f>
        <v>0.55918018787361223</v>
      </c>
      <c r="G28" s="39">
        <f t="shared" ref="G28:G34" si="18">AVERAGE(M19:W19)</f>
        <v>0.85154903673580329</v>
      </c>
      <c r="H28" s="39">
        <f>AVERAGE(X19:AB19)</f>
        <v>0.8556296627593053</v>
      </c>
      <c r="I28" s="39">
        <f>RANK(D28,D$28:D$34,0)</f>
        <v>7</v>
      </c>
      <c r="J28" s="39">
        <f>RANK(E28,E$28:E$34,0)</f>
        <v>2</v>
      </c>
      <c r="K28" s="39">
        <f>RANK(F28,F$28:F$34,0)</f>
        <v>6</v>
      </c>
      <c r="L28" s="39">
        <f>RANK(G28,G$28:G$34,0)</f>
        <v>2</v>
      </c>
      <c r="M28" s="39">
        <f>RANK(H28,H$28:H$34,0)</f>
        <v>2</v>
      </c>
      <c r="N28" s="39">
        <f t="shared" ref="N28:N34" si="19">AVERAGE(D28:E28,G28:H28)</f>
        <v>0.59065087541025529</v>
      </c>
      <c r="O28" s="39">
        <f t="shared" ref="O28:O34" si="20">AVERAGE(D28,F28:H28)</f>
        <v>0.5812169141999084</v>
      </c>
      <c r="P28" s="48">
        <f t="shared" ref="P28:P34" si="21">AVERAGE(D28:H28)</f>
        <v>0.58435673790292664</v>
      </c>
      <c r="Q28" s="69">
        <f>RANK(N28,N$28:N$34,0)</f>
        <v>2</v>
      </c>
      <c r="R28" s="69">
        <f>RANK(O28,O$28:O$34,0)</f>
        <v>7</v>
      </c>
      <c r="S28" s="69">
        <f>RANK(P28,P$28:P$34,0)</f>
        <v>4</v>
      </c>
    </row>
    <row r="29" spans="1:29">
      <c r="A29" s="155"/>
      <c r="B29" s="42" t="s">
        <v>68</v>
      </c>
      <c r="C29" s="42" t="s">
        <v>69</v>
      </c>
      <c r="D29" s="39">
        <f t="shared" ref="D29:D34" si="22">AVERAGE(D20:I20)</f>
        <v>0.50215849550861935</v>
      </c>
      <c r="E29" s="39">
        <f t="shared" ref="E29:E34" si="23">AVERAGE(J20:K20)</f>
        <v>0.34734803139271425</v>
      </c>
      <c r="F29" s="39">
        <f t="shared" ref="F29:F34" si="24">L20</f>
        <v>0.8274978650725876</v>
      </c>
      <c r="G29" s="39">
        <f t="shared" si="18"/>
        <v>0.62865013017451343</v>
      </c>
      <c r="H29" s="39">
        <f t="shared" ref="H29:H34" si="25">AVERAGE(X20:AB20)</f>
        <v>0.7865466430820216</v>
      </c>
      <c r="I29" s="39">
        <f t="shared" ref="I29:M34" si="26">RANK(D29,D$28:D$34,0)</f>
        <v>2</v>
      </c>
      <c r="J29" s="39">
        <f t="shared" si="26"/>
        <v>3</v>
      </c>
      <c r="K29" s="39">
        <f t="shared" si="26"/>
        <v>4</v>
      </c>
      <c r="L29" s="39">
        <f t="shared" si="26"/>
        <v>4</v>
      </c>
      <c r="M29" s="39">
        <f t="shared" si="26"/>
        <v>6</v>
      </c>
      <c r="N29" s="39">
        <f t="shared" si="19"/>
        <v>0.56617582503946706</v>
      </c>
      <c r="O29" s="39">
        <f t="shared" si="20"/>
        <v>0.68621328345943544</v>
      </c>
      <c r="P29" s="48">
        <f t="shared" si="21"/>
        <v>0.61844023304609119</v>
      </c>
      <c r="Q29" s="70">
        <f t="shared" ref="Q29:S34" si="27">RANK(N29,N$28:N$34,0)</f>
        <v>3</v>
      </c>
      <c r="R29" s="70">
        <f t="shared" si="27"/>
        <v>3</v>
      </c>
      <c r="S29" s="70">
        <f t="shared" si="27"/>
        <v>3</v>
      </c>
    </row>
    <row r="30" spans="1:29">
      <c r="A30" s="155"/>
      <c r="B30" s="42" t="s">
        <v>133</v>
      </c>
      <c r="C30" s="42" t="s">
        <v>71</v>
      </c>
      <c r="D30" s="39">
        <f t="shared" si="22"/>
        <v>0.89329457833905679</v>
      </c>
      <c r="E30" s="39">
        <f t="shared" si="23"/>
        <v>0.91972453326650361</v>
      </c>
      <c r="F30" s="39">
        <f t="shared" si="24"/>
        <v>0.39538855678906915</v>
      </c>
      <c r="G30" s="39">
        <f t="shared" si="18"/>
        <v>0.54380164535633169</v>
      </c>
      <c r="H30" s="39">
        <f t="shared" si="25"/>
        <v>1</v>
      </c>
      <c r="I30" s="39">
        <f t="shared" si="26"/>
        <v>1</v>
      </c>
      <c r="J30" s="39">
        <f t="shared" si="26"/>
        <v>1</v>
      </c>
      <c r="K30" s="39">
        <f t="shared" si="26"/>
        <v>7</v>
      </c>
      <c r="L30" s="39">
        <f t="shared" si="26"/>
        <v>6</v>
      </c>
      <c r="M30" s="39">
        <f t="shared" si="26"/>
        <v>1</v>
      </c>
      <c r="N30" s="39">
        <f t="shared" si="19"/>
        <v>0.83920518924047305</v>
      </c>
      <c r="O30" s="39">
        <f t="shared" si="20"/>
        <v>0.70812119512111438</v>
      </c>
      <c r="P30" s="48">
        <f t="shared" si="21"/>
        <v>0.75044186275019231</v>
      </c>
      <c r="Q30" s="70">
        <f t="shared" si="27"/>
        <v>1</v>
      </c>
      <c r="R30" s="70">
        <f t="shared" si="27"/>
        <v>1</v>
      </c>
      <c r="S30" s="70">
        <f t="shared" si="27"/>
        <v>1</v>
      </c>
    </row>
    <row r="31" spans="1:29">
      <c r="A31" s="155"/>
      <c r="B31" s="42" t="s">
        <v>134</v>
      </c>
      <c r="C31" s="42" t="s">
        <v>73</v>
      </c>
      <c r="D31" s="39">
        <f t="shared" si="22"/>
        <v>0.34903141193145509</v>
      </c>
      <c r="E31" s="39">
        <f t="shared" si="23"/>
        <v>0.18839456044157532</v>
      </c>
      <c r="F31" s="39">
        <f t="shared" si="24"/>
        <v>0.9316823228010247</v>
      </c>
      <c r="G31" s="39">
        <f t="shared" si="18"/>
        <v>0.5818181818181819</v>
      </c>
      <c r="H31" s="39">
        <f t="shared" si="25"/>
        <v>0.81298686353297978</v>
      </c>
      <c r="I31" s="39">
        <f t="shared" si="26"/>
        <v>3</v>
      </c>
      <c r="J31" s="39">
        <f t="shared" si="26"/>
        <v>6</v>
      </c>
      <c r="K31" s="39">
        <f t="shared" si="26"/>
        <v>2</v>
      </c>
      <c r="L31" s="39">
        <f t="shared" si="26"/>
        <v>5</v>
      </c>
      <c r="M31" s="39">
        <f t="shared" si="26"/>
        <v>5</v>
      </c>
      <c r="N31" s="39">
        <f t="shared" si="19"/>
        <v>0.48305775443104804</v>
      </c>
      <c r="O31" s="39">
        <f t="shared" si="20"/>
        <v>0.66887969502091038</v>
      </c>
      <c r="P31" s="48">
        <f t="shared" si="21"/>
        <v>0.5727826681050433</v>
      </c>
      <c r="Q31" s="70">
        <f t="shared" si="27"/>
        <v>6</v>
      </c>
      <c r="R31" s="70">
        <f t="shared" si="27"/>
        <v>4</v>
      </c>
      <c r="S31" s="70">
        <f t="shared" si="27"/>
        <v>5</v>
      </c>
    </row>
    <row r="32" spans="1:29">
      <c r="A32" s="155"/>
      <c r="B32" s="42" t="s">
        <v>135</v>
      </c>
      <c r="C32" s="42" t="s">
        <v>75</v>
      </c>
      <c r="D32" s="39">
        <f t="shared" si="22"/>
        <v>0.17787893585094042</v>
      </c>
      <c r="E32" s="39">
        <f t="shared" si="23"/>
        <v>0.25977755011556997</v>
      </c>
      <c r="F32" s="39">
        <f t="shared" si="24"/>
        <v>0.76771989752348413</v>
      </c>
      <c r="G32" s="39">
        <f t="shared" si="18"/>
        <v>0.70447330445454548</v>
      </c>
      <c r="H32" s="39">
        <f>AVERAGE(X23:AB23)</f>
        <v>0.84771530268479844</v>
      </c>
      <c r="I32" s="39">
        <f t="shared" si="26"/>
        <v>5</v>
      </c>
      <c r="J32" s="39">
        <f t="shared" si="26"/>
        <v>5</v>
      </c>
      <c r="K32" s="39">
        <f t="shared" si="26"/>
        <v>5</v>
      </c>
      <c r="L32" s="39">
        <f t="shared" si="26"/>
        <v>3</v>
      </c>
      <c r="M32" s="39">
        <f t="shared" si="26"/>
        <v>3</v>
      </c>
      <c r="N32" s="39">
        <f t="shared" si="19"/>
        <v>0.49746127327646361</v>
      </c>
      <c r="O32" s="39">
        <f t="shared" si="20"/>
        <v>0.62444686012844208</v>
      </c>
      <c r="P32" s="48">
        <f>AVERAGE(D32:H32)</f>
        <v>0.55151299812586774</v>
      </c>
      <c r="Q32" s="70">
        <f t="shared" si="27"/>
        <v>5</v>
      </c>
      <c r="R32" s="70">
        <f t="shared" si="27"/>
        <v>5</v>
      </c>
      <c r="S32" s="70">
        <f t="shared" si="27"/>
        <v>6</v>
      </c>
    </row>
    <row r="33" spans="1:28">
      <c r="A33" s="155"/>
      <c r="B33" s="42" t="s">
        <v>136</v>
      </c>
      <c r="C33" s="42" t="s">
        <v>77</v>
      </c>
      <c r="D33" s="39">
        <f t="shared" si="22"/>
        <v>0.23159699414912849</v>
      </c>
      <c r="E33" s="39">
        <f t="shared" si="23"/>
        <v>0</v>
      </c>
      <c r="F33" s="39">
        <f t="shared" si="24"/>
        <v>1</v>
      </c>
      <c r="G33" s="39">
        <f t="shared" si="18"/>
        <v>0.52727272727272734</v>
      </c>
      <c r="H33" s="39">
        <f t="shared" si="25"/>
        <v>0.70890336946628263</v>
      </c>
      <c r="I33" s="39">
        <f t="shared" si="26"/>
        <v>4</v>
      </c>
      <c r="J33" s="39">
        <f t="shared" si="26"/>
        <v>7</v>
      </c>
      <c r="K33" s="39">
        <f t="shared" si="26"/>
        <v>1</v>
      </c>
      <c r="L33" s="39">
        <f t="shared" si="26"/>
        <v>7</v>
      </c>
      <c r="M33" s="39">
        <f t="shared" si="26"/>
        <v>7</v>
      </c>
      <c r="N33" s="39">
        <f t="shared" si="19"/>
        <v>0.36694327272203464</v>
      </c>
      <c r="O33" s="39">
        <f t="shared" si="20"/>
        <v>0.61694327272203464</v>
      </c>
      <c r="P33" s="48">
        <f t="shared" si="21"/>
        <v>0.49355461817762769</v>
      </c>
      <c r="Q33" s="70">
        <f t="shared" si="27"/>
        <v>7</v>
      </c>
      <c r="R33" s="70">
        <f t="shared" si="27"/>
        <v>6</v>
      </c>
      <c r="S33" s="70">
        <f t="shared" si="27"/>
        <v>7</v>
      </c>
    </row>
    <row r="34" spans="1:28" ht="15" thickBot="1">
      <c r="A34" s="156"/>
      <c r="B34" s="46" t="s">
        <v>137</v>
      </c>
      <c r="C34" s="42" t="s">
        <v>79</v>
      </c>
      <c r="D34" s="39">
        <f t="shared" si="22"/>
        <v>0.16057142860813062</v>
      </c>
      <c r="E34" s="39">
        <f t="shared" si="23"/>
        <v>0.30260889061727769</v>
      </c>
      <c r="F34" s="39">
        <f t="shared" si="24"/>
        <v>0.89325362937660124</v>
      </c>
      <c r="G34" s="39">
        <f t="shared" si="18"/>
        <v>0.93471073626542245</v>
      </c>
      <c r="H34" s="39">
        <f t="shared" si="25"/>
        <v>0.83197166647231879</v>
      </c>
      <c r="I34" s="39">
        <f t="shared" si="26"/>
        <v>6</v>
      </c>
      <c r="J34" s="39">
        <f t="shared" si="26"/>
        <v>4</v>
      </c>
      <c r="K34" s="39">
        <f t="shared" si="26"/>
        <v>3</v>
      </c>
      <c r="L34" s="39">
        <f t="shared" si="26"/>
        <v>1</v>
      </c>
      <c r="M34" s="39">
        <f t="shared" si="26"/>
        <v>4</v>
      </c>
      <c r="N34" s="39">
        <f t="shared" si="19"/>
        <v>0.55746568049078737</v>
      </c>
      <c r="O34" s="39">
        <f t="shared" si="20"/>
        <v>0.70512686518061829</v>
      </c>
      <c r="P34" s="48">
        <f t="shared" si="21"/>
        <v>0.62462327026795017</v>
      </c>
      <c r="Q34" s="71">
        <f t="shared" si="27"/>
        <v>4</v>
      </c>
      <c r="R34" s="71">
        <f t="shared" si="27"/>
        <v>2</v>
      </c>
      <c r="S34" s="71">
        <f t="shared" si="27"/>
        <v>2</v>
      </c>
    </row>
    <row r="36" spans="1:28" ht="3.6"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row>
    <row r="37" spans="1:28" ht="15.6" customHeight="1">
      <c r="A37" s="140" t="s">
        <v>158</v>
      </c>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row>
    <row r="38" spans="1:28" ht="15.6" customHeight="1">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row>
    <row r="39" spans="1:28" ht="14.45" customHeight="1">
      <c r="A39" s="34"/>
      <c r="B39" s="148" t="s">
        <v>31</v>
      </c>
      <c r="C39" s="148" t="s">
        <v>32</v>
      </c>
      <c r="D39" s="150" t="s">
        <v>33</v>
      </c>
      <c r="E39" s="151"/>
      <c r="F39" s="151"/>
      <c r="G39" s="151"/>
      <c r="H39" s="151"/>
      <c r="I39" s="152"/>
      <c r="J39" s="150" t="s">
        <v>34</v>
      </c>
      <c r="K39" s="152"/>
      <c r="L39" s="35" t="s">
        <v>35</v>
      </c>
      <c r="M39" s="150" t="s">
        <v>117</v>
      </c>
      <c r="N39" s="151"/>
      <c r="O39" s="151"/>
      <c r="P39" s="151"/>
      <c r="Q39" s="151"/>
      <c r="R39" s="151"/>
      <c r="S39" s="151"/>
      <c r="T39" s="151"/>
      <c r="U39" s="151"/>
      <c r="V39" s="151"/>
      <c r="W39" s="151"/>
      <c r="X39" s="151"/>
      <c r="Y39" s="151"/>
      <c r="Z39" s="151"/>
      <c r="AA39" s="151"/>
      <c r="AB39" s="152"/>
    </row>
    <row r="40" spans="1:28" ht="132">
      <c r="A40" s="34"/>
      <c r="B40" s="149"/>
      <c r="C40" s="149"/>
      <c r="D40" s="37" t="s">
        <v>118</v>
      </c>
      <c r="E40" s="37" t="s">
        <v>119</v>
      </c>
      <c r="F40" s="37" t="s">
        <v>120</v>
      </c>
      <c r="G40" s="37" t="s">
        <v>121</v>
      </c>
      <c r="H40" s="37" t="s">
        <v>122</v>
      </c>
      <c r="I40" s="37" t="s">
        <v>123</v>
      </c>
      <c r="J40" s="37" t="s">
        <v>44</v>
      </c>
      <c r="K40" s="37" t="s">
        <v>45</v>
      </c>
      <c r="L40" s="37" t="s">
        <v>46</v>
      </c>
      <c r="M40" s="37" t="s">
        <v>47</v>
      </c>
      <c r="N40" s="37" t="s">
        <v>48</v>
      </c>
      <c r="O40" s="37" t="s">
        <v>49</v>
      </c>
      <c r="P40" s="37" t="s">
        <v>50</v>
      </c>
      <c r="Q40" s="37" t="s">
        <v>51</v>
      </c>
      <c r="R40" s="37" t="s">
        <v>52</v>
      </c>
      <c r="S40" s="37" t="s">
        <v>124</v>
      </c>
      <c r="T40" s="37" t="s">
        <v>125</v>
      </c>
      <c r="U40" s="37" t="s">
        <v>56</v>
      </c>
      <c r="V40" s="37" t="s">
        <v>57</v>
      </c>
      <c r="W40" s="37" t="s">
        <v>58</v>
      </c>
      <c r="X40" s="37" t="s">
        <v>126</v>
      </c>
      <c r="Y40" s="37" t="s">
        <v>127</v>
      </c>
      <c r="Z40" s="37" t="s">
        <v>128</v>
      </c>
      <c r="AA40" s="37" t="s">
        <v>129</v>
      </c>
      <c r="AB40" s="37" t="s">
        <v>130</v>
      </c>
    </row>
    <row r="41" spans="1:28" ht="14.45" customHeight="1">
      <c r="A41" s="154" t="s">
        <v>131</v>
      </c>
      <c r="B41" s="40" t="s">
        <v>132</v>
      </c>
      <c r="C41" s="40" t="s">
        <v>67</v>
      </c>
      <c r="D41" s="62">
        <v>-0.77800000000000002</v>
      </c>
      <c r="E41" s="41">
        <v>0</v>
      </c>
      <c r="F41" s="41">
        <v>541.66666669999995</v>
      </c>
      <c r="G41" s="41">
        <v>120</v>
      </c>
      <c r="H41" s="41">
        <v>60</v>
      </c>
      <c r="I41" s="41">
        <v>1.4583333329999999</v>
      </c>
      <c r="J41" s="42">
        <v>-1.2829999999999999</v>
      </c>
      <c r="K41" s="42">
        <v>0.74237500000000001</v>
      </c>
      <c r="L41" s="42">
        <v>1.274</v>
      </c>
      <c r="M41" s="42">
        <v>1</v>
      </c>
      <c r="N41" s="42">
        <v>1</v>
      </c>
      <c r="O41" s="42">
        <v>1</v>
      </c>
      <c r="P41" s="43">
        <f>P52</f>
        <v>0.8</v>
      </c>
      <c r="Q41" s="41">
        <v>1</v>
      </c>
      <c r="R41" s="41">
        <v>1</v>
      </c>
      <c r="S41" s="41">
        <v>4.083080303</v>
      </c>
      <c r="T41" s="44">
        <f>T52</f>
        <v>0.8</v>
      </c>
      <c r="U41" s="41">
        <v>1</v>
      </c>
      <c r="V41" s="41">
        <v>1</v>
      </c>
      <c r="W41" s="41">
        <v>1</v>
      </c>
      <c r="X41" s="42">
        <v>2.4410664070000001</v>
      </c>
      <c r="Y41" s="42">
        <v>2</v>
      </c>
      <c r="Z41" s="42">
        <v>2</v>
      </c>
      <c r="AA41" s="41">
        <v>1.636487896</v>
      </c>
      <c r="AB41" s="41">
        <v>1.878521796</v>
      </c>
    </row>
    <row r="42" spans="1:28">
      <c r="A42" s="155"/>
      <c r="B42" s="42" t="s">
        <v>68</v>
      </c>
      <c r="C42" s="42" t="s">
        <v>69</v>
      </c>
      <c r="D42" s="62">
        <v>1.1599999999999999</v>
      </c>
      <c r="E42" s="41">
        <v>0</v>
      </c>
      <c r="F42" s="41">
        <v>337.5</v>
      </c>
      <c r="G42" s="41">
        <v>75</v>
      </c>
      <c r="H42" s="41">
        <v>37.5</v>
      </c>
      <c r="I42" s="41">
        <v>2.4958332999999999E-2</v>
      </c>
      <c r="J42" s="42">
        <v>1.74</v>
      </c>
      <c r="K42" s="42">
        <v>0.93500000000000005</v>
      </c>
      <c r="L42" s="42">
        <v>2.8450000000000002</v>
      </c>
      <c r="M42" s="45">
        <v>0.33333333300000001</v>
      </c>
      <c r="N42" s="42">
        <v>1</v>
      </c>
      <c r="O42" s="42">
        <v>1</v>
      </c>
      <c r="P42" s="43">
        <f>P53</f>
        <v>0.8</v>
      </c>
      <c r="Q42" s="41">
        <v>1</v>
      </c>
      <c r="R42" s="43">
        <f>R53</f>
        <v>0.8</v>
      </c>
      <c r="S42" s="42">
        <v>3.301029996</v>
      </c>
      <c r="T42" s="42">
        <v>1</v>
      </c>
      <c r="U42" s="43">
        <f>U53</f>
        <v>0.8</v>
      </c>
      <c r="V42" s="43">
        <f>V53</f>
        <v>0.8</v>
      </c>
      <c r="W42" s="41">
        <v>1</v>
      </c>
      <c r="X42" s="41">
        <v>0.73158876500000003</v>
      </c>
      <c r="Y42" s="41">
        <v>1.892651034</v>
      </c>
      <c r="Z42" s="41">
        <v>1.7647976030000001</v>
      </c>
      <c r="AA42" s="41">
        <v>1.457881897</v>
      </c>
      <c r="AB42" s="41">
        <v>0.77451696599999997</v>
      </c>
    </row>
    <row r="43" spans="1:28">
      <c r="A43" s="155"/>
      <c r="B43" s="42" t="s">
        <v>133</v>
      </c>
      <c r="C43" s="42" t="s">
        <v>71</v>
      </c>
      <c r="D43" s="62">
        <v>0.78</v>
      </c>
      <c r="E43" s="41">
        <v>1</v>
      </c>
      <c r="F43" s="41">
        <v>75</v>
      </c>
      <c r="G43" s="41">
        <v>17.333333329999999</v>
      </c>
      <c r="H43" s="41">
        <v>8.6666666669999994</v>
      </c>
      <c r="I43" s="41">
        <v>1.1333332999999999E-2</v>
      </c>
      <c r="J43" s="42">
        <v>-2.95</v>
      </c>
      <c r="K43" s="42">
        <v>-0.52100000000000002</v>
      </c>
      <c r="L43" s="42">
        <v>0.315</v>
      </c>
      <c r="M43" s="43">
        <f>M54</f>
        <v>0.8</v>
      </c>
      <c r="N43" s="41">
        <v>1</v>
      </c>
      <c r="O43" s="41">
        <v>1</v>
      </c>
      <c r="P43" s="43">
        <f>P54</f>
        <v>0.8</v>
      </c>
      <c r="Q43" s="41">
        <v>1</v>
      </c>
      <c r="R43" s="43">
        <f>R54</f>
        <v>0.8</v>
      </c>
      <c r="S43" s="42">
        <v>3.301029996</v>
      </c>
      <c r="T43" s="42">
        <v>1</v>
      </c>
      <c r="U43" s="43">
        <f>U54</f>
        <v>0.8</v>
      </c>
      <c r="V43" s="43">
        <f>V54</f>
        <v>0.8</v>
      </c>
      <c r="W43" s="43">
        <f>W54</f>
        <v>0.8</v>
      </c>
      <c r="X43" s="41">
        <v>3.7316693320000001</v>
      </c>
      <c r="Y43" s="41">
        <v>2.421603927</v>
      </c>
      <c r="Z43" s="41">
        <v>3.7316693320000001</v>
      </c>
      <c r="AA43" s="41">
        <v>3.209515015</v>
      </c>
      <c r="AB43" s="41">
        <v>3.7316693320000001</v>
      </c>
    </row>
    <row r="44" spans="1:28">
      <c r="A44" s="155"/>
      <c r="B44" s="42" t="s">
        <v>134</v>
      </c>
      <c r="C44" s="42" t="s">
        <v>73</v>
      </c>
      <c r="D44" s="62">
        <v>-0.69099999999999995</v>
      </c>
      <c r="E44" s="41">
        <v>0</v>
      </c>
      <c r="F44" s="41">
        <v>337.5</v>
      </c>
      <c r="G44" s="41">
        <v>75</v>
      </c>
      <c r="H44" s="41">
        <v>37.5</v>
      </c>
      <c r="I44" s="41">
        <v>0.59583333299999997</v>
      </c>
      <c r="J44" s="42">
        <v>2.9</v>
      </c>
      <c r="K44" s="42">
        <v>1.4037500000000001</v>
      </c>
      <c r="L44" s="42">
        <v>3.4550000000000001</v>
      </c>
      <c r="M44" s="41">
        <v>0</v>
      </c>
      <c r="N44" s="41">
        <v>1</v>
      </c>
      <c r="O44" s="41">
        <v>0</v>
      </c>
      <c r="P44" s="41">
        <v>0</v>
      </c>
      <c r="Q44" s="41">
        <v>1</v>
      </c>
      <c r="R44" s="41">
        <v>1</v>
      </c>
      <c r="S44" s="44">
        <f>S55*MAX(S41:S43,S45,S47)+1</f>
        <v>4.3777984936000003</v>
      </c>
      <c r="T44" s="44">
        <f>T55</f>
        <v>0.8</v>
      </c>
      <c r="U44" s="41">
        <v>1</v>
      </c>
      <c r="V44" s="41">
        <v>1</v>
      </c>
      <c r="W44" s="41">
        <v>1</v>
      </c>
      <c r="X44" s="41">
        <v>2.3692158569999999</v>
      </c>
      <c r="Y44" s="41">
        <v>1.745074792</v>
      </c>
      <c r="Z44" s="41">
        <v>1.660523977</v>
      </c>
      <c r="AA44" s="41">
        <v>1.025305865</v>
      </c>
      <c r="AB44" s="41">
        <v>1.1553360370000001</v>
      </c>
    </row>
    <row r="45" spans="1:28">
      <c r="A45" s="155"/>
      <c r="B45" s="42" t="s">
        <v>135</v>
      </c>
      <c r="C45" s="42" t="s">
        <v>75</v>
      </c>
      <c r="D45" s="62">
        <v>-0.36</v>
      </c>
      <c r="E45" s="41">
        <v>0</v>
      </c>
      <c r="F45" s="41">
        <v>541.66666669999995</v>
      </c>
      <c r="G45" s="41">
        <v>120</v>
      </c>
      <c r="H45" s="41">
        <v>60</v>
      </c>
      <c r="I45" s="41">
        <v>0.58750000000000002</v>
      </c>
      <c r="J45" s="42">
        <v>2.5299999999999998</v>
      </c>
      <c r="K45" s="42">
        <v>1.125</v>
      </c>
      <c r="L45" s="42">
        <v>2.4950000000000001</v>
      </c>
      <c r="M45" s="41">
        <v>0.571428571</v>
      </c>
      <c r="N45" s="41">
        <v>0.77777777800000003</v>
      </c>
      <c r="O45" s="43">
        <f>O56</f>
        <v>0.8</v>
      </c>
      <c r="P45" s="41">
        <v>0</v>
      </c>
      <c r="Q45" s="41">
        <v>1</v>
      </c>
      <c r="R45" s="43">
        <f>R56</f>
        <v>0.8</v>
      </c>
      <c r="S45" s="41">
        <v>4.2222481170000004</v>
      </c>
      <c r="T45" s="41">
        <v>1</v>
      </c>
      <c r="U45" s="41">
        <v>1</v>
      </c>
      <c r="V45" s="41">
        <v>1</v>
      </c>
      <c r="W45" s="41">
        <v>1</v>
      </c>
      <c r="X45" s="41">
        <v>2.6665179810000001</v>
      </c>
      <c r="Y45" s="41">
        <v>2.025305865</v>
      </c>
      <c r="Z45" s="41">
        <v>2.1057655770000001</v>
      </c>
      <c r="AA45" s="41">
        <v>1.305351369</v>
      </c>
      <c r="AB45" s="41">
        <v>1.482873584</v>
      </c>
    </row>
    <row r="46" spans="1:28">
      <c r="A46" s="155"/>
      <c r="B46" s="42" t="s">
        <v>136</v>
      </c>
      <c r="C46" s="42" t="s">
        <v>77</v>
      </c>
      <c r="D46" s="62">
        <v>-0.38700000000000001</v>
      </c>
      <c r="E46" s="41">
        <v>0</v>
      </c>
      <c r="F46" s="41">
        <v>541.66666669999995</v>
      </c>
      <c r="G46" s="41">
        <v>120</v>
      </c>
      <c r="H46" s="41">
        <v>60</v>
      </c>
      <c r="I46" s="41">
        <v>0.10625</v>
      </c>
      <c r="J46" s="42">
        <v>3.91</v>
      </c>
      <c r="K46" s="42">
        <v>2.124285714</v>
      </c>
      <c r="L46" s="42">
        <v>3.855</v>
      </c>
      <c r="M46" s="41">
        <v>0.5</v>
      </c>
      <c r="N46" s="41">
        <v>0</v>
      </c>
      <c r="O46" s="43">
        <f>O57</f>
        <v>0.8</v>
      </c>
      <c r="P46" s="43">
        <f>P57</f>
        <v>0.8</v>
      </c>
      <c r="Q46" s="41">
        <v>1</v>
      </c>
      <c r="R46" s="41">
        <v>1</v>
      </c>
      <c r="S46" s="44">
        <f>S57*MAX(S41:S43,S45,S47)+1</f>
        <v>4.3777984936000003</v>
      </c>
      <c r="T46" s="44">
        <f>T57</f>
        <v>0.8</v>
      </c>
      <c r="U46" s="41">
        <v>1</v>
      </c>
      <c r="V46" s="41">
        <v>0.5</v>
      </c>
      <c r="W46" s="41">
        <v>1</v>
      </c>
      <c r="X46" s="41">
        <v>-0.65955588499999995</v>
      </c>
      <c r="Y46" s="41">
        <v>0.17026171500000001</v>
      </c>
      <c r="Z46" s="41">
        <v>2</v>
      </c>
      <c r="AA46" s="41">
        <v>-1.0428718020000001</v>
      </c>
      <c r="AB46" s="41">
        <v>2.7853298350000002</v>
      </c>
    </row>
    <row r="47" spans="1:28">
      <c r="A47" s="156"/>
      <c r="B47" s="46" t="s">
        <v>137</v>
      </c>
      <c r="C47" s="42" t="s">
        <v>79</v>
      </c>
      <c r="D47" s="62">
        <v>-2.0103</v>
      </c>
      <c r="E47" s="42">
        <v>0</v>
      </c>
      <c r="F47" s="41">
        <v>541.66666669999995</v>
      </c>
      <c r="G47" s="41">
        <v>120</v>
      </c>
      <c r="H47" s="41">
        <v>60</v>
      </c>
      <c r="I47" s="41">
        <v>5.3333332999999997E-2</v>
      </c>
      <c r="J47" s="42">
        <v>2.2000000000000002</v>
      </c>
      <c r="K47" s="42">
        <v>1.0065714290000001</v>
      </c>
      <c r="L47" s="42">
        <v>3.23</v>
      </c>
      <c r="M47" s="41">
        <v>0.5</v>
      </c>
      <c r="N47" s="42">
        <v>1</v>
      </c>
      <c r="O47" s="41">
        <v>1</v>
      </c>
      <c r="P47" s="42">
        <v>1</v>
      </c>
      <c r="Q47" s="42">
        <v>1</v>
      </c>
      <c r="R47" s="42">
        <v>1</v>
      </c>
      <c r="S47" s="42">
        <v>3.301029996</v>
      </c>
      <c r="T47" s="42">
        <v>1</v>
      </c>
      <c r="U47" s="41">
        <v>1</v>
      </c>
      <c r="V47" s="41">
        <v>1</v>
      </c>
      <c r="W47" s="41">
        <v>1</v>
      </c>
      <c r="X47" s="42">
        <v>2</v>
      </c>
      <c r="Y47" s="42">
        <v>2</v>
      </c>
      <c r="Z47" s="42">
        <v>2</v>
      </c>
      <c r="AA47" s="41">
        <v>1.795880017</v>
      </c>
      <c r="AB47" s="42">
        <v>1</v>
      </c>
    </row>
    <row r="49" spans="1:29">
      <c r="A49" s="63"/>
      <c r="B49" s="147" t="s">
        <v>138</v>
      </c>
      <c r="C49" s="147"/>
      <c r="D49" s="64" t="s">
        <v>139</v>
      </c>
      <c r="E49" s="64">
        <v>0</v>
      </c>
      <c r="F49" s="63" t="s">
        <v>140</v>
      </c>
      <c r="G49" s="63" t="s">
        <v>140</v>
      </c>
      <c r="H49" s="63" t="s">
        <v>140</v>
      </c>
      <c r="I49" s="63" t="s">
        <v>140</v>
      </c>
      <c r="J49" s="63" t="s">
        <v>140</v>
      </c>
      <c r="K49" s="63" t="s">
        <v>140</v>
      </c>
      <c r="L49" s="63">
        <v>-2</v>
      </c>
      <c r="M49" s="64">
        <v>0</v>
      </c>
      <c r="N49" s="64">
        <v>0</v>
      </c>
      <c r="O49" s="64">
        <v>0</v>
      </c>
      <c r="P49" s="64">
        <v>0</v>
      </c>
      <c r="Q49" s="64">
        <v>0</v>
      </c>
      <c r="R49" s="64">
        <v>0</v>
      </c>
      <c r="S49" s="65">
        <v>1</v>
      </c>
      <c r="T49" s="65">
        <v>1</v>
      </c>
      <c r="U49" s="64">
        <v>0</v>
      </c>
      <c r="V49" s="64">
        <v>0</v>
      </c>
      <c r="W49" s="64">
        <v>0</v>
      </c>
      <c r="X49" s="63">
        <v>9.9999999999999995E-7</v>
      </c>
      <c r="Y49" s="63">
        <v>9.9999999999999995E-7</v>
      </c>
      <c r="Z49" s="63">
        <v>9.9999999999999995E-7</v>
      </c>
      <c r="AA49" s="63">
        <v>9.9999999999999995E-7</v>
      </c>
      <c r="AB49" s="63">
        <v>9.9999999999999995E-7</v>
      </c>
      <c r="AC49" s="47"/>
    </row>
    <row r="50" spans="1:29">
      <c r="A50" s="63"/>
      <c r="B50" s="147" t="s">
        <v>141</v>
      </c>
      <c r="C50" s="147"/>
      <c r="D50" s="64" t="s">
        <v>142</v>
      </c>
      <c r="E50" s="64">
        <v>1</v>
      </c>
      <c r="F50" s="63">
        <v>0</v>
      </c>
      <c r="G50" s="63">
        <v>0</v>
      </c>
      <c r="H50" s="63">
        <v>0</v>
      </c>
      <c r="I50" s="63">
        <v>0</v>
      </c>
      <c r="J50" s="63">
        <v>-3</v>
      </c>
      <c r="K50" s="63">
        <v>-1</v>
      </c>
      <c r="L50" s="63" t="s">
        <v>140</v>
      </c>
      <c r="M50" s="64">
        <v>1</v>
      </c>
      <c r="N50" s="64">
        <v>1</v>
      </c>
      <c r="O50" s="64">
        <v>1</v>
      </c>
      <c r="P50" s="64">
        <v>1</v>
      </c>
      <c r="Q50" s="64">
        <v>1</v>
      </c>
      <c r="R50" s="64">
        <v>1</v>
      </c>
      <c r="S50" s="63" t="s">
        <v>140</v>
      </c>
      <c r="T50" s="63" t="s">
        <v>140</v>
      </c>
      <c r="U50" s="64">
        <v>1</v>
      </c>
      <c r="V50" s="64">
        <v>1</v>
      </c>
      <c r="W50" s="64">
        <v>1</v>
      </c>
      <c r="X50" s="63" t="s">
        <v>140</v>
      </c>
      <c r="Y50" s="63" t="s">
        <v>140</v>
      </c>
      <c r="Z50" s="63" t="s">
        <v>140</v>
      </c>
      <c r="AA50" s="63" t="s">
        <v>140</v>
      </c>
      <c r="AB50" s="63" t="s">
        <v>140</v>
      </c>
      <c r="AC50" s="47"/>
    </row>
    <row r="52" spans="1:29" ht="14.45" customHeight="1">
      <c r="A52" s="154" t="s">
        <v>143</v>
      </c>
      <c r="B52" s="40" t="s">
        <v>132</v>
      </c>
      <c r="C52" s="40" t="s">
        <v>67</v>
      </c>
      <c r="D52" s="39">
        <f>(D41-MIN($D$41:$D$47))/(1.5-MIN($D$41:$D$47))</f>
        <v>0.35105261658547704</v>
      </c>
      <c r="E52" s="39">
        <f>E41</f>
        <v>0</v>
      </c>
      <c r="F52" s="39">
        <f>1-F41/(MAX($F$41:$F$47))</f>
        <v>0</v>
      </c>
      <c r="G52" s="39">
        <f>1-G41/(MAX($G$41:$G$47))</f>
        <v>0</v>
      </c>
      <c r="H52" s="39">
        <f>1-H41/(MAX($H$41:$H$47))</f>
        <v>0</v>
      </c>
      <c r="I52" s="39">
        <f>1-I41/(MAX($I$41:$I$47))</f>
        <v>0</v>
      </c>
      <c r="J52" s="39">
        <f>(MAX($J$41:$J$47)-J41)/(MAX($J$41:$J$47)+3)</f>
        <v>0.75151953690303896</v>
      </c>
      <c r="K52" s="39">
        <f>(MAX($K$41:$K$47)-K41)/(MAX($K$41:$K$47)+1)</f>
        <v>0.44231252852696046</v>
      </c>
      <c r="L52" s="39">
        <f>(L41+2)/(2+MAX($L$41:$L$47))</f>
        <v>0.55918018787361223</v>
      </c>
      <c r="M52" s="39">
        <f>M41</f>
        <v>1</v>
      </c>
      <c r="N52" s="39">
        <f t="shared" ref="N52:R52" si="28">N41</f>
        <v>1</v>
      </c>
      <c r="O52" s="39">
        <f t="shared" si="28"/>
        <v>1</v>
      </c>
      <c r="P52" s="66">
        <v>0.8</v>
      </c>
      <c r="Q52" s="39">
        <f t="shared" si="28"/>
        <v>1</v>
      </c>
      <c r="R52" s="39">
        <f t="shared" si="28"/>
        <v>1</v>
      </c>
      <c r="S52" s="39">
        <f>(S41)/(MAX($S$41:$S$47))</f>
        <v>0.93267890446971113</v>
      </c>
      <c r="T52" s="66">
        <v>0.8</v>
      </c>
      <c r="U52" s="39">
        <f>U41</f>
        <v>1</v>
      </c>
      <c r="V52" s="39">
        <f t="shared" ref="U52:W58" si="29">V41</f>
        <v>1</v>
      </c>
      <c r="W52" s="39">
        <f t="shared" si="29"/>
        <v>1</v>
      </c>
      <c r="X52" s="39">
        <f>(X41+6)/(MAX($X$41:$X$47)+6)</f>
        <v>0.86738113668163852</v>
      </c>
      <c r="Y52" s="39">
        <f>(Y41+6)/(MAX($Y$41:$Y$47)+6)</f>
        <v>0.94993781105659447</v>
      </c>
      <c r="Z52" s="39">
        <f>(Z41+6)/(MAX($Z$41:$Z$47)+6)</f>
        <v>0.8220583465258251</v>
      </c>
      <c r="AA52" s="39">
        <f>(AA41+6)/(MAX($AA$8:$AA$14)+6)</f>
        <v>0.82919544444653903</v>
      </c>
      <c r="AB52" s="39">
        <f>(AB41+6)/(MAX($AB$8:$AB$14)+6)</f>
        <v>0.80957557508592926</v>
      </c>
    </row>
    <row r="53" spans="1:29">
      <c r="A53" s="155"/>
      <c r="B53" s="42" t="s">
        <v>68</v>
      </c>
      <c r="C53" s="42" t="s">
        <v>69</v>
      </c>
      <c r="D53" s="39">
        <f t="shared" ref="D53:D58" si="30">(D42-MIN($D$41:$D$47))/(1.5-MIN($D$41:$D$47))</f>
        <v>0.90314218157992199</v>
      </c>
      <c r="E53" s="39">
        <f t="shared" ref="E53:E58" si="31">E42</f>
        <v>0</v>
      </c>
      <c r="F53" s="39">
        <f t="shared" ref="F53:F58" si="32">1-F42/(MAX($F$41:$F$47))</f>
        <v>0.37692307696142002</v>
      </c>
      <c r="G53" s="39">
        <f t="shared" ref="G53:G58" si="33">1-G42/(MAX($G$41:$G$47))</f>
        <v>0.375</v>
      </c>
      <c r="H53" s="39">
        <f t="shared" ref="H53:H58" si="34">1-H42/(MAX($H$41:$H$47))</f>
        <v>0.375</v>
      </c>
      <c r="I53" s="39">
        <f t="shared" ref="I53:I58" si="35">1-I42/(MAX($I$41:$I$47))</f>
        <v>0.98288571451037388</v>
      </c>
      <c r="J53" s="39">
        <f t="shared" ref="J53:J58" si="36">(MAX($J$41:$J$47)-J42)/(MAX($J$41:$J$47)+3)</f>
        <v>0.31403762662807522</v>
      </c>
      <c r="K53" s="39">
        <f t="shared" ref="K53:K58" si="37">(MAX($K$41:$K$47)-K42)/(MAX($K$41:$K$47)+1)</f>
        <v>0.38065843615735329</v>
      </c>
      <c r="L53" s="39">
        <f t="shared" ref="L53:L58" si="38">(L42+2)/(2+MAX($L$41:$L$47))</f>
        <v>0.8274978650725876</v>
      </c>
      <c r="M53" s="39">
        <f t="shared" ref="M53:R58" si="39">M42</f>
        <v>0.33333333300000001</v>
      </c>
      <c r="N53" s="39">
        <f t="shared" si="39"/>
        <v>1</v>
      </c>
      <c r="O53" s="39">
        <f t="shared" si="39"/>
        <v>1</v>
      </c>
      <c r="P53" s="66">
        <v>0.8</v>
      </c>
      <c r="Q53" s="39">
        <f t="shared" si="39"/>
        <v>1</v>
      </c>
      <c r="R53" s="66">
        <v>0.8</v>
      </c>
      <c r="S53" s="39">
        <f t="shared" ref="S53:S58" si="40">(S42)/(MAX($S$41:$S$47))</f>
        <v>0.75403881673079476</v>
      </c>
      <c r="T53" s="39">
        <f>T42</f>
        <v>1</v>
      </c>
      <c r="U53" s="66">
        <v>0.8</v>
      </c>
      <c r="V53" s="66">
        <v>0.8</v>
      </c>
      <c r="W53" s="39">
        <f t="shared" si="29"/>
        <v>1</v>
      </c>
      <c r="X53" s="39">
        <f t="shared" ref="X53:X58" si="41">(X42+6)/(MAX($X$8:$X$14)+6)</f>
        <v>0.69171984120596508</v>
      </c>
      <c r="Y53" s="39">
        <f t="shared" ref="Y53:Y58" si="42">(Y42+6)/(MAX($Y$41:$Y$47)+6)</f>
        <v>0.93719095583394096</v>
      </c>
      <c r="Z53" s="39">
        <f t="shared" ref="Z53:Z58" si="43">(Z42+6)/(MAX($Z$41:$Z$47)+6)</f>
        <v>0.79788958482873373</v>
      </c>
      <c r="AA53" s="39">
        <f t="shared" ref="AA53:AA58" si="44">(AA42+6)/(MAX($AA$8:$AA$14)+6)</f>
        <v>0.80980180659382961</v>
      </c>
      <c r="AB53" s="39">
        <f t="shared" ref="AB53:AB58" si="45">(AB42+6)/(MAX($AB$8:$AB$14)+6)</f>
        <v>0.69613102694763862</v>
      </c>
    </row>
    <row r="54" spans="1:29">
      <c r="A54" s="155"/>
      <c r="B54" s="42" t="s">
        <v>133</v>
      </c>
      <c r="C54" s="42" t="s">
        <v>71</v>
      </c>
      <c r="D54" s="39">
        <f t="shared" si="30"/>
        <v>0.79488932569865833</v>
      </c>
      <c r="E54" s="39">
        <f t="shared" si="31"/>
        <v>1</v>
      </c>
      <c r="F54" s="39">
        <f t="shared" si="32"/>
        <v>0.86153846154698221</v>
      </c>
      <c r="G54" s="39">
        <f t="shared" si="33"/>
        <v>0.8555555555833334</v>
      </c>
      <c r="H54" s="39">
        <f t="shared" si="34"/>
        <v>0.85555555555000007</v>
      </c>
      <c r="I54" s="39">
        <f t="shared" si="35"/>
        <v>0.99222857165536649</v>
      </c>
      <c r="J54" s="39">
        <f t="shared" si="36"/>
        <v>0.99276410998552822</v>
      </c>
      <c r="K54" s="39">
        <f t="shared" si="37"/>
        <v>0.84668495654747911</v>
      </c>
      <c r="L54" s="39">
        <f t="shared" si="38"/>
        <v>0.39538855678906915</v>
      </c>
      <c r="M54" s="66">
        <v>0.8</v>
      </c>
      <c r="N54" s="39">
        <f t="shared" si="39"/>
        <v>1</v>
      </c>
      <c r="O54" s="39">
        <f t="shared" si="39"/>
        <v>1</v>
      </c>
      <c r="P54" s="66">
        <v>0.8</v>
      </c>
      <c r="Q54" s="39">
        <f t="shared" si="39"/>
        <v>1</v>
      </c>
      <c r="R54" s="66">
        <v>0.8</v>
      </c>
      <c r="S54" s="39">
        <f t="shared" si="40"/>
        <v>0.75403881673079476</v>
      </c>
      <c r="T54" s="39">
        <f>T43</f>
        <v>1</v>
      </c>
      <c r="U54" s="66">
        <v>0.8</v>
      </c>
      <c r="V54" s="66">
        <v>0.8</v>
      </c>
      <c r="W54" s="66">
        <v>0.8</v>
      </c>
      <c r="X54" s="39">
        <f t="shared" si="41"/>
        <v>1</v>
      </c>
      <c r="Y54" s="39">
        <f t="shared" si="42"/>
        <v>1</v>
      </c>
      <c r="Z54" s="39">
        <f t="shared" si="43"/>
        <v>1</v>
      </c>
      <c r="AA54" s="39">
        <f t="shared" si="44"/>
        <v>1</v>
      </c>
      <c r="AB54" s="39">
        <f t="shared" si="45"/>
        <v>1</v>
      </c>
    </row>
    <row r="55" spans="1:29">
      <c r="A55" s="155"/>
      <c r="B55" s="42" t="s">
        <v>134</v>
      </c>
      <c r="C55" s="42" t="s">
        <v>73</v>
      </c>
      <c r="D55" s="39">
        <f t="shared" si="30"/>
        <v>0.37583682306355587</v>
      </c>
      <c r="E55" s="39">
        <f t="shared" si="31"/>
        <v>0</v>
      </c>
      <c r="F55" s="39">
        <f t="shared" si="32"/>
        <v>0.37692307696142002</v>
      </c>
      <c r="G55" s="39">
        <f t="shared" si="33"/>
        <v>0.375</v>
      </c>
      <c r="H55" s="39">
        <f t="shared" si="34"/>
        <v>0.375</v>
      </c>
      <c r="I55" s="39">
        <f t="shared" si="35"/>
        <v>0.59142857156375506</v>
      </c>
      <c r="J55" s="39">
        <f t="shared" si="36"/>
        <v>0.14616497829232999</v>
      </c>
      <c r="K55" s="39">
        <f t="shared" si="37"/>
        <v>0.23062414259082067</v>
      </c>
      <c r="L55" s="39">
        <f t="shared" si="38"/>
        <v>0.9316823228010247</v>
      </c>
      <c r="M55" s="39">
        <f t="shared" si="39"/>
        <v>0</v>
      </c>
      <c r="N55" s="39">
        <f t="shared" si="39"/>
        <v>1</v>
      </c>
      <c r="O55" s="39">
        <f t="shared" si="39"/>
        <v>0</v>
      </c>
      <c r="P55" s="39">
        <f t="shared" si="39"/>
        <v>0</v>
      </c>
      <c r="Q55" s="39">
        <f t="shared" si="39"/>
        <v>1</v>
      </c>
      <c r="R55" s="39">
        <f t="shared" si="39"/>
        <v>1</v>
      </c>
      <c r="S55" s="66">
        <v>0.8</v>
      </c>
      <c r="T55" s="66">
        <v>0.8</v>
      </c>
      <c r="U55" s="39">
        <f t="shared" si="29"/>
        <v>1</v>
      </c>
      <c r="V55" s="39">
        <f t="shared" si="29"/>
        <v>1</v>
      </c>
      <c r="W55" s="39">
        <f t="shared" si="29"/>
        <v>1</v>
      </c>
      <c r="X55" s="39">
        <f t="shared" si="41"/>
        <v>0.85999796864039202</v>
      </c>
      <c r="Y55" s="39">
        <f t="shared" si="42"/>
        <v>0.91966742429776116</v>
      </c>
      <c r="Z55" s="39">
        <f t="shared" si="43"/>
        <v>0.78717470925675725</v>
      </c>
      <c r="AA55" s="39">
        <f t="shared" si="44"/>
        <v>0.76283125154337994</v>
      </c>
      <c r="AB55" s="39">
        <f t="shared" si="45"/>
        <v>0.73526296392660873</v>
      </c>
    </row>
    <row r="56" spans="1:29">
      <c r="A56" s="155"/>
      <c r="B56" s="42" t="s">
        <v>135</v>
      </c>
      <c r="C56" s="42" t="s">
        <v>75</v>
      </c>
      <c r="D56" s="39">
        <f t="shared" si="30"/>
        <v>0.47013075805486715</v>
      </c>
      <c r="E56" s="39">
        <f t="shared" si="31"/>
        <v>0</v>
      </c>
      <c r="F56" s="39">
        <f t="shared" si="32"/>
        <v>0</v>
      </c>
      <c r="G56" s="39">
        <f t="shared" si="33"/>
        <v>0</v>
      </c>
      <c r="H56" s="39">
        <f t="shared" si="34"/>
        <v>0</v>
      </c>
      <c r="I56" s="39">
        <f t="shared" si="35"/>
        <v>0.59714285705077552</v>
      </c>
      <c r="J56" s="39">
        <f t="shared" si="36"/>
        <v>0.19971056439942117</v>
      </c>
      <c r="K56" s="39">
        <f t="shared" si="37"/>
        <v>0.31984453583171873</v>
      </c>
      <c r="L56" s="39">
        <f t="shared" si="38"/>
        <v>0.76771989752348413</v>
      </c>
      <c r="M56" s="39">
        <f t="shared" si="39"/>
        <v>0.571428571</v>
      </c>
      <c r="N56" s="39">
        <f t="shared" si="39"/>
        <v>0.77777777800000003</v>
      </c>
      <c r="O56" s="66">
        <v>0.8</v>
      </c>
      <c r="P56" s="39">
        <f t="shared" si="39"/>
        <v>0</v>
      </c>
      <c r="Q56" s="39">
        <f t="shared" si="39"/>
        <v>1</v>
      </c>
      <c r="R56" s="66">
        <v>0.8</v>
      </c>
      <c r="S56" s="39">
        <f t="shared" si="40"/>
        <v>0.96446835622347571</v>
      </c>
      <c r="T56" s="39">
        <f>T45</f>
        <v>1</v>
      </c>
      <c r="U56" s="39">
        <f t="shared" si="29"/>
        <v>1</v>
      </c>
      <c r="V56" s="39">
        <f t="shared" si="29"/>
        <v>1</v>
      </c>
      <c r="W56" s="39">
        <f t="shared" si="29"/>
        <v>1</v>
      </c>
      <c r="X56" s="39">
        <f t="shared" si="41"/>
        <v>0.89054793019964906</v>
      </c>
      <c r="Y56" s="39">
        <f t="shared" si="42"/>
        <v>0.95294268580721875</v>
      </c>
      <c r="Z56" s="39">
        <f t="shared" si="43"/>
        <v>0.83292653094432123</v>
      </c>
      <c r="AA56" s="39">
        <f>(AA45+6)/(MAX($AA$8:$AA$14)+6)</f>
        <v>0.79323953075720133</v>
      </c>
      <c r="AB56" s="39">
        <f t="shared" si="45"/>
        <v>0.76891983571560185</v>
      </c>
    </row>
    <row r="57" spans="1:29">
      <c r="A57" s="155"/>
      <c r="B57" s="42" t="s">
        <v>136</v>
      </c>
      <c r="C57" s="42" t="s">
        <v>77</v>
      </c>
      <c r="D57" s="39">
        <f t="shared" si="30"/>
        <v>0.46243910776856678</v>
      </c>
      <c r="E57" s="39">
        <f t="shared" si="31"/>
        <v>0</v>
      </c>
      <c r="F57" s="39">
        <f t="shared" si="32"/>
        <v>0</v>
      </c>
      <c r="G57" s="39">
        <f t="shared" si="33"/>
        <v>0</v>
      </c>
      <c r="H57" s="39">
        <f t="shared" si="34"/>
        <v>0</v>
      </c>
      <c r="I57" s="39">
        <f t="shared" si="35"/>
        <v>0.92714285712620403</v>
      </c>
      <c r="J57" s="39">
        <f t="shared" si="36"/>
        <v>0</v>
      </c>
      <c r="K57" s="39">
        <f t="shared" si="37"/>
        <v>0</v>
      </c>
      <c r="L57" s="39">
        <f t="shared" si="38"/>
        <v>1</v>
      </c>
      <c r="M57" s="39">
        <f t="shared" si="39"/>
        <v>0.5</v>
      </c>
      <c r="N57" s="39">
        <f t="shared" si="39"/>
        <v>0</v>
      </c>
      <c r="O57" s="66">
        <v>0.8</v>
      </c>
      <c r="P57" s="66">
        <v>0.8</v>
      </c>
      <c r="Q57" s="39">
        <f t="shared" si="39"/>
        <v>1</v>
      </c>
      <c r="R57" s="39">
        <f t="shared" si="39"/>
        <v>1</v>
      </c>
      <c r="S57" s="66">
        <v>0.8</v>
      </c>
      <c r="T57" s="66">
        <v>0.8</v>
      </c>
      <c r="U57" s="39">
        <f t="shared" si="29"/>
        <v>1</v>
      </c>
      <c r="V57" s="39">
        <f t="shared" si="29"/>
        <v>0.5</v>
      </c>
      <c r="W57" s="39">
        <f t="shared" si="29"/>
        <v>1</v>
      </c>
      <c r="X57" s="39">
        <f t="shared" si="41"/>
        <v>0.54876958236130924</v>
      </c>
      <c r="Y57" s="39">
        <f t="shared" si="42"/>
        <v>0.73267061339917605</v>
      </c>
      <c r="Z57" s="39">
        <f t="shared" si="43"/>
        <v>0.8220583465258251</v>
      </c>
      <c r="AA57" s="39">
        <f t="shared" si="44"/>
        <v>0.53826159031459042</v>
      </c>
      <c r="AB57" s="39">
        <f t="shared" si="45"/>
        <v>0.90275671473051256</v>
      </c>
    </row>
    <row r="58" spans="1:29">
      <c r="A58" s="156"/>
      <c r="B58" s="46" t="s">
        <v>137</v>
      </c>
      <c r="C58" s="42" t="s">
        <v>79</v>
      </c>
      <c r="D58" s="39">
        <f t="shared" si="30"/>
        <v>0</v>
      </c>
      <c r="E58" s="39">
        <f t="shared" si="31"/>
        <v>0</v>
      </c>
      <c r="F58" s="39">
        <f t="shared" si="32"/>
        <v>0</v>
      </c>
      <c r="G58" s="39">
        <f t="shared" si="33"/>
        <v>0</v>
      </c>
      <c r="H58" s="39">
        <f t="shared" si="34"/>
        <v>0</v>
      </c>
      <c r="I58" s="39">
        <f t="shared" si="35"/>
        <v>0.9634285716487837</v>
      </c>
      <c r="J58" s="39">
        <f t="shared" si="36"/>
        <v>0.24746743849493485</v>
      </c>
      <c r="K58" s="39">
        <f t="shared" si="37"/>
        <v>0.35775034273962047</v>
      </c>
      <c r="L58" s="39">
        <f t="shared" si="38"/>
        <v>0.89325362937660124</v>
      </c>
      <c r="M58" s="39">
        <f t="shared" si="39"/>
        <v>0.5</v>
      </c>
      <c r="N58" s="39">
        <f t="shared" si="39"/>
        <v>1</v>
      </c>
      <c r="O58" s="39">
        <f t="shared" si="39"/>
        <v>1</v>
      </c>
      <c r="P58" s="39">
        <f t="shared" si="39"/>
        <v>1</v>
      </c>
      <c r="Q58" s="39">
        <f t="shared" si="39"/>
        <v>1</v>
      </c>
      <c r="R58" s="39">
        <f t="shared" si="39"/>
        <v>1</v>
      </c>
      <c r="S58" s="39">
        <f t="shared" si="40"/>
        <v>0.75403881673079476</v>
      </c>
      <c r="T58" s="39">
        <f>T47</f>
        <v>1</v>
      </c>
      <c r="U58" s="39">
        <f t="shared" si="29"/>
        <v>1</v>
      </c>
      <c r="V58" s="39">
        <f t="shared" si="29"/>
        <v>1</v>
      </c>
      <c r="W58" s="39">
        <f t="shared" si="29"/>
        <v>1</v>
      </c>
      <c r="X58" s="39">
        <f t="shared" si="41"/>
        <v>0.8220583465258251</v>
      </c>
      <c r="Y58" s="39">
        <f t="shared" si="42"/>
        <v>0.94993781105659447</v>
      </c>
      <c r="Z58" s="39">
        <f t="shared" si="43"/>
        <v>0.8220583465258251</v>
      </c>
      <c r="AA58" s="39">
        <f t="shared" si="44"/>
        <v>0.84650277504325233</v>
      </c>
      <c r="AB58" s="39">
        <f t="shared" si="45"/>
        <v>0.71930105321009696</v>
      </c>
    </row>
    <row r="59" spans="1:29" ht="15" thickBot="1"/>
    <row r="60" spans="1:29" ht="15" thickBot="1">
      <c r="D60" s="39" t="s">
        <v>33</v>
      </c>
      <c r="E60" s="39" t="s">
        <v>34</v>
      </c>
      <c r="F60" s="39" t="s">
        <v>35</v>
      </c>
      <c r="G60" s="39" t="s">
        <v>144</v>
      </c>
      <c r="H60" s="39" t="s">
        <v>145</v>
      </c>
      <c r="I60" s="39" t="s">
        <v>146</v>
      </c>
      <c r="J60" s="39" t="s">
        <v>147</v>
      </c>
      <c r="K60" s="39" t="s">
        <v>148</v>
      </c>
      <c r="L60" s="39" t="s">
        <v>149</v>
      </c>
      <c r="M60" s="39" t="s">
        <v>150</v>
      </c>
      <c r="N60" s="39" t="s">
        <v>151</v>
      </c>
      <c r="O60" s="39" t="s">
        <v>152</v>
      </c>
      <c r="P60" s="48" t="s">
        <v>153</v>
      </c>
      <c r="Q60" s="67" t="s">
        <v>154</v>
      </c>
      <c r="R60" s="67" t="s">
        <v>155</v>
      </c>
      <c r="S60" s="67" t="s">
        <v>156</v>
      </c>
    </row>
    <row r="61" spans="1:29" ht="14.45" customHeight="1">
      <c r="A61" s="154" t="s">
        <v>157</v>
      </c>
      <c r="B61" s="40" t="s">
        <v>132</v>
      </c>
      <c r="C61" s="40" t="s">
        <v>67</v>
      </c>
      <c r="D61" s="39">
        <f t="shared" ref="D61:D67" si="46">AVERAGE(D52:I52)</f>
        <v>5.8508769430912842E-2</v>
      </c>
      <c r="E61" s="39">
        <f>AVERAGE(J52:K52)</f>
        <v>0.59691603271499971</v>
      </c>
      <c r="F61" s="39">
        <f>L52</f>
        <v>0.55918018787361223</v>
      </c>
      <c r="G61" s="39">
        <f t="shared" ref="G61:G67" si="47">AVERAGE(M52:W52)</f>
        <v>0.95751626404270096</v>
      </c>
      <c r="H61" s="39">
        <f>AVERAGE(X52:AB52)</f>
        <v>0.8556296627593053</v>
      </c>
      <c r="I61" s="39">
        <f>RANK(D61,D$61:D$67,0)</f>
        <v>7</v>
      </c>
      <c r="J61" s="39">
        <f>RANK(E61,E$61:E$67,0)</f>
        <v>2</v>
      </c>
      <c r="K61" s="39">
        <f>RANK(F61,F$61:F$67,0)</f>
        <v>6</v>
      </c>
      <c r="L61" s="39">
        <f>RANK(G61,G$61:G$67,0)</f>
        <v>1</v>
      </c>
      <c r="M61" s="39">
        <f>RANK(H61,H$61:H$67,0)</f>
        <v>2</v>
      </c>
      <c r="N61" s="39">
        <f t="shared" ref="N61:N67" si="48">AVERAGE(D61:E61,G61:H61)</f>
        <v>0.61714268223697966</v>
      </c>
      <c r="O61" s="39">
        <f t="shared" ref="O61:O67" si="49">AVERAGE(D61,F61:H61)</f>
        <v>0.60770872102663287</v>
      </c>
      <c r="P61" s="48">
        <f>AVERAGE(D61:H61)</f>
        <v>0.60555018336430622</v>
      </c>
      <c r="Q61" s="70">
        <f>RANK(N61,N$61:N$67,0)</f>
        <v>3</v>
      </c>
      <c r="R61" s="70">
        <f>RANK(O61,O$61:O$67,0)</f>
        <v>7</v>
      </c>
      <c r="S61" s="70">
        <f>RANK(P61,P$61:P$67,0)</f>
        <v>4</v>
      </c>
    </row>
    <row r="62" spans="1:29">
      <c r="A62" s="155"/>
      <c r="B62" s="42" t="s">
        <v>68</v>
      </c>
      <c r="C62" s="42" t="s">
        <v>69</v>
      </c>
      <c r="D62" s="39">
        <f t="shared" si="46"/>
        <v>0.50215849550861935</v>
      </c>
      <c r="E62" s="39">
        <f t="shared" ref="E62:E67" si="50">AVERAGE(J53:K53)</f>
        <v>0.34734803139271425</v>
      </c>
      <c r="F62" s="39">
        <f t="shared" ref="F62:F67" si="51">L53</f>
        <v>0.8274978650725876</v>
      </c>
      <c r="G62" s="39">
        <f t="shared" si="47"/>
        <v>0.84430655906643581</v>
      </c>
      <c r="H62" s="39">
        <f t="shared" ref="H62:H67" si="52">AVERAGE(X53:AB53)</f>
        <v>0.7865466430820216</v>
      </c>
      <c r="I62" s="39">
        <f t="shared" ref="I62:M67" si="53">RANK(D62,D$61:D$67,0)</f>
        <v>2</v>
      </c>
      <c r="J62" s="39">
        <f t="shared" si="53"/>
        <v>3</v>
      </c>
      <c r="K62" s="39">
        <f t="shared" si="53"/>
        <v>4</v>
      </c>
      <c r="L62" s="39">
        <f t="shared" si="53"/>
        <v>4</v>
      </c>
      <c r="M62" s="39">
        <f t="shared" si="53"/>
        <v>6</v>
      </c>
      <c r="N62" s="39">
        <f t="shared" si="48"/>
        <v>0.6200899322624478</v>
      </c>
      <c r="O62" s="39">
        <f t="shared" si="49"/>
        <v>0.74012739068241618</v>
      </c>
      <c r="P62" s="48">
        <f t="shared" ref="P62:P67" si="54">AVERAGE(D62:H62)</f>
        <v>0.66157151882447562</v>
      </c>
      <c r="Q62" s="70">
        <f t="shared" ref="Q62:S67" si="55">RANK(N62,N$61:N$67,0)</f>
        <v>2</v>
      </c>
      <c r="R62" s="70">
        <f t="shared" si="55"/>
        <v>2</v>
      </c>
      <c r="S62" s="70">
        <f t="shared" si="55"/>
        <v>2</v>
      </c>
    </row>
    <row r="63" spans="1:29">
      <c r="A63" s="155"/>
      <c r="B63" s="42" t="s">
        <v>133</v>
      </c>
      <c r="C63" s="42" t="s">
        <v>71</v>
      </c>
      <c r="D63" s="39">
        <f t="shared" si="46"/>
        <v>0.89329457833905679</v>
      </c>
      <c r="E63" s="39">
        <f t="shared" si="50"/>
        <v>0.91972453326650361</v>
      </c>
      <c r="F63" s="39">
        <f t="shared" si="51"/>
        <v>0.39538855678906915</v>
      </c>
      <c r="G63" s="39">
        <f t="shared" si="47"/>
        <v>0.86854898333916319</v>
      </c>
      <c r="H63" s="39">
        <f t="shared" si="52"/>
        <v>1</v>
      </c>
      <c r="I63" s="39">
        <f t="shared" si="53"/>
        <v>1</v>
      </c>
      <c r="J63" s="39">
        <f t="shared" si="53"/>
        <v>1</v>
      </c>
      <c r="K63" s="39">
        <f t="shared" si="53"/>
        <v>7</v>
      </c>
      <c r="L63" s="39">
        <f t="shared" si="53"/>
        <v>3</v>
      </c>
      <c r="M63" s="39">
        <f t="shared" si="53"/>
        <v>1</v>
      </c>
      <c r="N63" s="39">
        <f t="shared" si="48"/>
        <v>0.9203920237361809</v>
      </c>
      <c r="O63" s="39">
        <f t="shared" si="49"/>
        <v>0.78930802961682223</v>
      </c>
      <c r="P63" s="48">
        <f t="shared" si="54"/>
        <v>0.81539133034675859</v>
      </c>
      <c r="Q63" s="70">
        <f t="shared" si="55"/>
        <v>1</v>
      </c>
      <c r="R63" s="70">
        <f t="shared" si="55"/>
        <v>1</v>
      </c>
      <c r="S63" s="70">
        <f t="shared" si="55"/>
        <v>1</v>
      </c>
    </row>
    <row r="64" spans="1:29">
      <c r="A64" s="155"/>
      <c r="B64" s="42" t="s">
        <v>134</v>
      </c>
      <c r="C64" s="42" t="s">
        <v>73</v>
      </c>
      <c r="D64" s="39">
        <f t="shared" si="46"/>
        <v>0.34903141193145509</v>
      </c>
      <c r="E64" s="39">
        <f t="shared" si="50"/>
        <v>0.18839456044157532</v>
      </c>
      <c r="F64" s="39">
        <f t="shared" si="51"/>
        <v>0.9316823228010247</v>
      </c>
      <c r="G64" s="39">
        <f t="shared" si="47"/>
        <v>0.69090909090909092</v>
      </c>
      <c r="H64" s="39">
        <f t="shared" si="52"/>
        <v>0.81298686353297978</v>
      </c>
      <c r="I64" s="39">
        <f t="shared" si="53"/>
        <v>3</v>
      </c>
      <c r="J64" s="39">
        <f t="shared" si="53"/>
        <v>6</v>
      </c>
      <c r="K64" s="39">
        <f t="shared" si="53"/>
        <v>2</v>
      </c>
      <c r="L64" s="39">
        <f t="shared" si="53"/>
        <v>7</v>
      </c>
      <c r="M64" s="39">
        <f t="shared" si="53"/>
        <v>5</v>
      </c>
      <c r="N64" s="39">
        <f t="shared" si="48"/>
        <v>0.51033048170377526</v>
      </c>
      <c r="O64" s="39">
        <f t="shared" si="49"/>
        <v>0.69615242229363761</v>
      </c>
      <c r="P64" s="48">
        <f t="shared" si="54"/>
        <v>0.59460084992322515</v>
      </c>
      <c r="Q64" s="70">
        <f t="shared" si="55"/>
        <v>6</v>
      </c>
      <c r="R64" s="70">
        <f t="shared" si="55"/>
        <v>4</v>
      </c>
      <c r="S64" s="70">
        <f t="shared" si="55"/>
        <v>5</v>
      </c>
    </row>
    <row r="65" spans="1:28">
      <c r="A65" s="155"/>
      <c r="B65" s="42" t="s">
        <v>135</v>
      </c>
      <c r="C65" s="42" t="s">
        <v>75</v>
      </c>
      <c r="D65" s="39">
        <f t="shared" si="46"/>
        <v>0.17787893585094042</v>
      </c>
      <c r="E65" s="39">
        <f t="shared" si="50"/>
        <v>0.25977755011556997</v>
      </c>
      <c r="F65" s="39">
        <f t="shared" si="51"/>
        <v>0.76771989752348413</v>
      </c>
      <c r="G65" s="39">
        <f t="shared" si="47"/>
        <v>0.81033406411122499</v>
      </c>
      <c r="H65" s="39">
        <f t="shared" si="52"/>
        <v>0.84771530268479844</v>
      </c>
      <c r="I65" s="39">
        <f t="shared" si="53"/>
        <v>5</v>
      </c>
      <c r="J65" s="39">
        <f t="shared" si="53"/>
        <v>5</v>
      </c>
      <c r="K65" s="39">
        <f t="shared" si="53"/>
        <v>5</v>
      </c>
      <c r="L65" s="39">
        <f t="shared" si="53"/>
        <v>5</v>
      </c>
      <c r="M65" s="39">
        <f t="shared" si="53"/>
        <v>3</v>
      </c>
      <c r="N65" s="39">
        <f t="shared" si="48"/>
        <v>0.52392646319063352</v>
      </c>
      <c r="O65" s="39">
        <f t="shared" si="49"/>
        <v>0.65091205004261199</v>
      </c>
      <c r="P65" s="48">
        <f t="shared" si="54"/>
        <v>0.57268515005720366</v>
      </c>
      <c r="Q65" s="70">
        <f t="shared" si="55"/>
        <v>5</v>
      </c>
      <c r="R65" s="70">
        <f t="shared" si="55"/>
        <v>6</v>
      </c>
      <c r="S65" s="70">
        <f t="shared" si="55"/>
        <v>6</v>
      </c>
    </row>
    <row r="66" spans="1:28">
      <c r="A66" s="155"/>
      <c r="B66" s="42" t="s">
        <v>136</v>
      </c>
      <c r="C66" s="42" t="s">
        <v>77</v>
      </c>
      <c r="D66" s="39">
        <f t="shared" si="46"/>
        <v>0.23159699414912849</v>
      </c>
      <c r="E66" s="39">
        <f t="shared" si="50"/>
        <v>0</v>
      </c>
      <c r="F66" s="39">
        <f t="shared" si="51"/>
        <v>1</v>
      </c>
      <c r="G66" s="39">
        <f t="shared" si="47"/>
        <v>0.74545454545454537</v>
      </c>
      <c r="H66" s="39">
        <f t="shared" si="52"/>
        <v>0.70890336946628263</v>
      </c>
      <c r="I66" s="39">
        <f t="shared" si="53"/>
        <v>4</v>
      </c>
      <c r="J66" s="39">
        <f t="shared" si="53"/>
        <v>7</v>
      </c>
      <c r="K66" s="39">
        <f t="shared" si="53"/>
        <v>1</v>
      </c>
      <c r="L66" s="39">
        <f t="shared" si="53"/>
        <v>6</v>
      </c>
      <c r="M66" s="39">
        <f t="shared" si="53"/>
        <v>7</v>
      </c>
      <c r="N66" s="39">
        <f t="shared" si="48"/>
        <v>0.42148872726748909</v>
      </c>
      <c r="O66" s="39">
        <f t="shared" si="49"/>
        <v>0.67148872726748909</v>
      </c>
      <c r="P66" s="48">
        <f t="shared" si="54"/>
        <v>0.53719098181399128</v>
      </c>
      <c r="Q66" s="70">
        <f t="shared" si="55"/>
        <v>7</v>
      </c>
      <c r="R66" s="70">
        <f t="shared" si="55"/>
        <v>5</v>
      </c>
      <c r="S66" s="70">
        <f t="shared" si="55"/>
        <v>7</v>
      </c>
    </row>
    <row r="67" spans="1:28" ht="15" thickBot="1">
      <c r="A67" s="156"/>
      <c r="B67" s="46" t="s">
        <v>137</v>
      </c>
      <c r="C67" s="42" t="s">
        <v>79</v>
      </c>
      <c r="D67" s="39">
        <f t="shared" si="46"/>
        <v>0.16057142860813062</v>
      </c>
      <c r="E67" s="39">
        <f t="shared" si="50"/>
        <v>0.30260889061727769</v>
      </c>
      <c r="F67" s="39">
        <f t="shared" si="51"/>
        <v>0.89325362937660124</v>
      </c>
      <c r="G67" s="39">
        <f t="shared" si="47"/>
        <v>0.9321853469755268</v>
      </c>
      <c r="H67" s="39">
        <f t="shared" si="52"/>
        <v>0.83197166647231879</v>
      </c>
      <c r="I67" s="39">
        <f t="shared" si="53"/>
        <v>6</v>
      </c>
      <c r="J67" s="39">
        <f t="shared" si="53"/>
        <v>4</v>
      </c>
      <c r="K67" s="39">
        <f t="shared" si="53"/>
        <v>3</v>
      </c>
      <c r="L67" s="39">
        <f t="shared" si="53"/>
        <v>2</v>
      </c>
      <c r="M67" s="39">
        <f t="shared" si="53"/>
        <v>4</v>
      </c>
      <c r="N67" s="39">
        <f t="shared" si="48"/>
        <v>0.55683433316831343</v>
      </c>
      <c r="O67" s="39">
        <f t="shared" si="49"/>
        <v>0.70449551785814435</v>
      </c>
      <c r="P67" s="48">
        <f t="shared" si="54"/>
        <v>0.62411819240997102</v>
      </c>
      <c r="Q67" s="71">
        <f t="shared" si="55"/>
        <v>4</v>
      </c>
      <c r="R67" s="71">
        <f t="shared" si="55"/>
        <v>3</v>
      </c>
      <c r="S67" s="71">
        <f t="shared" si="55"/>
        <v>3</v>
      </c>
    </row>
    <row r="69" spans="1:28" ht="4.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row>
    <row r="70" spans="1:28" ht="15.6">
      <c r="A70" s="140" t="s">
        <v>159</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73"/>
      <c r="AB70" s="73"/>
    </row>
    <row r="71" spans="1:28" ht="15.6">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73"/>
      <c r="AB71" s="73"/>
    </row>
    <row r="72" spans="1:28">
      <c r="A72" s="34"/>
      <c r="B72" s="148" t="s">
        <v>31</v>
      </c>
      <c r="C72" s="148" t="s">
        <v>32</v>
      </c>
      <c r="D72" s="150" t="s">
        <v>33</v>
      </c>
      <c r="E72" s="151"/>
      <c r="F72" s="151"/>
      <c r="G72" s="151"/>
      <c r="H72" s="151"/>
      <c r="I72" s="152"/>
      <c r="J72" s="150" t="s">
        <v>34</v>
      </c>
      <c r="K72" s="152"/>
      <c r="L72" s="35" t="s">
        <v>35</v>
      </c>
      <c r="M72" s="153" t="s">
        <v>117</v>
      </c>
      <c r="N72" s="153"/>
      <c r="O72" s="153"/>
      <c r="P72" s="153"/>
      <c r="Q72" s="153"/>
      <c r="R72" s="153"/>
      <c r="S72" s="153"/>
      <c r="T72" s="153"/>
      <c r="U72" s="153"/>
      <c r="V72" s="153"/>
      <c r="W72" s="153"/>
      <c r="X72" s="153"/>
      <c r="Y72" s="153"/>
      <c r="Z72" s="153"/>
      <c r="AA72" s="153"/>
      <c r="AB72" s="153"/>
    </row>
    <row r="73" spans="1:28" ht="132">
      <c r="A73" s="34"/>
      <c r="B73" s="149"/>
      <c r="C73" s="149"/>
      <c r="D73" s="37" t="s">
        <v>118</v>
      </c>
      <c r="E73" s="37" t="s">
        <v>119</v>
      </c>
      <c r="F73" s="37" t="s">
        <v>120</v>
      </c>
      <c r="G73" s="37" t="s">
        <v>121</v>
      </c>
      <c r="H73" s="37" t="s">
        <v>122</v>
      </c>
      <c r="I73" s="37" t="s">
        <v>123</v>
      </c>
      <c r="J73" s="37" t="s">
        <v>44</v>
      </c>
      <c r="K73" s="37" t="s">
        <v>45</v>
      </c>
      <c r="L73" s="37" t="s">
        <v>46</v>
      </c>
      <c r="M73" s="37" t="s">
        <v>47</v>
      </c>
      <c r="N73" s="37" t="s">
        <v>48</v>
      </c>
      <c r="O73" s="37" t="s">
        <v>49</v>
      </c>
      <c r="P73" s="37" t="s">
        <v>50</v>
      </c>
      <c r="Q73" s="37" t="s">
        <v>51</v>
      </c>
      <c r="R73" s="37" t="s">
        <v>52</v>
      </c>
      <c r="S73" s="37" t="s">
        <v>124</v>
      </c>
      <c r="T73" s="37" t="s">
        <v>125</v>
      </c>
      <c r="U73" s="37" t="s">
        <v>56</v>
      </c>
      <c r="V73" s="37" t="s">
        <v>57</v>
      </c>
      <c r="W73" s="37" t="s">
        <v>58</v>
      </c>
      <c r="X73" s="37" t="s">
        <v>126</v>
      </c>
      <c r="Y73" s="37" t="s">
        <v>127</v>
      </c>
      <c r="Z73" s="37" t="s">
        <v>128</v>
      </c>
      <c r="AA73" s="37" t="s">
        <v>129</v>
      </c>
      <c r="AB73" s="37" t="s">
        <v>130</v>
      </c>
    </row>
    <row r="74" spans="1:28">
      <c r="A74" s="146" t="s">
        <v>131</v>
      </c>
      <c r="B74" s="40" t="s">
        <v>132</v>
      </c>
      <c r="C74" s="40" t="s">
        <v>67</v>
      </c>
      <c r="D74" s="62">
        <v>-0.77800000000000002</v>
      </c>
      <c r="E74" s="41">
        <v>0</v>
      </c>
      <c r="F74" s="41">
        <v>541.66666669999995</v>
      </c>
      <c r="G74" s="41">
        <v>120</v>
      </c>
      <c r="H74" s="41">
        <v>60</v>
      </c>
      <c r="I74" s="41">
        <v>1.4583333329999999</v>
      </c>
      <c r="J74" s="42">
        <v>-1.2829999999999999</v>
      </c>
      <c r="K74" s="42">
        <v>0.74237500000000001</v>
      </c>
      <c r="L74" s="42">
        <v>1.274</v>
      </c>
      <c r="M74" s="42">
        <v>1</v>
      </c>
      <c r="N74" s="42">
        <v>1</v>
      </c>
      <c r="O74" s="42">
        <v>1</v>
      </c>
      <c r="P74" s="43">
        <f>P85</f>
        <v>0.5</v>
      </c>
      <c r="Q74" s="41">
        <v>1</v>
      </c>
      <c r="R74" s="41">
        <v>1</v>
      </c>
      <c r="S74" s="41">
        <v>4.083080303</v>
      </c>
      <c r="T74" s="44">
        <f>T85</f>
        <v>0.5</v>
      </c>
      <c r="U74" s="41">
        <v>1</v>
      </c>
      <c r="V74" s="41">
        <v>1</v>
      </c>
      <c r="W74" s="41">
        <v>1</v>
      </c>
      <c r="X74" s="42">
        <v>2.4410664070000001</v>
      </c>
      <c r="Y74" s="42">
        <v>2</v>
      </c>
      <c r="Z74" s="42">
        <v>2</v>
      </c>
      <c r="AA74" s="41">
        <v>1.636487896</v>
      </c>
      <c r="AB74" s="41">
        <v>1.878521796</v>
      </c>
    </row>
    <row r="75" spans="1:28">
      <c r="A75" s="146"/>
      <c r="B75" s="42" t="s">
        <v>68</v>
      </c>
      <c r="C75" s="42" t="s">
        <v>69</v>
      </c>
      <c r="D75" s="62">
        <v>1.1599999999999999</v>
      </c>
      <c r="E75" s="41">
        <v>0</v>
      </c>
      <c r="F75" s="41">
        <v>337.5</v>
      </c>
      <c r="G75" s="41">
        <v>75</v>
      </c>
      <c r="H75" s="41">
        <v>37.5</v>
      </c>
      <c r="I75" s="41">
        <v>2.4958332999999999E-2</v>
      </c>
      <c r="J75" s="42">
        <v>1.74</v>
      </c>
      <c r="K75" s="42">
        <v>0.93500000000000005</v>
      </c>
      <c r="L75" s="42">
        <v>2.8450000000000002</v>
      </c>
      <c r="M75" s="45">
        <v>0.33333333300000001</v>
      </c>
      <c r="N75" s="42">
        <v>1</v>
      </c>
      <c r="O75" s="42">
        <v>1</v>
      </c>
      <c r="P75" s="43">
        <f>P86</f>
        <v>0.5</v>
      </c>
      <c r="Q75" s="41">
        <v>1</v>
      </c>
      <c r="R75" s="43">
        <f>R86</f>
        <v>0.5</v>
      </c>
      <c r="S75" s="42">
        <v>3.301029996</v>
      </c>
      <c r="T75" s="42">
        <v>1</v>
      </c>
      <c r="U75" s="43">
        <f>U86</f>
        <v>0.5</v>
      </c>
      <c r="V75" s="43">
        <f>V86</f>
        <v>0.5</v>
      </c>
      <c r="W75" s="41">
        <v>1</v>
      </c>
      <c r="X75" s="41">
        <v>0.73158876500000003</v>
      </c>
      <c r="Y75" s="41">
        <v>1.892651034</v>
      </c>
      <c r="Z75" s="41">
        <v>1.7647976030000001</v>
      </c>
      <c r="AA75" s="41">
        <v>1.457881897</v>
      </c>
      <c r="AB75" s="41">
        <v>0.77451696599999997</v>
      </c>
    </row>
    <row r="76" spans="1:28">
      <c r="A76" s="146"/>
      <c r="B76" s="42" t="s">
        <v>133</v>
      </c>
      <c r="C76" s="42" t="s">
        <v>71</v>
      </c>
      <c r="D76" s="62">
        <v>0.78</v>
      </c>
      <c r="E76" s="41">
        <v>1</v>
      </c>
      <c r="F76" s="41">
        <v>75</v>
      </c>
      <c r="G76" s="41">
        <v>17.333333329999999</v>
      </c>
      <c r="H76" s="41">
        <v>8.6666666669999994</v>
      </c>
      <c r="I76" s="41">
        <v>1.1333332999999999E-2</v>
      </c>
      <c r="J76" s="42">
        <v>-2.95</v>
      </c>
      <c r="K76" s="42">
        <v>-0.52100000000000002</v>
      </c>
      <c r="L76" s="42">
        <v>0.315</v>
      </c>
      <c r="M76" s="43">
        <f>M87</f>
        <v>0.5</v>
      </c>
      <c r="N76" s="41">
        <v>1</v>
      </c>
      <c r="O76" s="41">
        <v>1</v>
      </c>
      <c r="P76" s="43">
        <f>P87</f>
        <v>0.5</v>
      </c>
      <c r="Q76" s="41">
        <v>1</v>
      </c>
      <c r="R76" s="43">
        <f>R87</f>
        <v>0.5</v>
      </c>
      <c r="S76" s="42">
        <v>3.301029996</v>
      </c>
      <c r="T76" s="42">
        <v>1</v>
      </c>
      <c r="U76" s="43">
        <f>U87</f>
        <v>0.5</v>
      </c>
      <c r="V76" s="43">
        <f>V87</f>
        <v>0.5</v>
      </c>
      <c r="W76" s="43">
        <f>W87</f>
        <v>0.5</v>
      </c>
      <c r="X76" s="41">
        <v>3.7316693320000001</v>
      </c>
      <c r="Y76" s="41">
        <v>2.421603927</v>
      </c>
      <c r="Z76" s="41">
        <v>3.7316693320000001</v>
      </c>
      <c r="AA76" s="41">
        <v>3.209515015</v>
      </c>
      <c r="AB76" s="41">
        <v>3.7316693320000001</v>
      </c>
    </row>
    <row r="77" spans="1:28">
      <c r="A77" s="146"/>
      <c r="B77" s="42" t="s">
        <v>134</v>
      </c>
      <c r="C77" s="42" t="s">
        <v>73</v>
      </c>
      <c r="D77" s="62">
        <v>-0.69099999999999995</v>
      </c>
      <c r="E77" s="41">
        <v>0</v>
      </c>
      <c r="F77" s="41">
        <v>337.5</v>
      </c>
      <c r="G77" s="41">
        <v>75</v>
      </c>
      <c r="H77" s="41">
        <v>37.5</v>
      </c>
      <c r="I77" s="41">
        <v>0.59583333299999997</v>
      </c>
      <c r="J77" s="42">
        <v>2.9</v>
      </c>
      <c r="K77" s="42">
        <v>1.4037500000000001</v>
      </c>
      <c r="L77" s="42">
        <v>3.4550000000000001</v>
      </c>
      <c r="M77" s="41">
        <v>0</v>
      </c>
      <c r="N77" s="41">
        <v>1</v>
      </c>
      <c r="O77" s="41">
        <v>0</v>
      </c>
      <c r="P77" s="41">
        <v>0</v>
      </c>
      <c r="Q77" s="41">
        <v>1</v>
      </c>
      <c r="R77" s="41">
        <v>1</v>
      </c>
      <c r="S77" s="44">
        <f>S88*MAX(S74:S76,S78,S80)+1</f>
        <v>3.1111240585000002</v>
      </c>
      <c r="T77" s="44">
        <f>T88</f>
        <v>0.5</v>
      </c>
      <c r="U77" s="41">
        <v>1</v>
      </c>
      <c r="V77" s="41">
        <v>1</v>
      </c>
      <c r="W77" s="41">
        <v>1</v>
      </c>
      <c r="X77" s="41">
        <v>2.3692158569999999</v>
      </c>
      <c r="Y77" s="41">
        <v>1.745074792</v>
      </c>
      <c r="Z77" s="41">
        <v>1.660523977</v>
      </c>
      <c r="AA77" s="41">
        <v>1.025305865</v>
      </c>
      <c r="AB77" s="41">
        <v>1.1553360370000001</v>
      </c>
    </row>
    <row r="78" spans="1:28">
      <c r="A78" s="146"/>
      <c r="B78" s="42" t="s">
        <v>135</v>
      </c>
      <c r="C78" s="42" t="s">
        <v>75</v>
      </c>
      <c r="D78" s="62">
        <v>-0.36</v>
      </c>
      <c r="E78" s="41">
        <v>0</v>
      </c>
      <c r="F78" s="41">
        <v>541.66666669999995</v>
      </c>
      <c r="G78" s="41">
        <v>120</v>
      </c>
      <c r="H78" s="41">
        <v>60</v>
      </c>
      <c r="I78" s="41">
        <v>0.58750000000000002</v>
      </c>
      <c r="J78" s="42">
        <v>2.5299999999999998</v>
      </c>
      <c r="K78" s="42">
        <v>1.125</v>
      </c>
      <c r="L78" s="42">
        <v>2.4950000000000001</v>
      </c>
      <c r="M78" s="41">
        <v>0.571428571</v>
      </c>
      <c r="N78" s="41">
        <v>0.77777777800000003</v>
      </c>
      <c r="O78" s="43">
        <f>O89</f>
        <v>0.5</v>
      </c>
      <c r="P78" s="41">
        <v>0</v>
      </c>
      <c r="Q78" s="41">
        <v>1</v>
      </c>
      <c r="R78" s="43">
        <f>R89</f>
        <v>0.5</v>
      </c>
      <c r="S78" s="41">
        <v>4.2222481170000004</v>
      </c>
      <c r="T78" s="41">
        <v>1</v>
      </c>
      <c r="U78" s="41">
        <v>1</v>
      </c>
      <c r="V78" s="41">
        <v>1</v>
      </c>
      <c r="W78" s="41">
        <v>1</v>
      </c>
      <c r="X78" s="41">
        <v>2.6665179810000001</v>
      </c>
      <c r="Y78" s="41">
        <v>2.025305865</v>
      </c>
      <c r="Z78" s="41">
        <v>2.1057655770000001</v>
      </c>
      <c r="AA78" s="41">
        <v>1.305351369</v>
      </c>
      <c r="AB78" s="41">
        <v>1.482873584</v>
      </c>
    </row>
    <row r="79" spans="1:28">
      <c r="A79" s="146"/>
      <c r="B79" s="42" t="s">
        <v>136</v>
      </c>
      <c r="C79" s="42" t="s">
        <v>77</v>
      </c>
      <c r="D79" s="62">
        <v>-0.38700000000000001</v>
      </c>
      <c r="E79" s="41">
        <v>0</v>
      </c>
      <c r="F79" s="41">
        <v>541.66666669999995</v>
      </c>
      <c r="G79" s="41">
        <v>120</v>
      </c>
      <c r="H79" s="41">
        <v>60</v>
      </c>
      <c r="I79" s="41">
        <v>0.10625</v>
      </c>
      <c r="J79" s="42">
        <v>3.91</v>
      </c>
      <c r="K79" s="42">
        <v>2.124285714</v>
      </c>
      <c r="L79" s="42">
        <v>3.855</v>
      </c>
      <c r="M79" s="41">
        <v>0.5</v>
      </c>
      <c r="N79" s="41">
        <v>0</v>
      </c>
      <c r="O79" s="43">
        <f>O90</f>
        <v>0.5</v>
      </c>
      <c r="P79" s="43">
        <f>P90</f>
        <v>0.5</v>
      </c>
      <c r="Q79" s="41">
        <v>1</v>
      </c>
      <c r="R79" s="41">
        <v>1</v>
      </c>
      <c r="S79" s="44">
        <f>S90*MAX(S74:S76,S78,S80)+1</f>
        <v>3.1111240585000002</v>
      </c>
      <c r="T79" s="44">
        <f>T90</f>
        <v>0.5</v>
      </c>
      <c r="U79" s="41">
        <v>1</v>
      </c>
      <c r="V79" s="41">
        <v>0.5</v>
      </c>
      <c r="W79" s="41">
        <v>1</v>
      </c>
      <c r="X79" s="41">
        <v>-0.65955588499999995</v>
      </c>
      <c r="Y79" s="41">
        <v>0.17026171500000001</v>
      </c>
      <c r="Z79" s="41">
        <v>2</v>
      </c>
      <c r="AA79" s="41">
        <v>-1.0428718020000001</v>
      </c>
      <c r="AB79" s="41">
        <v>2.7853298350000002</v>
      </c>
    </row>
    <row r="80" spans="1:28">
      <c r="A80" s="146"/>
      <c r="B80" s="46" t="s">
        <v>137</v>
      </c>
      <c r="C80" s="42" t="s">
        <v>79</v>
      </c>
      <c r="D80" s="62">
        <v>-2.0103</v>
      </c>
      <c r="E80" s="42">
        <v>0</v>
      </c>
      <c r="F80" s="41">
        <v>541.66666669999995</v>
      </c>
      <c r="G80" s="41">
        <v>120</v>
      </c>
      <c r="H80" s="41">
        <v>60</v>
      </c>
      <c r="I80" s="41">
        <v>5.3333332999999997E-2</v>
      </c>
      <c r="J80" s="42">
        <v>2.2000000000000002</v>
      </c>
      <c r="K80" s="42">
        <v>1.0065714290000001</v>
      </c>
      <c r="L80" s="42">
        <v>3.23</v>
      </c>
      <c r="M80" s="41">
        <v>0.5</v>
      </c>
      <c r="N80" s="42">
        <v>1</v>
      </c>
      <c r="O80" s="41">
        <v>1</v>
      </c>
      <c r="P80" s="42">
        <v>1</v>
      </c>
      <c r="Q80" s="42">
        <v>1</v>
      </c>
      <c r="R80" s="42">
        <v>1</v>
      </c>
      <c r="S80" s="42">
        <v>3.301029996</v>
      </c>
      <c r="T80" s="42">
        <v>1</v>
      </c>
      <c r="U80" s="41">
        <v>1</v>
      </c>
      <c r="V80" s="41">
        <v>1</v>
      </c>
      <c r="W80" s="41">
        <v>1</v>
      </c>
      <c r="X80" s="42">
        <v>2</v>
      </c>
      <c r="Y80" s="42">
        <v>2</v>
      </c>
      <c r="Z80" s="42">
        <v>2</v>
      </c>
      <c r="AA80" s="41">
        <v>1.795880017</v>
      </c>
      <c r="AB80" s="42">
        <v>1</v>
      </c>
    </row>
    <row r="82" spans="1:29">
      <c r="A82" s="63"/>
      <c r="B82" s="147" t="s">
        <v>138</v>
      </c>
      <c r="C82" s="147"/>
      <c r="D82" s="64" t="s">
        <v>139</v>
      </c>
      <c r="E82" s="64">
        <v>0</v>
      </c>
      <c r="F82" s="63" t="s">
        <v>140</v>
      </c>
      <c r="G82" s="63" t="s">
        <v>140</v>
      </c>
      <c r="H82" s="63" t="s">
        <v>140</v>
      </c>
      <c r="I82" s="63" t="s">
        <v>140</v>
      </c>
      <c r="J82" s="63" t="s">
        <v>140</v>
      </c>
      <c r="K82" s="63" t="s">
        <v>140</v>
      </c>
      <c r="L82" s="63">
        <v>-2</v>
      </c>
      <c r="M82" s="64">
        <v>0</v>
      </c>
      <c r="N82" s="64">
        <v>0</v>
      </c>
      <c r="O82" s="64">
        <v>0</v>
      </c>
      <c r="P82" s="64">
        <v>0</v>
      </c>
      <c r="Q82" s="64">
        <v>0</v>
      </c>
      <c r="R82" s="64">
        <v>0</v>
      </c>
      <c r="S82" s="65">
        <v>1</v>
      </c>
      <c r="T82" s="65">
        <v>1</v>
      </c>
      <c r="U82" s="64">
        <v>0</v>
      </c>
      <c r="V82" s="64">
        <v>0</v>
      </c>
      <c r="W82" s="64">
        <v>0</v>
      </c>
      <c r="X82" s="63">
        <v>9.9999999999999995E-7</v>
      </c>
      <c r="Y82" s="63">
        <v>9.9999999999999995E-7</v>
      </c>
      <c r="Z82" s="63">
        <v>9.9999999999999995E-7</v>
      </c>
      <c r="AA82" s="63">
        <v>9.9999999999999995E-7</v>
      </c>
      <c r="AB82" s="63">
        <v>9.9999999999999995E-7</v>
      </c>
      <c r="AC82" s="47"/>
    </row>
    <row r="83" spans="1:29">
      <c r="A83" s="63"/>
      <c r="B83" s="147" t="s">
        <v>141</v>
      </c>
      <c r="C83" s="147"/>
      <c r="D83" s="64" t="s">
        <v>142</v>
      </c>
      <c r="E83" s="64">
        <v>1</v>
      </c>
      <c r="F83" s="63">
        <v>0</v>
      </c>
      <c r="G83" s="63">
        <v>0</v>
      </c>
      <c r="H83" s="63">
        <v>0</v>
      </c>
      <c r="I83" s="63">
        <v>0</v>
      </c>
      <c r="J83" s="63">
        <v>-3</v>
      </c>
      <c r="K83" s="63">
        <v>-1</v>
      </c>
      <c r="L83" s="63" t="s">
        <v>140</v>
      </c>
      <c r="M83" s="64">
        <v>1</v>
      </c>
      <c r="N83" s="64">
        <v>1</v>
      </c>
      <c r="O83" s="64">
        <v>1</v>
      </c>
      <c r="P83" s="64">
        <v>1</v>
      </c>
      <c r="Q83" s="64">
        <v>1</v>
      </c>
      <c r="R83" s="64">
        <v>1</v>
      </c>
      <c r="S83" s="63" t="s">
        <v>140</v>
      </c>
      <c r="T83" s="63" t="s">
        <v>140</v>
      </c>
      <c r="U83" s="64">
        <v>1</v>
      </c>
      <c r="V83" s="64">
        <v>1</v>
      </c>
      <c r="W83" s="64">
        <v>1</v>
      </c>
      <c r="X83" s="63" t="s">
        <v>140</v>
      </c>
      <c r="Y83" s="63" t="s">
        <v>140</v>
      </c>
      <c r="Z83" s="63" t="s">
        <v>140</v>
      </c>
      <c r="AA83" s="63" t="s">
        <v>140</v>
      </c>
      <c r="AB83" s="63" t="s">
        <v>140</v>
      </c>
      <c r="AC83" s="47"/>
    </row>
    <row r="85" spans="1:29">
      <c r="A85" s="146" t="s">
        <v>143</v>
      </c>
      <c r="B85" s="40" t="s">
        <v>132</v>
      </c>
      <c r="C85" s="40" t="s">
        <v>67</v>
      </c>
      <c r="D85" s="39">
        <f>(D74-MIN($D$74:$D$80))/(1.5-MIN($D$74:$D$80))</f>
        <v>0.35105261658547704</v>
      </c>
      <c r="E85" s="39">
        <f>E74</f>
        <v>0</v>
      </c>
      <c r="F85" s="39">
        <f>1-F74/(MAX($F$74:$F$80))</f>
        <v>0</v>
      </c>
      <c r="G85" s="39">
        <f>1-G74/(MAX($G$74:$G$80))</f>
        <v>0</v>
      </c>
      <c r="H85" s="39">
        <f>1-H74/(MAX($H$74:$H$80))</f>
        <v>0</v>
      </c>
      <c r="I85" s="39">
        <f>1-I74/(MAX($I$74:$I$80))</f>
        <v>0</v>
      </c>
      <c r="J85" s="39">
        <f>(MAX($J$74:$J$80)-J74)/(MAX($J$74:$J$80)+3)</f>
        <v>0.75151953690303896</v>
      </c>
      <c r="K85" s="39">
        <f>(MAX($K$74:$K$80)-K74)/(MAX($K$74:$K$80)+1)</f>
        <v>0.44231252852696046</v>
      </c>
      <c r="L85" s="39">
        <f>(L74+2)/(2+MAX($L$74:$L$80))</f>
        <v>0.55918018787361223</v>
      </c>
      <c r="M85" s="39">
        <f>M74</f>
        <v>1</v>
      </c>
      <c r="N85" s="39">
        <f t="shared" ref="N85:R85" si="56">N74</f>
        <v>1</v>
      </c>
      <c r="O85" s="39">
        <f t="shared" si="56"/>
        <v>1</v>
      </c>
      <c r="P85" s="66">
        <v>0.5</v>
      </c>
      <c r="Q85" s="39">
        <f t="shared" si="56"/>
        <v>1</v>
      </c>
      <c r="R85" s="39">
        <f t="shared" si="56"/>
        <v>1</v>
      </c>
      <c r="S85" s="39">
        <f>(S74)/(MAX($S$74:$S$80))</f>
        <v>0.96703940409383571</v>
      </c>
      <c r="T85" s="66">
        <v>0.5</v>
      </c>
      <c r="U85" s="39">
        <f>U74</f>
        <v>1</v>
      </c>
      <c r="V85" s="39">
        <f t="shared" ref="U85:W91" si="57">V74</f>
        <v>1</v>
      </c>
      <c r="W85" s="39">
        <f t="shared" si="57"/>
        <v>1</v>
      </c>
      <c r="X85" s="39">
        <f>(X74+6)/(MAX($X$74:$X$80)+6)</f>
        <v>0.86738113668163852</v>
      </c>
      <c r="Y85" s="39">
        <f>(Y74+6)/(MAX($Y$74:$Y$80)+6)</f>
        <v>0.94993781105659447</v>
      </c>
      <c r="Z85" s="39">
        <f>(Z74+6)/(MAX($Z$74:$Z$80)+6)</f>
        <v>0.8220583465258251</v>
      </c>
      <c r="AA85" s="39">
        <f>(AA74+6)/(MAX($AA$8:$AA$14)+6)</f>
        <v>0.82919544444653903</v>
      </c>
      <c r="AB85" s="39">
        <f>(AB74+6)/(MAX($AB$8:$AB$14)+6)</f>
        <v>0.80957557508592926</v>
      </c>
    </row>
    <row r="86" spans="1:29">
      <c r="A86" s="146"/>
      <c r="B86" s="42" t="s">
        <v>68</v>
      </c>
      <c r="C86" s="42" t="s">
        <v>69</v>
      </c>
      <c r="D86" s="39">
        <f t="shared" ref="D86:D91" si="58">(D75-MIN($D$74:$D$80))/(1.5-MIN($D$74:$D$80))</f>
        <v>0.90314218157992199</v>
      </c>
      <c r="E86" s="39">
        <f t="shared" ref="E86:E91" si="59">E75</f>
        <v>0</v>
      </c>
      <c r="F86" s="39">
        <f t="shared" ref="F86:F91" si="60">1-F75/(MAX($F$74:$F$80))</f>
        <v>0.37692307696142002</v>
      </c>
      <c r="G86" s="39">
        <f t="shared" ref="G86:G91" si="61">1-G75/(MAX($G$74:$G$80))</f>
        <v>0.375</v>
      </c>
      <c r="H86" s="39">
        <f t="shared" ref="H86:H91" si="62">1-H75/(MAX($H$74:$H$80))</f>
        <v>0.375</v>
      </c>
      <c r="I86" s="39">
        <f t="shared" ref="I86:I91" si="63">1-I75/(MAX($I$74:$I$80))</f>
        <v>0.98288571451037388</v>
      </c>
      <c r="J86" s="39">
        <f t="shared" ref="J86:J91" si="64">(MAX($J$74:$J$80)-J75)/(MAX($J$74:$J$80)+3)</f>
        <v>0.31403762662807522</v>
      </c>
      <c r="K86" s="39">
        <f t="shared" ref="K86:K91" si="65">(MAX($K$74:$K$80)-K75)/(MAX($K$74:$K$80)+1)</f>
        <v>0.38065843615735329</v>
      </c>
      <c r="L86" s="39">
        <f t="shared" ref="L86:L91" si="66">(L75+2)/(2+MAX($L$74:$L$80))</f>
        <v>0.8274978650725876</v>
      </c>
      <c r="M86" s="39">
        <f t="shared" ref="M86:R91" si="67">M75</f>
        <v>0.33333333300000001</v>
      </c>
      <c r="N86" s="39">
        <f t="shared" si="67"/>
        <v>1</v>
      </c>
      <c r="O86" s="39">
        <f t="shared" si="67"/>
        <v>1</v>
      </c>
      <c r="P86" s="66">
        <v>0.5</v>
      </c>
      <c r="Q86" s="39">
        <f t="shared" si="67"/>
        <v>1</v>
      </c>
      <c r="R86" s="66">
        <v>0.5</v>
      </c>
      <c r="S86" s="39">
        <f t="shared" ref="S86:S91" si="68">(S75)/(MAX($S$74:$S$80))</f>
        <v>0.78181809891964715</v>
      </c>
      <c r="T86" s="39">
        <f>T75</f>
        <v>1</v>
      </c>
      <c r="U86" s="66">
        <v>0.5</v>
      </c>
      <c r="V86" s="66">
        <v>0.5</v>
      </c>
      <c r="W86" s="39">
        <f t="shared" si="57"/>
        <v>1</v>
      </c>
      <c r="X86" s="39">
        <f t="shared" ref="X86:X91" si="69">(X75+6)/(MAX($X$74:$X$80)+6)</f>
        <v>0.69171984120596508</v>
      </c>
      <c r="Y86" s="39">
        <f t="shared" ref="Y86:Y91" si="70">(Y75+6)/(MAX($Y$74:$Y$80)+6)</f>
        <v>0.93719095583394096</v>
      </c>
      <c r="Z86" s="39">
        <f t="shared" ref="Z86:Z91" si="71">(Z75+6)/(MAX($Z$74:$Z$80)+6)</f>
        <v>0.79788958482873373</v>
      </c>
      <c r="AA86" s="39">
        <f t="shared" ref="AA86:AA91" si="72">(AA75+6)/(MAX($AA$8:$AA$14)+6)</f>
        <v>0.80980180659382961</v>
      </c>
      <c r="AB86" s="39">
        <f t="shared" ref="AB86:AB91" si="73">(AB75+6)/(MAX($AB$8:$AB$14)+6)</f>
        <v>0.69613102694763862</v>
      </c>
    </row>
    <row r="87" spans="1:29">
      <c r="A87" s="146"/>
      <c r="B87" s="42" t="s">
        <v>133</v>
      </c>
      <c r="C87" s="42" t="s">
        <v>71</v>
      </c>
      <c r="D87" s="39">
        <f t="shared" si="58"/>
        <v>0.79488932569865833</v>
      </c>
      <c r="E87" s="39">
        <f t="shared" si="59"/>
        <v>1</v>
      </c>
      <c r="F87" s="39">
        <f t="shared" si="60"/>
        <v>0.86153846154698221</v>
      </c>
      <c r="G87" s="39">
        <f t="shared" si="61"/>
        <v>0.8555555555833334</v>
      </c>
      <c r="H87" s="39">
        <f t="shared" si="62"/>
        <v>0.85555555555000007</v>
      </c>
      <c r="I87" s="39">
        <f t="shared" si="63"/>
        <v>0.99222857165536649</v>
      </c>
      <c r="J87" s="39">
        <f t="shared" si="64"/>
        <v>0.99276410998552822</v>
      </c>
      <c r="K87" s="39">
        <f t="shared" si="65"/>
        <v>0.84668495654747911</v>
      </c>
      <c r="L87" s="39">
        <f t="shared" si="66"/>
        <v>0.39538855678906915</v>
      </c>
      <c r="M87" s="66">
        <v>0.5</v>
      </c>
      <c r="N87" s="39">
        <f t="shared" si="67"/>
        <v>1</v>
      </c>
      <c r="O87" s="39">
        <f t="shared" si="67"/>
        <v>1</v>
      </c>
      <c r="P87" s="66">
        <v>0.5</v>
      </c>
      <c r="Q87" s="39">
        <f t="shared" si="67"/>
        <v>1</v>
      </c>
      <c r="R87" s="66">
        <v>0.5</v>
      </c>
      <c r="S87" s="39">
        <f t="shared" si="68"/>
        <v>0.78181809891964715</v>
      </c>
      <c r="T87" s="39">
        <f>T76</f>
        <v>1</v>
      </c>
      <c r="U87" s="66">
        <v>0.5</v>
      </c>
      <c r="V87" s="66">
        <v>0.5</v>
      </c>
      <c r="W87" s="66">
        <v>0.5</v>
      </c>
      <c r="X87" s="39">
        <f t="shared" si="69"/>
        <v>1</v>
      </c>
      <c r="Y87" s="39">
        <f t="shared" si="70"/>
        <v>1</v>
      </c>
      <c r="Z87" s="39">
        <f t="shared" si="71"/>
        <v>1</v>
      </c>
      <c r="AA87" s="39">
        <f t="shared" si="72"/>
        <v>1</v>
      </c>
      <c r="AB87" s="39">
        <f t="shared" si="73"/>
        <v>1</v>
      </c>
    </row>
    <row r="88" spans="1:29">
      <c r="A88" s="146"/>
      <c r="B88" s="42" t="s">
        <v>134</v>
      </c>
      <c r="C88" s="42" t="s">
        <v>73</v>
      </c>
      <c r="D88" s="39">
        <f t="shared" si="58"/>
        <v>0.37583682306355587</v>
      </c>
      <c r="E88" s="39">
        <f t="shared" si="59"/>
        <v>0</v>
      </c>
      <c r="F88" s="39">
        <f t="shared" si="60"/>
        <v>0.37692307696142002</v>
      </c>
      <c r="G88" s="39">
        <f t="shared" si="61"/>
        <v>0.375</v>
      </c>
      <c r="H88" s="39">
        <f t="shared" si="62"/>
        <v>0.375</v>
      </c>
      <c r="I88" s="39">
        <f t="shared" si="63"/>
        <v>0.59142857156375506</v>
      </c>
      <c r="J88" s="39">
        <f t="shared" si="64"/>
        <v>0.14616497829232999</v>
      </c>
      <c r="K88" s="39">
        <f t="shared" si="65"/>
        <v>0.23062414259082067</v>
      </c>
      <c r="L88" s="39">
        <f t="shared" si="66"/>
        <v>0.9316823228010247</v>
      </c>
      <c r="M88" s="39">
        <f t="shared" si="67"/>
        <v>0</v>
      </c>
      <c r="N88" s="39">
        <f t="shared" si="67"/>
        <v>1</v>
      </c>
      <c r="O88" s="39">
        <f t="shared" si="67"/>
        <v>0</v>
      </c>
      <c r="P88" s="39">
        <f t="shared" si="67"/>
        <v>0</v>
      </c>
      <c r="Q88" s="39">
        <f t="shared" si="67"/>
        <v>1</v>
      </c>
      <c r="R88" s="39">
        <f t="shared" si="67"/>
        <v>1</v>
      </c>
      <c r="S88" s="66">
        <v>0.5</v>
      </c>
      <c r="T88" s="66">
        <v>0.5</v>
      </c>
      <c r="U88" s="39">
        <f t="shared" ref="U88:V90" si="74">U77</f>
        <v>1</v>
      </c>
      <c r="V88" s="39">
        <f t="shared" si="74"/>
        <v>1</v>
      </c>
      <c r="W88" s="39">
        <f t="shared" si="57"/>
        <v>1</v>
      </c>
      <c r="X88" s="39">
        <f t="shared" si="69"/>
        <v>0.85999796864039202</v>
      </c>
      <c r="Y88" s="39">
        <f t="shared" si="70"/>
        <v>0.91966742429776116</v>
      </c>
      <c r="Z88" s="39">
        <f t="shared" si="71"/>
        <v>0.78717470925675725</v>
      </c>
      <c r="AA88" s="39">
        <f t="shared" si="72"/>
        <v>0.76283125154337994</v>
      </c>
      <c r="AB88" s="39">
        <f t="shared" si="73"/>
        <v>0.73526296392660873</v>
      </c>
    </row>
    <row r="89" spans="1:29">
      <c r="A89" s="146"/>
      <c r="B89" s="42" t="s">
        <v>135</v>
      </c>
      <c r="C89" s="42" t="s">
        <v>75</v>
      </c>
      <c r="D89" s="39">
        <f t="shared" si="58"/>
        <v>0.47013075805486715</v>
      </c>
      <c r="E89" s="39">
        <f t="shared" si="59"/>
        <v>0</v>
      </c>
      <c r="F89" s="39">
        <f t="shared" si="60"/>
        <v>0</v>
      </c>
      <c r="G89" s="39">
        <f t="shared" si="61"/>
        <v>0</v>
      </c>
      <c r="H89" s="39">
        <f t="shared" si="62"/>
        <v>0</v>
      </c>
      <c r="I89" s="39">
        <f t="shared" si="63"/>
        <v>0.59714285705077552</v>
      </c>
      <c r="J89" s="39">
        <f t="shared" si="64"/>
        <v>0.19971056439942117</v>
      </c>
      <c r="K89" s="39">
        <f t="shared" si="65"/>
        <v>0.31984453583171873</v>
      </c>
      <c r="L89" s="39">
        <f t="shared" si="66"/>
        <v>0.76771989752348413</v>
      </c>
      <c r="M89" s="39">
        <f t="shared" si="67"/>
        <v>0.571428571</v>
      </c>
      <c r="N89" s="39">
        <f t="shared" si="67"/>
        <v>0.77777777800000003</v>
      </c>
      <c r="O89" s="66">
        <v>0.5</v>
      </c>
      <c r="P89" s="39">
        <f t="shared" si="67"/>
        <v>0</v>
      </c>
      <c r="Q89" s="39">
        <f t="shared" si="67"/>
        <v>1</v>
      </c>
      <c r="R89" s="66">
        <v>0.5</v>
      </c>
      <c r="S89" s="39">
        <f t="shared" si="68"/>
        <v>1</v>
      </c>
      <c r="T89" s="39">
        <f>T78</f>
        <v>1</v>
      </c>
      <c r="U89" s="39">
        <f t="shared" si="74"/>
        <v>1</v>
      </c>
      <c r="V89" s="39">
        <f t="shared" si="74"/>
        <v>1</v>
      </c>
      <c r="W89" s="39">
        <f t="shared" si="57"/>
        <v>1</v>
      </c>
      <c r="X89" s="39">
        <f t="shared" si="69"/>
        <v>0.89054793019964906</v>
      </c>
      <c r="Y89" s="39">
        <f t="shared" si="70"/>
        <v>0.95294268580721875</v>
      </c>
      <c r="Z89" s="39">
        <f t="shared" si="71"/>
        <v>0.83292653094432123</v>
      </c>
      <c r="AA89" s="39">
        <f>(AA78+6)/(MAX($AA$8:$AA$14)+6)</f>
        <v>0.79323953075720133</v>
      </c>
      <c r="AB89" s="39">
        <f t="shared" si="73"/>
        <v>0.76891983571560185</v>
      </c>
    </row>
    <row r="90" spans="1:29">
      <c r="A90" s="146"/>
      <c r="B90" s="42" t="s">
        <v>136</v>
      </c>
      <c r="C90" s="42" t="s">
        <v>77</v>
      </c>
      <c r="D90" s="39">
        <f t="shared" si="58"/>
        <v>0.46243910776856678</v>
      </c>
      <c r="E90" s="39">
        <f t="shared" si="59"/>
        <v>0</v>
      </c>
      <c r="F90" s="39">
        <f t="shared" si="60"/>
        <v>0</v>
      </c>
      <c r="G90" s="39">
        <f t="shared" si="61"/>
        <v>0</v>
      </c>
      <c r="H90" s="39">
        <f t="shared" si="62"/>
        <v>0</v>
      </c>
      <c r="I90" s="39">
        <f t="shared" si="63"/>
        <v>0.92714285712620403</v>
      </c>
      <c r="J90" s="39">
        <f t="shared" si="64"/>
        <v>0</v>
      </c>
      <c r="K90" s="39">
        <f t="shared" si="65"/>
        <v>0</v>
      </c>
      <c r="L90" s="39">
        <f t="shared" si="66"/>
        <v>1</v>
      </c>
      <c r="M90" s="39">
        <f t="shared" si="67"/>
        <v>0.5</v>
      </c>
      <c r="N90" s="39">
        <f t="shared" si="67"/>
        <v>0</v>
      </c>
      <c r="O90" s="66">
        <v>0.5</v>
      </c>
      <c r="P90" s="66">
        <v>0.5</v>
      </c>
      <c r="Q90" s="39">
        <f t="shared" si="67"/>
        <v>1</v>
      </c>
      <c r="R90" s="39">
        <f t="shared" si="67"/>
        <v>1</v>
      </c>
      <c r="S90" s="66">
        <v>0.5</v>
      </c>
      <c r="T90" s="66">
        <v>0.5</v>
      </c>
      <c r="U90" s="39">
        <f t="shared" si="74"/>
        <v>1</v>
      </c>
      <c r="V90" s="39">
        <f t="shared" si="74"/>
        <v>0.5</v>
      </c>
      <c r="W90" s="39">
        <f t="shared" si="57"/>
        <v>1</v>
      </c>
      <c r="X90" s="39">
        <f t="shared" si="69"/>
        <v>0.54876958236130924</v>
      </c>
      <c r="Y90" s="39">
        <f t="shared" si="70"/>
        <v>0.73267061339917605</v>
      </c>
      <c r="Z90" s="39">
        <f t="shared" si="71"/>
        <v>0.8220583465258251</v>
      </c>
      <c r="AA90" s="39">
        <f t="shared" si="72"/>
        <v>0.53826159031459042</v>
      </c>
      <c r="AB90" s="39">
        <f t="shared" si="73"/>
        <v>0.90275671473051256</v>
      </c>
    </row>
    <row r="91" spans="1:29">
      <c r="A91" s="146"/>
      <c r="B91" s="46" t="s">
        <v>137</v>
      </c>
      <c r="C91" s="42" t="s">
        <v>79</v>
      </c>
      <c r="D91" s="39">
        <f t="shared" si="58"/>
        <v>0</v>
      </c>
      <c r="E91" s="39">
        <f t="shared" si="59"/>
        <v>0</v>
      </c>
      <c r="F91" s="39">
        <f t="shared" si="60"/>
        <v>0</v>
      </c>
      <c r="G91" s="39">
        <f t="shared" si="61"/>
        <v>0</v>
      </c>
      <c r="H91" s="39">
        <f t="shared" si="62"/>
        <v>0</v>
      </c>
      <c r="I91" s="39">
        <f t="shared" si="63"/>
        <v>0.9634285716487837</v>
      </c>
      <c r="J91" s="39">
        <f t="shared" si="64"/>
        <v>0.24746743849493485</v>
      </c>
      <c r="K91" s="39">
        <f t="shared" si="65"/>
        <v>0.35775034273962047</v>
      </c>
      <c r="L91" s="39">
        <f t="shared" si="66"/>
        <v>0.89325362937660124</v>
      </c>
      <c r="M91" s="39">
        <f t="shared" si="67"/>
        <v>0.5</v>
      </c>
      <c r="N91" s="39">
        <f t="shared" si="67"/>
        <v>1</v>
      </c>
      <c r="O91" s="39">
        <f t="shared" si="67"/>
        <v>1</v>
      </c>
      <c r="P91" s="39">
        <f t="shared" si="67"/>
        <v>1</v>
      </c>
      <c r="Q91" s="39">
        <f t="shared" si="67"/>
        <v>1</v>
      </c>
      <c r="R91" s="39">
        <f t="shared" si="67"/>
        <v>1</v>
      </c>
      <c r="S91" s="39">
        <f t="shared" si="68"/>
        <v>0.78181809891964715</v>
      </c>
      <c r="T91" s="39">
        <f>T80</f>
        <v>1</v>
      </c>
      <c r="U91" s="39">
        <f t="shared" si="57"/>
        <v>1</v>
      </c>
      <c r="V91" s="39">
        <f t="shared" si="57"/>
        <v>1</v>
      </c>
      <c r="W91" s="39">
        <f t="shared" si="57"/>
        <v>1</v>
      </c>
      <c r="X91" s="39">
        <f t="shared" si="69"/>
        <v>0.8220583465258251</v>
      </c>
      <c r="Y91" s="39">
        <f t="shared" si="70"/>
        <v>0.94993781105659447</v>
      </c>
      <c r="Z91" s="39">
        <f t="shared" si="71"/>
        <v>0.8220583465258251</v>
      </c>
      <c r="AA91" s="39">
        <f t="shared" si="72"/>
        <v>0.84650277504325233</v>
      </c>
      <c r="AB91" s="39">
        <f t="shared" si="73"/>
        <v>0.71930105321009696</v>
      </c>
    </row>
    <row r="92" spans="1:29" ht="15" thickBot="1"/>
    <row r="93" spans="1:29" ht="15" thickBot="1">
      <c r="D93" s="39" t="s">
        <v>33</v>
      </c>
      <c r="E93" s="39" t="s">
        <v>34</v>
      </c>
      <c r="F93" s="39" t="s">
        <v>35</v>
      </c>
      <c r="G93" s="39" t="s">
        <v>144</v>
      </c>
      <c r="H93" s="39" t="s">
        <v>145</v>
      </c>
      <c r="I93" s="39" t="s">
        <v>146</v>
      </c>
      <c r="J93" s="39" t="s">
        <v>147</v>
      </c>
      <c r="K93" s="39" t="s">
        <v>148</v>
      </c>
      <c r="L93" s="39" t="s">
        <v>149</v>
      </c>
      <c r="M93" s="39" t="s">
        <v>150</v>
      </c>
      <c r="N93" s="39" t="s">
        <v>151</v>
      </c>
      <c r="O93" s="39" t="s">
        <v>152</v>
      </c>
      <c r="P93" s="48" t="s">
        <v>153</v>
      </c>
      <c r="Q93" s="67" t="s">
        <v>154</v>
      </c>
      <c r="R93" s="67" t="s">
        <v>155</v>
      </c>
      <c r="S93" s="67" t="s">
        <v>156</v>
      </c>
    </row>
    <row r="94" spans="1:29">
      <c r="A94" s="146" t="s">
        <v>157</v>
      </c>
      <c r="B94" s="40" t="s">
        <v>132</v>
      </c>
      <c r="C94" s="40" t="s">
        <v>67</v>
      </c>
      <c r="D94" s="39">
        <f t="shared" ref="D94:D100" si="75">AVERAGE(D85:I85)</f>
        <v>5.8508769430912842E-2</v>
      </c>
      <c r="E94" s="39">
        <f>AVERAGE(J85:K85)</f>
        <v>0.59691603271499971</v>
      </c>
      <c r="F94" s="39">
        <f>L85</f>
        <v>0.55918018787361223</v>
      </c>
      <c r="G94" s="39">
        <f>AVERAGE(M85:W85)</f>
        <v>0.90609449128125774</v>
      </c>
      <c r="H94" s="39">
        <f>AVERAGE(X85:AB85)</f>
        <v>0.8556296627593053</v>
      </c>
      <c r="I94" s="39">
        <f>RANK(D94,D$94:D$100,0)</f>
        <v>7</v>
      </c>
      <c r="J94" s="39">
        <f t="shared" ref="J94:M100" si="76">RANK(E94,E$94:E$100,0)</f>
        <v>2</v>
      </c>
      <c r="K94" s="39">
        <f t="shared" si="76"/>
        <v>6</v>
      </c>
      <c r="L94" s="39">
        <f t="shared" si="76"/>
        <v>2</v>
      </c>
      <c r="M94" s="39">
        <f t="shared" si="76"/>
        <v>2</v>
      </c>
      <c r="N94" s="39">
        <f>AVERAGE(D94:E94,G94:H94)</f>
        <v>0.60428723904661885</v>
      </c>
      <c r="O94" s="39">
        <f>AVERAGE(D94,F94:H94)</f>
        <v>0.59485327783627207</v>
      </c>
      <c r="P94" s="48">
        <f>AVERAGE(D94:H94)</f>
        <v>0.59526582881201751</v>
      </c>
      <c r="Q94" s="69">
        <f>RANK(N94,N$94:N$100,0)</f>
        <v>2</v>
      </c>
      <c r="R94" s="69">
        <f>RANK(O94,O$94:O$100,0)</f>
        <v>7</v>
      </c>
      <c r="S94" s="69">
        <f>RANK(P94,P$94:P$100,0)</f>
        <v>4</v>
      </c>
    </row>
    <row r="95" spans="1:29">
      <c r="A95" s="146"/>
      <c r="B95" s="42" t="s">
        <v>68</v>
      </c>
      <c r="C95" s="42" t="s">
        <v>69</v>
      </c>
      <c r="D95" s="39">
        <f t="shared" si="75"/>
        <v>0.50215849550861935</v>
      </c>
      <c r="E95" s="39">
        <f t="shared" ref="E95:E100" si="77">AVERAGE(J86:K86)</f>
        <v>0.34734803139271425</v>
      </c>
      <c r="F95" s="39">
        <f t="shared" ref="F95:F100" si="78">L86</f>
        <v>0.8274978650725876</v>
      </c>
      <c r="G95" s="39">
        <f>AVERAGE(M86:W86)</f>
        <v>0.73774103926542256</v>
      </c>
      <c r="H95" s="39">
        <f t="shared" ref="H95:H100" si="79">AVERAGE(X86:AB86)</f>
        <v>0.7865466430820216</v>
      </c>
      <c r="I95" s="39">
        <f t="shared" ref="I95:I100" si="80">RANK(D95,D$94:D$100,0)</f>
        <v>2</v>
      </c>
      <c r="J95" s="39">
        <f t="shared" si="76"/>
        <v>3</v>
      </c>
      <c r="K95" s="39">
        <f t="shared" si="76"/>
        <v>4</v>
      </c>
      <c r="L95" s="39">
        <f t="shared" si="76"/>
        <v>4</v>
      </c>
      <c r="M95" s="39">
        <f t="shared" si="76"/>
        <v>6</v>
      </c>
      <c r="N95" s="39">
        <f t="shared" ref="N95:N100" si="81">AVERAGE(D95:E95,G95:H95)</f>
        <v>0.5934485523121944</v>
      </c>
      <c r="O95" s="39">
        <f t="shared" ref="O95:O100" si="82">AVERAGE(D95,F95:H95)</f>
        <v>0.71348601073216278</v>
      </c>
      <c r="P95" s="48">
        <f t="shared" ref="P95:P100" si="83">AVERAGE(D95:H95)</f>
        <v>0.64025841486427315</v>
      </c>
      <c r="Q95" s="70">
        <f t="shared" ref="Q95:S100" si="84">RANK(N95,N$94:N$100,0)</f>
        <v>3</v>
      </c>
      <c r="R95" s="70">
        <f t="shared" si="84"/>
        <v>2</v>
      </c>
      <c r="S95" s="70">
        <f t="shared" si="84"/>
        <v>2</v>
      </c>
    </row>
    <row r="96" spans="1:29">
      <c r="A96" s="146"/>
      <c r="B96" s="42" t="s">
        <v>133</v>
      </c>
      <c r="C96" s="42" t="s">
        <v>71</v>
      </c>
      <c r="D96" s="39">
        <f t="shared" si="75"/>
        <v>0.89329457833905679</v>
      </c>
      <c r="E96" s="39">
        <f t="shared" si="77"/>
        <v>0.91972453326650361</v>
      </c>
      <c r="F96" s="39">
        <f t="shared" si="78"/>
        <v>0.39538855678906915</v>
      </c>
      <c r="G96" s="39">
        <f>AVERAGE(M87:W87)</f>
        <v>0.70743800899269516</v>
      </c>
      <c r="H96" s="39">
        <f t="shared" si="79"/>
        <v>1</v>
      </c>
      <c r="I96" s="39">
        <f t="shared" si="80"/>
        <v>1</v>
      </c>
      <c r="J96" s="39">
        <f t="shared" si="76"/>
        <v>1</v>
      </c>
      <c r="K96" s="39">
        <f t="shared" si="76"/>
        <v>7</v>
      </c>
      <c r="L96" s="39">
        <f>RANK(G96,G$94:G$100,0)</f>
        <v>5</v>
      </c>
      <c r="M96" s="39">
        <f t="shared" si="76"/>
        <v>1</v>
      </c>
      <c r="N96" s="39">
        <f t="shared" si="81"/>
        <v>0.88011428014956394</v>
      </c>
      <c r="O96" s="39">
        <f t="shared" si="82"/>
        <v>0.74903028603020527</v>
      </c>
      <c r="P96" s="48">
        <f t="shared" si="83"/>
        <v>0.78316913547746503</v>
      </c>
      <c r="Q96" s="70">
        <f t="shared" si="84"/>
        <v>1</v>
      </c>
      <c r="R96" s="70">
        <f t="shared" si="84"/>
        <v>1</v>
      </c>
      <c r="S96" s="70">
        <f t="shared" si="84"/>
        <v>1</v>
      </c>
    </row>
    <row r="97" spans="1:19">
      <c r="A97" s="146"/>
      <c r="B97" s="42" t="s">
        <v>134</v>
      </c>
      <c r="C97" s="42" t="s">
        <v>73</v>
      </c>
      <c r="D97" s="39">
        <f t="shared" si="75"/>
        <v>0.34903141193145509</v>
      </c>
      <c r="E97" s="39">
        <f t="shared" si="77"/>
        <v>0.18839456044157532</v>
      </c>
      <c r="F97" s="39">
        <f t="shared" si="78"/>
        <v>0.9316823228010247</v>
      </c>
      <c r="G97" s="39">
        <f>AVERAGE(M88:W88)</f>
        <v>0.63636363636363635</v>
      </c>
      <c r="H97" s="39">
        <f t="shared" si="79"/>
        <v>0.81298686353297978</v>
      </c>
      <c r="I97" s="39">
        <f t="shared" si="80"/>
        <v>3</v>
      </c>
      <c r="J97" s="39">
        <f t="shared" si="76"/>
        <v>6</v>
      </c>
      <c r="K97" s="39">
        <f t="shared" si="76"/>
        <v>2</v>
      </c>
      <c r="L97" s="39">
        <f t="shared" si="76"/>
        <v>6</v>
      </c>
      <c r="M97" s="39">
        <f t="shared" si="76"/>
        <v>5</v>
      </c>
      <c r="N97" s="39">
        <f t="shared" si="81"/>
        <v>0.49669411806741159</v>
      </c>
      <c r="O97" s="39">
        <f t="shared" si="82"/>
        <v>0.68251605865727394</v>
      </c>
      <c r="P97" s="48">
        <f t="shared" si="83"/>
        <v>0.58369175901413428</v>
      </c>
      <c r="Q97" s="70">
        <f t="shared" si="84"/>
        <v>6</v>
      </c>
      <c r="R97" s="70">
        <f t="shared" si="84"/>
        <v>4</v>
      </c>
      <c r="S97" s="70">
        <f t="shared" si="84"/>
        <v>5</v>
      </c>
    </row>
    <row r="98" spans="1:19">
      <c r="A98" s="146"/>
      <c r="B98" s="42" t="s">
        <v>135</v>
      </c>
      <c r="C98" s="42" t="s">
        <v>75</v>
      </c>
      <c r="D98" s="39">
        <f t="shared" si="75"/>
        <v>0.17787893585094042</v>
      </c>
      <c r="E98" s="39">
        <f t="shared" si="77"/>
        <v>0.25977755011556997</v>
      </c>
      <c r="F98" s="39">
        <f t="shared" si="78"/>
        <v>0.76771989752348413</v>
      </c>
      <c r="G98" s="39">
        <f t="shared" ref="G98:G100" si="85">AVERAGE(M89:W89)</f>
        <v>0.75901875899999993</v>
      </c>
      <c r="H98" s="39">
        <f t="shared" si="79"/>
        <v>0.84771530268479844</v>
      </c>
      <c r="I98" s="39">
        <f t="shared" si="80"/>
        <v>5</v>
      </c>
      <c r="J98" s="39">
        <f t="shared" si="76"/>
        <v>5</v>
      </c>
      <c r="K98" s="39">
        <f>RANK(F98,F$94:F$100,0)</f>
        <v>5</v>
      </c>
      <c r="L98" s="39">
        <f t="shared" si="76"/>
        <v>3</v>
      </c>
      <c r="M98" s="39">
        <f t="shared" si="76"/>
        <v>3</v>
      </c>
      <c r="N98" s="39">
        <f t="shared" si="81"/>
        <v>0.51109763691282717</v>
      </c>
      <c r="O98" s="39">
        <f t="shared" si="82"/>
        <v>0.63808322376480575</v>
      </c>
      <c r="P98" s="48">
        <f t="shared" si="83"/>
        <v>0.56242208903495861</v>
      </c>
      <c r="Q98" s="70">
        <f t="shared" si="84"/>
        <v>5</v>
      </c>
      <c r="R98" s="70">
        <f t="shared" si="84"/>
        <v>6</v>
      </c>
      <c r="S98" s="70">
        <f t="shared" si="84"/>
        <v>6</v>
      </c>
    </row>
    <row r="99" spans="1:19">
      <c r="A99" s="146"/>
      <c r="B99" s="42" t="s">
        <v>136</v>
      </c>
      <c r="C99" s="42" t="s">
        <v>77</v>
      </c>
      <c r="D99" s="39">
        <f t="shared" si="75"/>
        <v>0.23159699414912849</v>
      </c>
      <c r="E99" s="39">
        <f t="shared" si="77"/>
        <v>0</v>
      </c>
      <c r="F99" s="39">
        <f t="shared" si="78"/>
        <v>1</v>
      </c>
      <c r="G99" s="39">
        <f t="shared" si="85"/>
        <v>0.63636363636363635</v>
      </c>
      <c r="H99" s="39">
        <f t="shared" si="79"/>
        <v>0.70890336946628263</v>
      </c>
      <c r="I99" s="39">
        <f t="shared" si="80"/>
        <v>4</v>
      </c>
      <c r="J99" s="39">
        <f t="shared" si="76"/>
        <v>7</v>
      </c>
      <c r="K99" s="39">
        <f t="shared" si="76"/>
        <v>1</v>
      </c>
      <c r="L99" s="39">
        <f t="shared" si="76"/>
        <v>6</v>
      </c>
      <c r="M99" s="39">
        <f t="shared" si="76"/>
        <v>7</v>
      </c>
      <c r="N99" s="39">
        <f t="shared" si="81"/>
        <v>0.39421599999476187</v>
      </c>
      <c r="O99" s="39">
        <f t="shared" si="82"/>
        <v>0.64421599999476187</v>
      </c>
      <c r="P99" s="48">
        <f t="shared" si="83"/>
        <v>0.51537279999580954</v>
      </c>
      <c r="Q99" s="70">
        <f t="shared" si="84"/>
        <v>7</v>
      </c>
      <c r="R99" s="70">
        <f t="shared" si="84"/>
        <v>5</v>
      </c>
      <c r="S99" s="70">
        <f t="shared" si="84"/>
        <v>7</v>
      </c>
    </row>
    <row r="100" spans="1:19" ht="15" thickBot="1">
      <c r="A100" s="146"/>
      <c r="B100" s="46" t="s">
        <v>137</v>
      </c>
      <c r="C100" s="42" t="s">
        <v>79</v>
      </c>
      <c r="D100" s="39">
        <f t="shared" si="75"/>
        <v>0.16057142860813062</v>
      </c>
      <c r="E100" s="39">
        <f t="shared" si="77"/>
        <v>0.30260889061727769</v>
      </c>
      <c r="F100" s="39">
        <f t="shared" si="78"/>
        <v>0.89325362937660124</v>
      </c>
      <c r="G100" s="39">
        <f t="shared" si="85"/>
        <v>0.93471073626542245</v>
      </c>
      <c r="H100" s="39">
        <f t="shared" si="79"/>
        <v>0.83197166647231879</v>
      </c>
      <c r="I100" s="39">
        <f t="shared" si="80"/>
        <v>6</v>
      </c>
      <c r="J100" s="39">
        <f t="shared" si="76"/>
        <v>4</v>
      </c>
      <c r="K100" s="39">
        <f t="shared" si="76"/>
        <v>3</v>
      </c>
      <c r="L100" s="39">
        <f t="shared" si="76"/>
        <v>1</v>
      </c>
      <c r="M100" s="39">
        <f t="shared" si="76"/>
        <v>4</v>
      </c>
      <c r="N100" s="39">
        <f t="shared" si="81"/>
        <v>0.55746568049078737</v>
      </c>
      <c r="O100" s="39">
        <f t="shared" si="82"/>
        <v>0.70512686518061829</v>
      </c>
      <c r="P100" s="48">
        <f t="shared" si="83"/>
        <v>0.62462327026795017</v>
      </c>
      <c r="Q100" s="71">
        <f t="shared" si="84"/>
        <v>4</v>
      </c>
      <c r="R100" s="71">
        <f t="shared" si="84"/>
        <v>3</v>
      </c>
      <c r="S100" s="71">
        <f t="shared" si="84"/>
        <v>3</v>
      </c>
    </row>
  </sheetData>
  <mergeCells count="34">
    <mergeCell ref="A4:AB5"/>
    <mergeCell ref="B6:B7"/>
    <mergeCell ref="C6:C7"/>
    <mergeCell ref="D6:I6"/>
    <mergeCell ref="J6:K6"/>
    <mergeCell ref="M6:AB6"/>
    <mergeCell ref="A28:A34"/>
    <mergeCell ref="A19:A25"/>
    <mergeCell ref="B16:C16"/>
    <mergeCell ref="B17:C17"/>
    <mergeCell ref="A8:A14"/>
    <mergeCell ref="A41:A47"/>
    <mergeCell ref="A37:AB38"/>
    <mergeCell ref="B39:B40"/>
    <mergeCell ref="C39:C40"/>
    <mergeCell ref="D39:I39"/>
    <mergeCell ref="J39:K39"/>
    <mergeCell ref="M39:AB39"/>
    <mergeCell ref="A1:AB3"/>
    <mergeCell ref="A94:A100"/>
    <mergeCell ref="A85:A91"/>
    <mergeCell ref="B82:C82"/>
    <mergeCell ref="B83:C83"/>
    <mergeCell ref="A74:A80"/>
    <mergeCell ref="A70:Z71"/>
    <mergeCell ref="B72:B73"/>
    <mergeCell ref="C72:C73"/>
    <mergeCell ref="D72:I72"/>
    <mergeCell ref="J72:K72"/>
    <mergeCell ref="M72:AB72"/>
    <mergeCell ref="A61:A67"/>
    <mergeCell ref="A52:A58"/>
    <mergeCell ref="B49:C49"/>
    <mergeCell ref="B50:C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B1924-7487-4F7C-83DD-3C0FB058D9A8}">
  <dimension ref="A1:AD100"/>
  <sheetViews>
    <sheetView topLeftCell="A14" workbookViewId="0">
      <selection activeCell="O10" sqref="O10"/>
    </sheetView>
  </sheetViews>
  <sheetFormatPr defaultColWidth="8.7109375" defaultRowHeight="14.45"/>
  <cols>
    <col min="1" max="1" width="4.5703125" customWidth="1"/>
    <col min="2" max="2" width="31.42578125" bestFit="1" customWidth="1"/>
    <col min="3" max="3" width="11.140625" bestFit="1" customWidth="1"/>
    <col min="4" max="4" width="6" customWidth="1"/>
    <col min="5" max="5" width="8.5703125" customWidth="1"/>
    <col min="6" max="7" width="6.28515625" bestFit="1" customWidth="1"/>
    <col min="8" max="8" width="6.5703125" bestFit="1" customWidth="1"/>
    <col min="9" max="9" width="9.42578125" customWidth="1"/>
    <col min="10" max="10" width="10.140625" customWidth="1"/>
    <col min="11" max="11" width="7.42578125" customWidth="1"/>
    <col min="12" max="12" width="6.42578125" customWidth="1"/>
    <col min="13" max="13" width="11.85546875" bestFit="1" customWidth="1"/>
    <col min="14" max="14" width="8.5703125" bestFit="1" customWidth="1"/>
    <col min="15" max="15" width="9.85546875" bestFit="1" customWidth="1"/>
    <col min="16" max="16" width="10.85546875" bestFit="1" customWidth="1"/>
    <col min="17" max="17" width="9.5703125" customWidth="1"/>
    <col min="18" max="18" width="10.85546875" customWidth="1"/>
    <col min="19" max="19" width="14.28515625" customWidth="1"/>
    <col min="20" max="20" width="15.28515625" customWidth="1"/>
    <col min="21" max="21" width="9.140625" customWidth="1"/>
    <col min="22" max="22" width="10.42578125" customWidth="1"/>
    <col min="23" max="23" width="9.85546875" customWidth="1"/>
    <col min="24" max="24" width="7.5703125" bestFit="1" customWidth="1"/>
    <col min="25" max="25" width="11.5703125" customWidth="1"/>
    <col min="26" max="26" width="9.5703125" customWidth="1"/>
    <col min="27" max="27" width="11" customWidth="1"/>
    <col min="28" max="28" width="13.28515625" customWidth="1"/>
    <col min="29" max="29" width="12.7109375" customWidth="1"/>
    <col min="30" max="30" width="1.42578125" customWidth="1"/>
  </cols>
  <sheetData>
    <row r="1" spans="1:30">
      <c r="A1" s="145" t="s">
        <v>160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row>
    <row r="2" spans="1:30">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row>
    <row r="3" spans="1:30">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row>
    <row r="4" spans="1:30" ht="15.6" customHeight="1">
      <c r="A4" s="140" t="s">
        <v>116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pans="1:30" ht="15.6"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row>
    <row r="6" spans="1:30" ht="14.45" customHeight="1">
      <c r="A6" s="34"/>
      <c r="B6" s="148" t="s">
        <v>31</v>
      </c>
      <c r="C6" s="148" t="s">
        <v>32</v>
      </c>
      <c r="D6" s="150" t="s">
        <v>33</v>
      </c>
      <c r="E6" s="151"/>
      <c r="F6" s="151"/>
      <c r="G6" s="151"/>
      <c r="H6" s="151"/>
      <c r="I6" s="152"/>
      <c r="J6" s="150" t="s">
        <v>34</v>
      </c>
      <c r="K6" s="152"/>
      <c r="L6" s="35" t="s">
        <v>35</v>
      </c>
      <c r="M6" s="150" t="s">
        <v>117</v>
      </c>
      <c r="N6" s="151"/>
      <c r="O6" s="151"/>
      <c r="P6" s="151"/>
      <c r="Q6" s="151"/>
      <c r="R6" s="151"/>
      <c r="S6" s="151"/>
      <c r="T6" s="151"/>
      <c r="U6" s="151"/>
      <c r="V6" s="151"/>
      <c r="W6" s="151"/>
      <c r="X6" s="151"/>
      <c r="Y6" s="151"/>
      <c r="Z6" s="151"/>
      <c r="AA6" s="151"/>
      <c r="AB6" s="151"/>
      <c r="AC6" s="152"/>
    </row>
    <row r="7" spans="1:30" ht="147">
      <c r="A7" s="34"/>
      <c r="B7" s="149"/>
      <c r="C7" s="149"/>
      <c r="D7" s="37" t="s">
        <v>118</v>
      </c>
      <c r="E7" s="37" t="s">
        <v>119</v>
      </c>
      <c r="F7" s="37" t="s">
        <v>120</v>
      </c>
      <c r="G7" s="37" t="s">
        <v>121</v>
      </c>
      <c r="H7" s="37" t="s">
        <v>122</v>
      </c>
      <c r="I7" s="37" t="s">
        <v>123</v>
      </c>
      <c r="J7" s="37" t="s">
        <v>44</v>
      </c>
      <c r="K7" s="37" t="s">
        <v>45</v>
      </c>
      <c r="L7" s="37" t="s">
        <v>46</v>
      </c>
      <c r="M7" s="37" t="s">
        <v>47</v>
      </c>
      <c r="N7" s="37" t="s">
        <v>48</v>
      </c>
      <c r="O7" s="37" t="s">
        <v>49</v>
      </c>
      <c r="P7" s="37" t="s">
        <v>50</v>
      </c>
      <c r="Q7" s="37" t="s">
        <v>51</v>
      </c>
      <c r="R7" s="37" t="s">
        <v>52</v>
      </c>
      <c r="S7" s="37" t="s">
        <v>124</v>
      </c>
      <c r="T7" s="37" t="s">
        <v>161</v>
      </c>
      <c r="U7" s="37" t="s">
        <v>125</v>
      </c>
      <c r="V7" s="37" t="s">
        <v>56</v>
      </c>
      <c r="W7" s="37" t="s">
        <v>57</v>
      </c>
      <c r="X7" s="37" t="s">
        <v>58</v>
      </c>
      <c r="Y7" s="37" t="s">
        <v>126</v>
      </c>
      <c r="Z7" s="37" t="s">
        <v>127</v>
      </c>
      <c r="AA7" s="37" t="s">
        <v>128</v>
      </c>
      <c r="AB7" s="37" t="s">
        <v>129</v>
      </c>
      <c r="AC7" s="37" t="s">
        <v>130</v>
      </c>
    </row>
    <row r="8" spans="1:30" ht="14.45" customHeight="1">
      <c r="A8" s="154" t="s">
        <v>131</v>
      </c>
      <c r="B8" s="40" t="s">
        <v>80</v>
      </c>
      <c r="C8" s="40" t="s">
        <v>81</v>
      </c>
      <c r="D8" s="74">
        <v>-0.2</v>
      </c>
      <c r="E8" s="40">
        <v>1</v>
      </c>
      <c r="F8" s="75">
        <v>341.66</v>
      </c>
      <c r="G8" s="75">
        <v>75</v>
      </c>
      <c r="H8" s="75">
        <v>37.5</v>
      </c>
      <c r="I8" s="75">
        <v>0.14299999999999999</v>
      </c>
      <c r="J8" s="39">
        <v>0.51500000000000001</v>
      </c>
      <c r="K8" s="75">
        <v>0.14000000000000001</v>
      </c>
      <c r="L8" s="39">
        <v>0.99199999999999999</v>
      </c>
      <c r="M8" s="75">
        <v>0.928571429</v>
      </c>
      <c r="N8" s="42">
        <v>1</v>
      </c>
      <c r="O8" s="42">
        <v>1</v>
      </c>
      <c r="P8" s="42">
        <v>0</v>
      </c>
      <c r="Q8" s="42">
        <v>0</v>
      </c>
      <c r="R8" s="42">
        <v>0.5</v>
      </c>
      <c r="S8" s="42">
        <v>3.5477747053878224</v>
      </c>
      <c r="T8" s="42">
        <v>3.6989700043360187</v>
      </c>
      <c r="U8" s="42">
        <v>1</v>
      </c>
      <c r="V8" s="75">
        <v>0.75</v>
      </c>
      <c r="W8" s="75">
        <v>0.88888888899999996</v>
      </c>
      <c r="X8" s="75">
        <v>1</v>
      </c>
      <c r="Y8" s="42">
        <v>2.039612381896724</v>
      </c>
      <c r="Z8" s="42">
        <v>1</v>
      </c>
      <c r="AA8" s="42">
        <v>2.6190933306267428</v>
      </c>
      <c r="AB8" s="62">
        <v>2.4132997640812519</v>
      </c>
      <c r="AC8" s="42">
        <v>0.68993010401821808</v>
      </c>
    </row>
    <row r="9" spans="1:30">
      <c r="A9" s="155"/>
      <c r="B9" s="42" t="s">
        <v>82</v>
      </c>
      <c r="C9" s="42" t="s">
        <v>83</v>
      </c>
      <c r="D9" s="62">
        <v>-0.09</v>
      </c>
      <c r="E9" s="42">
        <v>0</v>
      </c>
      <c r="F9" s="75">
        <v>135</v>
      </c>
      <c r="G9" s="75">
        <v>30</v>
      </c>
      <c r="H9" s="75">
        <v>15</v>
      </c>
      <c r="I9" s="75">
        <v>0.88300000000000001</v>
      </c>
      <c r="J9" s="39">
        <v>-1.42</v>
      </c>
      <c r="K9" s="75">
        <v>-0.09</v>
      </c>
      <c r="L9" s="75">
        <v>1.9750000000000001</v>
      </c>
      <c r="M9" s="75">
        <v>0.94117647100000001</v>
      </c>
      <c r="N9" s="42">
        <v>1</v>
      </c>
      <c r="O9" s="42">
        <v>1</v>
      </c>
      <c r="P9" s="42">
        <v>1</v>
      </c>
      <c r="Q9" s="42">
        <v>1</v>
      </c>
      <c r="R9" s="42">
        <v>1</v>
      </c>
      <c r="S9" s="42">
        <v>3.8195439355418688</v>
      </c>
      <c r="T9" s="42">
        <v>3.4771212547196626</v>
      </c>
      <c r="U9" s="42">
        <v>1</v>
      </c>
      <c r="V9" s="39">
        <v>1</v>
      </c>
      <c r="W9" s="75">
        <v>1</v>
      </c>
      <c r="X9" s="75">
        <v>1</v>
      </c>
      <c r="Y9" s="42">
        <v>2</v>
      </c>
      <c r="Z9" s="42">
        <v>3</v>
      </c>
      <c r="AA9" s="42">
        <v>4</v>
      </c>
      <c r="AB9" s="62">
        <v>0.795184589682424</v>
      </c>
      <c r="AC9" s="62">
        <v>0.98045789227610014</v>
      </c>
    </row>
    <row r="10" spans="1:30">
      <c r="A10" s="155"/>
      <c r="B10" s="42" t="s">
        <v>162</v>
      </c>
      <c r="C10" s="42" t="s">
        <v>85</v>
      </c>
      <c r="D10" s="62">
        <v>-1.5</v>
      </c>
      <c r="E10" s="62">
        <v>0</v>
      </c>
      <c r="F10" s="75">
        <v>541.66</v>
      </c>
      <c r="G10" s="75">
        <v>120</v>
      </c>
      <c r="H10" s="75">
        <v>60</v>
      </c>
      <c r="I10" s="75">
        <v>0.05</v>
      </c>
      <c r="J10" s="39">
        <v>2.2200000000000002</v>
      </c>
      <c r="K10" s="75">
        <v>1.05</v>
      </c>
      <c r="L10" s="75">
        <v>2.3530000000000002</v>
      </c>
      <c r="M10" s="75">
        <v>1</v>
      </c>
      <c r="N10" s="62">
        <v>1</v>
      </c>
      <c r="O10" s="62">
        <v>1</v>
      </c>
      <c r="P10" s="76">
        <v>0.2</v>
      </c>
      <c r="Q10" s="62">
        <v>1</v>
      </c>
      <c r="R10" s="76">
        <v>0.2</v>
      </c>
      <c r="S10" s="76">
        <f>S21*MAX(S8:S9,S11:S14)+1</f>
        <v>1.7639087871083738</v>
      </c>
      <c r="T10" s="76">
        <f t="shared" ref="T10" si="0">T21*MAX(T8:T9,T11:T14)+1</f>
        <v>1.8602059991327962</v>
      </c>
      <c r="U10" s="76">
        <f>U21</f>
        <v>0.2</v>
      </c>
      <c r="V10" s="75">
        <v>1</v>
      </c>
      <c r="W10" s="66">
        <v>0.2</v>
      </c>
      <c r="X10" s="75">
        <v>1</v>
      </c>
      <c r="Y10" s="62">
        <v>2.9319661147281728</v>
      </c>
      <c r="Z10" s="62">
        <v>3.2787536009528289</v>
      </c>
      <c r="AA10" s="62">
        <v>2.7126497016272113</v>
      </c>
      <c r="AB10" s="62">
        <v>2.3463529744506388</v>
      </c>
      <c r="AC10" s="62">
        <v>2.7853298350107671</v>
      </c>
    </row>
    <row r="11" spans="1:30">
      <c r="A11" s="155"/>
      <c r="B11" s="42" t="s">
        <v>86</v>
      </c>
      <c r="C11" s="42" t="s">
        <v>87</v>
      </c>
      <c r="D11" s="62">
        <v>-1.43</v>
      </c>
      <c r="E11" s="42">
        <v>0</v>
      </c>
      <c r="F11" s="75">
        <v>337.5</v>
      </c>
      <c r="G11" s="75">
        <v>75</v>
      </c>
      <c r="H11" s="75">
        <v>37.5</v>
      </c>
      <c r="I11" s="75">
        <v>1.6080000000000001</v>
      </c>
      <c r="J11" s="39">
        <v>-2.4</v>
      </c>
      <c r="K11" s="75">
        <v>-0.38</v>
      </c>
      <c r="L11" s="75">
        <v>3.7879999999999998</v>
      </c>
      <c r="M11" s="75">
        <v>1</v>
      </c>
      <c r="N11" s="42">
        <v>1</v>
      </c>
      <c r="O11" s="42">
        <v>1</v>
      </c>
      <c r="P11" s="42">
        <v>1</v>
      </c>
      <c r="Q11" s="42">
        <v>1</v>
      </c>
      <c r="R11" s="42">
        <v>1</v>
      </c>
      <c r="S11" s="42">
        <v>3.3010299956639813</v>
      </c>
      <c r="T11" s="42">
        <v>4.3010299956639813</v>
      </c>
      <c r="U11" s="42">
        <v>1</v>
      </c>
      <c r="V11" s="75">
        <v>1</v>
      </c>
      <c r="W11" s="75">
        <v>0.66666666699999999</v>
      </c>
      <c r="X11" s="75">
        <v>1</v>
      </c>
      <c r="Y11" s="42">
        <v>1.9454685851318196</v>
      </c>
      <c r="Z11" s="42">
        <v>1.9849771264154934</v>
      </c>
      <c r="AA11" s="42">
        <v>1.954242509439325</v>
      </c>
      <c r="AB11" s="42">
        <v>-0.50031291738159622</v>
      </c>
      <c r="AC11" s="62">
        <v>2.173186268412274</v>
      </c>
    </row>
    <row r="12" spans="1:30">
      <c r="A12" s="155"/>
      <c r="B12" s="42" t="s">
        <v>88</v>
      </c>
      <c r="C12" s="42" t="s">
        <v>89</v>
      </c>
      <c r="D12" s="62">
        <v>-0.61</v>
      </c>
      <c r="E12" s="42">
        <v>0</v>
      </c>
      <c r="F12" s="75">
        <v>541.66600000000005</v>
      </c>
      <c r="G12" s="75">
        <v>120</v>
      </c>
      <c r="H12" s="75">
        <v>60</v>
      </c>
      <c r="I12" s="75">
        <v>4.2999999999999997E-2</v>
      </c>
      <c r="J12" s="39">
        <v>5.7</v>
      </c>
      <c r="K12" s="39">
        <v>0.19</v>
      </c>
      <c r="L12" s="75">
        <v>8.1950000000000003</v>
      </c>
      <c r="M12" s="75">
        <v>0.64705882400000003</v>
      </c>
      <c r="N12" s="42">
        <v>1</v>
      </c>
      <c r="O12" s="42">
        <v>1</v>
      </c>
      <c r="P12" s="42">
        <v>1</v>
      </c>
      <c r="Q12" s="42">
        <v>1</v>
      </c>
      <c r="R12" s="42">
        <v>1</v>
      </c>
      <c r="S12" s="42">
        <v>3.3010299956639813</v>
      </c>
      <c r="T12" s="42">
        <v>3.3010299956639813</v>
      </c>
      <c r="U12" s="42">
        <v>1</v>
      </c>
      <c r="V12" s="75">
        <v>1</v>
      </c>
      <c r="W12" s="75">
        <v>0.8</v>
      </c>
      <c r="X12" s="75">
        <v>1</v>
      </c>
      <c r="Y12" s="42">
        <v>-1.7695510786217261</v>
      </c>
      <c r="Z12" s="42">
        <v>2.5797835975311143</v>
      </c>
      <c r="AA12" s="42">
        <v>2.3010299956639813</v>
      </c>
      <c r="AB12" s="42">
        <v>-0.15490195998574319</v>
      </c>
      <c r="AC12" s="42">
        <v>2.3010299956639813</v>
      </c>
    </row>
    <row r="13" spans="1:30">
      <c r="A13" s="155"/>
      <c r="B13" s="42" t="s">
        <v>90</v>
      </c>
      <c r="C13" s="42" t="s">
        <v>163</v>
      </c>
      <c r="D13" s="62">
        <v>-0.63</v>
      </c>
      <c r="E13" s="62">
        <v>0</v>
      </c>
      <c r="F13" s="75">
        <v>337.5</v>
      </c>
      <c r="G13" s="75">
        <v>75</v>
      </c>
      <c r="H13" s="75">
        <v>37.5</v>
      </c>
      <c r="I13" s="75">
        <v>3.4500000000000003E-2</v>
      </c>
      <c r="J13" s="39">
        <v>4.26</v>
      </c>
      <c r="K13" s="75">
        <v>2.95</v>
      </c>
      <c r="L13" s="75">
        <v>3.3050000000000002</v>
      </c>
      <c r="M13" s="75">
        <v>0.73684210500000002</v>
      </c>
      <c r="N13" s="62">
        <v>0.94827586200000002</v>
      </c>
      <c r="O13" s="62">
        <v>0.75</v>
      </c>
      <c r="P13" s="62">
        <v>0.8</v>
      </c>
      <c r="Q13" s="62">
        <v>1</v>
      </c>
      <c r="R13" s="76">
        <v>0.2</v>
      </c>
      <c r="S13" s="42">
        <v>3.3556248584925208</v>
      </c>
      <c r="T13" s="42">
        <v>2.7242758696007892</v>
      </c>
      <c r="U13" s="62">
        <v>0</v>
      </c>
      <c r="V13" s="75">
        <v>1</v>
      </c>
      <c r="W13" s="75">
        <v>1</v>
      </c>
      <c r="X13" s="75">
        <v>1</v>
      </c>
      <c r="Y13" s="62">
        <v>2.063138126544819</v>
      </c>
      <c r="Z13" s="62">
        <v>1.4317657026253479</v>
      </c>
      <c r="AA13" s="62">
        <v>0.71516735784845786</v>
      </c>
      <c r="AB13" s="62">
        <v>-0.49485002168009401</v>
      </c>
      <c r="AC13" s="62">
        <v>-0.34390179798716813</v>
      </c>
    </row>
    <row r="14" spans="1:30">
      <c r="A14" s="156"/>
      <c r="B14" s="46" t="s">
        <v>164</v>
      </c>
      <c r="C14" s="42" t="s">
        <v>93</v>
      </c>
      <c r="D14" s="62">
        <v>-0.57999999999999996</v>
      </c>
      <c r="E14" s="42">
        <v>0</v>
      </c>
      <c r="F14" s="66">
        <f>(1-F25)*MAX(F8:F13)</f>
        <v>433.33280000000008</v>
      </c>
      <c r="G14" s="66">
        <f t="shared" ref="G14:I14" si="1">(1-G25)*MAX(G8:G13)</f>
        <v>96</v>
      </c>
      <c r="H14" s="66">
        <f t="shared" si="1"/>
        <v>48</v>
      </c>
      <c r="I14" s="66">
        <f t="shared" si="1"/>
        <v>1.2864000000000002</v>
      </c>
      <c r="J14" s="39">
        <v>10.5</v>
      </c>
      <c r="K14" s="75">
        <v>3.76</v>
      </c>
      <c r="L14" s="75">
        <v>7.1150000000000002</v>
      </c>
      <c r="M14" s="75">
        <v>0.75</v>
      </c>
      <c r="N14" s="42">
        <v>1</v>
      </c>
      <c r="O14" s="42">
        <v>1</v>
      </c>
      <c r="P14" s="42">
        <v>1</v>
      </c>
      <c r="Q14" s="42">
        <v>1</v>
      </c>
      <c r="R14" s="42">
        <v>1</v>
      </c>
      <c r="S14" s="42">
        <v>3.3010299956639813</v>
      </c>
      <c r="T14" s="42">
        <v>3.3010299956639813</v>
      </c>
      <c r="U14" s="42">
        <v>1</v>
      </c>
      <c r="V14" s="75">
        <v>1</v>
      </c>
      <c r="W14" s="75">
        <v>0.83333333300000001</v>
      </c>
      <c r="X14" s="75">
        <v>1</v>
      </c>
      <c r="Y14" s="76">
        <f>Y25*(MAX(Y8:Y13)+6)-6</f>
        <v>-4.2136067770543653</v>
      </c>
      <c r="Z14" s="76">
        <f>Z25*(MAX(Z8:Z13)+6)-6</f>
        <v>-4.1442492798094346</v>
      </c>
      <c r="AA14" s="62">
        <v>-1.1307682802690238</v>
      </c>
      <c r="AB14" s="76">
        <f>AB25*(MAX(AB8:AB13)+6)-6</f>
        <v>-4.31734004718375</v>
      </c>
      <c r="AC14" s="76">
        <f>AC25*(MAX(AC8:AC13)+6)-6</f>
        <v>-4.2429340329978462</v>
      </c>
    </row>
    <row r="16" spans="1:30">
      <c r="A16" s="63"/>
      <c r="B16" s="147" t="s">
        <v>138</v>
      </c>
      <c r="C16" s="147"/>
      <c r="D16" s="64" t="s">
        <v>139</v>
      </c>
      <c r="E16" s="64">
        <v>0</v>
      </c>
      <c r="F16" s="63" t="s">
        <v>140</v>
      </c>
      <c r="G16" s="63" t="s">
        <v>140</v>
      </c>
      <c r="H16" s="63" t="s">
        <v>140</v>
      </c>
      <c r="I16" s="63" t="s">
        <v>140</v>
      </c>
      <c r="J16" s="63" t="s">
        <v>140</v>
      </c>
      <c r="K16" s="63" t="s">
        <v>140</v>
      </c>
      <c r="L16" s="63">
        <v>-2</v>
      </c>
      <c r="M16" s="64">
        <v>0</v>
      </c>
      <c r="N16" s="64">
        <v>0</v>
      </c>
      <c r="O16" s="64">
        <v>0</v>
      </c>
      <c r="P16" s="64">
        <v>0</v>
      </c>
      <c r="Q16" s="64">
        <v>0</v>
      </c>
      <c r="R16" s="64">
        <v>0</v>
      </c>
      <c r="S16" s="65">
        <v>1</v>
      </c>
      <c r="T16" s="65">
        <v>1</v>
      </c>
      <c r="U16" s="64">
        <v>0</v>
      </c>
      <c r="V16" s="64">
        <v>0</v>
      </c>
      <c r="W16" s="64">
        <v>0</v>
      </c>
      <c r="X16" s="64">
        <v>0</v>
      </c>
      <c r="Y16" s="63">
        <v>9.9999999999999995E-7</v>
      </c>
      <c r="Z16" s="63">
        <v>9.9999999999999995E-7</v>
      </c>
      <c r="AA16" s="63">
        <v>9.9999999999999995E-7</v>
      </c>
      <c r="AB16" s="63">
        <v>9.9999999999999995E-7</v>
      </c>
      <c r="AC16" s="63">
        <v>9.9999999999999995E-7</v>
      </c>
      <c r="AD16" s="47"/>
    </row>
    <row r="17" spans="1:30">
      <c r="A17" s="63"/>
      <c r="B17" s="147" t="s">
        <v>141</v>
      </c>
      <c r="C17" s="147"/>
      <c r="D17" s="64" t="s">
        <v>142</v>
      </c>
      <c r="E17" s="64">
        <v>1</v>
      </c>
      <c r="F17" s="63">
        <v>0</v>
      </c>
      <c r="G17" s="63">
        <v>0</v>
      </c>
      <c r="H17" s="63">
        <v>0</v>
      </c>
      <c r="I17" s="63">
        <v>0</v>
      </c>
      <c r="J17" s="63">
        <v>-3</v>
      </c>
      <c r="K17" s="63">
        <v>-1</v>
      </c>
      <c r="L17" s="63" t="s">
        <v>140</v>
      </c>
      <c r="M17" s="64">
        <v>1</v>
      </c>
      <c r="N17" s="64">
        <v>1</v>
      </c>
      <c r="O17" s="64">
        <v>1</v>
      </c>
      <c r="P17" s="64">
        <v>1</v>
      </c>
      <c r="Q17" s="64">
        <v>1</v>
      </c>
      <c r="R17" s="64">
        <v>1</v>
      </c>
      <c r="S17" s="63" t="s">
        <v>140</v>
      </c>
      <c r="T17" s="63" t="s">
        <v>140</v>
      </c>
      <c r="U17" s="64">
        <v>1</v>
      </c>
      <c r="V17" s="64">
        <v>1</v>
      </c>
      <c r="W17" s="64">
        <v>1</v>
      </c>
      <c r="X17" s="64">
        <v>1</v>
      </c>
      <c r="Y17" s="63" t="s">
        <v>140</v>
      </c>
      <c r="Z17" s="63" t="s">
        <v>140</v>
      </c>
      <c r="AA17" s="63" t="s">
        <v>140</v>
      </c>
      <c r="AB17" s="63" t="s">
        <v>140</v>
      </c>
      <c r="AC17" s="63" t="s">
        <v>140</v>
      </c>
      <c r="AD17" s="47"/>
    </row>
    <row r="19" spans="1:30">
      <c r="A19" s="154" t="s">
        <v>143</v>
      </c>
      <c r="B19" s="40" t="s">
        <v>80</v>
      </c>
      <c r="C19" s="40" t="s">
        <v>81</v>
      </c>
      <c r="D19" s="39">
        <f>(D8-MIN($D$8:$D$14))/(1.5-MIN($D$8:$D$14))</f>
        <v>0.43333333333333335</v>
      </c>
      <c r="E19" s="39">
        <f>E8</f>
        <v>1</v>
      </c>
      <c r="F19" s="39">
        <f>1-F8/(MAX($F$8:$F$14))</f>
        <v>0.36924230060590846</v>
      </c>
      <c r="G19" s="39">
        <f>1-G8/(MAX($G$8:$G$14))</f>
        <v>0.375</v>
      </c>
      <c r="H19" s="39">
        <f>1-H8/(MAX($H$8:$H$14))</f>
        <v>0.375</v>
      </c>
      <c r="I19" s="39">
        <f>1-I8/(MAX($I$8:$I$14))</f>
        <v>0.91106965174129351</v>
      </c>
      <c r="J19" s="39">
        <f>(MAX($J$8:$J$14)-J8)/(MAX($J$8:$J$14)+3)</f>
        <v>0.73962962962962964</v>
      </c>
      <c r="K19" s="39">
        <f>(MAX($K$8:$K$14)-K8)/(MAX($K$8:$K$14)+1)</f>
        <v>0.76050420168067223</v>
      </c>
      <c r="L19" s="39">
        <f>(L8+2)/(2+MAX($L$8:$L$14))</f>
        <v>0.29347719470328593</v>
      </c>
      <c r="M19" s="39">
        <f>M8</f>
        <v>0.928571429</v>
      </c>
      <c r="N19" s="39">
        <f t="shared" ref="N19:R19" si="2">N8</f>
        <v>1</v>
      </c>
      <c r="O19" s="39">
        <f t="shared" si="2"/>
        <v>1</v>
      </c>
      <c r="P19" s="39">
        <f t="shared" si="2"/>
        <v>0</v>
      </c>
      <c r="Q19" s="39">
        <f t="shared" si="2"/>
        <v>0</v>
      </c>
      <c r="R19" s="39">
        <f t="shared" si="2"/>
        <v>0.5</v>
      </c>
      <c r="S19" s="39">
        <f>(S8)/(MAX($S$8:$S$14))</f>
        <v>0.92884772770247215</v>
      </c>
      <c r="T19" s="39">
        <f>(T8)/(MAX($T$8:$T$14))</f>
        <v>0.8600195785811956</v>
      </c>
      <c r="U19" s="39">
        <f>U8</f>
        <v>1</v>
      </c>
      <c r="V19" s="39">
        <f>V8</f>
        <v>0.75</v>
      </c>
      <c r="W19" s="39">
        <f t="shared" ref="W19:X19" si="3">W8</f>
        <v>0.88888888899999996</v>
      </c>
      <c r="X19" s="39">
        <f t="shared" si="3"/>
        <v>1</v>
      </c>
      <c r="Y19" s="39">
        <f t="shared" ref="Y19:Y24" si="4">(Y8+6)/(MAX($Y$8:$Y$14)+6)</f>
        <v>0.90009436652922126</v>
      </c>
      <c r="Z19" s="39">
        <f t="shared" ref="Z19:Z24" si="5">(Z8+6)/(MAX($Z$8:$Z$14)+6)</f>
        <v>0.75441167004167187</v>
      </c>
      <c r="AA19" s="39">
        <f t="shared" ref="AA19:AA25" si="6">(AA8+6)/(MAX($AA$8:$AA$14)+6)</f>
        <v>0.86190933306267437</v>
      </c>
      <c r="AB19" s="39">
        <f>(AB8+6)/(MAX($AB$8:$AB$14)+6)</f>
        <v>1</v>
      </c>
      <c r="AC19" s="39">
        <f>(AC8+6)/(MAX($AC$8:$AC$14)+6)</f>
        <v>0.76148878068958914</v>
      </c>
    </row>
    <row r="20" spans="1:30">
      <c r="A20" s="155"/>
      <c r="B20" s="42" t="s">
        <v>82</v>
      </c>
      <c r="C20" s="42" t="s">
        <v>83</v>
      </c>
      <c r="D20" s="39">
        <f t="shared" ref="D20:D25" si="7">(D9-MIN($D$8:$D$14))/(1.5-MIN($D$8:$D$14))</f>
        <v>0.47</v>
      </c>
      <c r="E20" s="39">
        <f t="shared" ref="E20:E25" si="8">E9</f>
        <v>0</v>
      </c>
      <c r="F20" s="39">
        <f t="shared" ref="F20:F24" si="9">1-F9/(MAX($F$8:$F$14))</f>
        <v>0.7507689240232911</v>
      </c>
      <c r="G20" s="39">
        <f t="shared" ref="G20:G24" si="10">1-G9/(MAX($G$8:$G$14))</f>
        <v>0.75</v>
      </c>
      <c r="H20" s="39">
        <f t="shared" ref="H20:H24" si="11">1-H9/(MAX($H$8:$H$14))</f>
        <v>0.75</v>
      </c>
      <c r="I20" s="39">
        <f t="shared" ref="I20:I24" si="12">1-I9/(MAX($I$8:$I$14))</f>
        <v>0.45087064676616917</v>
      </c>
      <c r="J20" s="39">
        <f t="shared" ref="J20:J25" si="13">(MAX($J$8:$J$14)-J9)/(MAX($J$8:$J$14)+3)</f>
        <v>0.88296296296296295</v>
      </c>
      <c r="K20" s="39">
        <f t="shared" ref="K20:K25" si="14">(MAX($K$8:$K$14)-K9)/(MAX($K$8:$K$14)+1)</f>
        <v>0.80882352941176472</v>
      </c>
      <c r="L20" s="39">
        <f t="shared" ref="L20:L25" si="15">(L9+2)/(2+MAX($L$8:$L$14))</f>
        <v>0.3898970083374203</v>
      </c>
      <c r="M20" s="39">
        <f t="shared" ref="M20:R25" si="16">M9</f>
        <v>0.94117647100000001</v>
      </c>
      <c r="N20" s="39">
        <f t="shared" si="16"/>
        <v>1</v>
      </c>
      <c r="O20" s="39">
        <f t="shared" si="16"/>
        <v>1</v>
      </c>
      <c r="P20" s="39">
        <f t="shared" si="16"/>
        <v>1</v>
      </c>
      <c r="Q20" s="39">
        <f t="shared" si="16"/>
        <v>1</v>
      </c>
      <c r="R20" s="39">
        <f t="shared" si="16"/>
        <v>1</v>
      </c>
      <c r="S20" s="39">
        <f>(S9)/(MAX($S$8:$S$14))</f>
        <v>1</v>
      </c>
      <c r="T20" s="39">
        <f>(T9)/(MAX($T$8:$T$14))</f>
        <v>0.80843920135992309</v>
      </c>
      <c r="U20" s="39">
        <f>U9</f>
        <v>1</v>
      </c>
      <c r="V20" s="39">
        <f t="shared" ref="V20:X25" si="17">V9</f>
        <v>1</v>
      </c>
      <c r="W20" s="39">
        <f t="shared" si="17"/>
        <v>1</v>
      </c>
      <c r="X20" s="39">
        <f t="shared" si="17"/>
        <v>1</v>
      </c>
      <c r="Y20" s="39">
        <f t="shared" si="4"/>
        <v>0.89565946592750423</v>
      </c>
      <c r="Z20" s="39">
        <f t="shared" si="5"/>
        <v>0.96995786148214946</v>
      </c>
      <c r="AA20" s="39">
        <f t="shared" si="6"/>
        <v>1</v>
      </c>
      <c r="AB20" s="39">
        <f t="shared" ref="AB20:AB24" si="18">(AB9+6)/(MAX($AB$8:$AB$14)+6)</f>
        <v>0.80767175546186787</v>
      </c>
      <c r="AC20" s="39">
        <f t="shared" ref="AC20:AC24" si="19">(AC9+6)/(MAX($AC$8:$AC$14)+6)</f>
        <v>0.79455843131330139</v>
      </c>
    </row>
    <row r="21" spans="1:30">
      <c r="A21" s="155"/>
      <c r="B21" s="42" t="s">
        <v>162</v>
      </c>
      <c r="C21" s="42" t="s">
        <v>85</v>
      </c>
      <c r="D21" s="39">
        <f t="shared" si="7"/>
        <v>0</v>
      </c>
      <c r="E21" s="39">
        <f t="shared" si="8"/>
        <v>0</v>
      </c>
      <c r="F21" s="39">
        <f t="shared" si="9"/>
        <v>1.1076936710208152E-5</v>
      </c>
      <c r="G21" s="39">
        <f>1-G10/(MAX($G$8:$G$14))</f>
        <v>0</v>
      </c>
      <c r="H21" s="39">
        <f t="shared" si="11"/>
        <v>0</v>
      </c>
      <c r="I21" s="39">
        <f t="shared" si="12"/>
        <v>0.96890547263681592</v>
      </c>
      <c r="J21" s="39">
        <f t="shared" si="13"/>
        <v>0.61333333333333329</v>
      </c>
      <c r="K21" s="39">
        <f t="shared" si="14"/>
        <v>0.56932773109243695</v>
      </c>
      <c r="L21" s="39">
        <f t="shared" si="15"/>
        <v>0.42697400686611081</v>
      </c>
      <c r="M21" s="39">
        <f t="shared" si="16"/>
        <v>1</v>
      </c>
      <c r="N21" s="39">
        <f t="shared" si="16"/>
        <v>1</v>
      </c>
      <c r="O21" s="39">
        <f t="shared" si="16"/>
        <v>1</v>
      </c>
      <c r="P21" s="66">
        <f t="shared" si="16"/>
        <v>0.2</v>
      </c>
      <c r="Q21" s="39">
        <f t="shared" si="16"/>
        <v>1</v>
      </c>
      <c r="R21" s="66">
        <f t="shared" si="16"/>
        <v>0.2</v>
      </c>
      <c r="S21" s="66">
        <v>0.2</v>
      </c>
      <c r="T21" s="66">
        <v>0.2</v>
      </c>
      <c r="U21" s="66">
        <v>0.2</v>
      </c>
      <c r="V21" s="39">
        <f t="shared" si="17"/>
        <v>1</v>
      </c>
      <c r="W21" s="66">
        <f t="shared" si="17"/>
        <v>0.2</v>
      </c>
      <c r="X21" s="39">
        <f t="shared" si="17"/>
        <v>1</v>
      </c>
      <c r="Y21" s="39">
        <f t="shared" si="4"/>
        <v>1</v>
      </c>
      <c r="Z21" s="39">
        <f t="shared" si="5"/>
        <v>1</v>
      </c>
      <c r="AA21" s="39">
        <f t="shared" si="6"/>
        <v>0.87126497016272109</v>
      </c>
      <c r="AB21" s="39">
        <f t="shared" si="18"/>
        <v>0.99204274285858352</v>
      </c>
      <c r="AC21" s="39">
        <f t="shared" si="19"/>
        <v>1</v>
      </c>
    </row>
    <row r="22" spans="1:30">
      <c r="A22" s="155"/>
      <c r="B22" s="42" t="s">
        <v>86</v>
      </c>
      <c r="C22" s="42" t="s">
        <v>87</v>
      </c>
      <c r="D22" s="39">
        <f t="shared" si="7"/>
        <v>2.3333333333333355E-2</v>
      </c>
      <c r="E22" s="39">
        <f t="shared" si="8"/>
        <v>0</v>
      </c>
      <c r="F22" s="39">
        <f t="shared" si="9"/>
        <v>0.37692231005822785</v>
      </c>
      <c r="G22" s="39">
        <f t="shared" si="10"/>
        <v>0.375</v>
      </c>
      <c r="H22" s="39">
        <f t="shared" si="11"/>
        <v>0.375</v>
      </c>
      <c r="I22" s="39">
        <f t="shared" si="12"/>
        <v>0</v>
      </c>
      <c r="J22" s="39">
        <f t="shared" si="13"/>
        <v>0.9555555555555556</v>
      </c>
      <c r="K22" s="39">
        <f t="shared" si="14"/>
        <v>0.86974789915966388</v>
      </c>
      <c r="L22" s="39">
        <f t="shared" si="15"/>
        <v>0.5677292790583619</v>
      </c>
      <c r="M22" s="39">
        <f t="shared" si="16"/>
        <v>1</v>
      </c>
      <c r="N22" s="39">
        <f t="shared" si="16"/>
        <v>1</v>
      </c>
      <c r="O22" s="39">
        <f t="shared" si="16"/>
        <v>1</v>
      </c>
      <c r="P22" s="39">
        <f t="shared" si="16"/>
        <v>1</v>
      </c>
      <c r="Q22" s="39">
        <f t="shared" si="16"/>
        <v>1</v>
      </c>
      <c r="R22" s="39">
        <f t="shared" si="16"/>
        <v>1</v>
      </c>
      <c r="S22" s="39">
        <f>(S11)/(MAX($S$8:$S$14))</f>
        <v>0.86424715918228412</v>
      </c>
      <c r="T22" s="39">
        <f>(T11)/(MAX($T$8:$T$14))</f>
        <v>1</v>
      </c>
      <c r="U22" s="39">
        <f>U11</f>
        <v>1</v>
      </c>
      <c r="V22" s="39">
        <f t="shared" si="17"/>
        <v>1</v>
      </c>
      <c r="W22" s="39">
        <f t="shared" si="17"/>
        <v>0.66666666699999999</v>
      </c>
      <c r="X22" s="39">
        <f t="shared" si="17"/>
        <v>1</v>
      </c>
      <c r="Y22" s="39">
        <f t="shared" si="4"/>
        <v>0.88955426868786602</v>
      </c>
      <c r="Z22" s="39">
        <f>(Z11+6)/(MAX($Z$8:$Z$14)+6)</f>
        <v>0.86056570416909461</v>
      </c>
      <c r="AA22" s="39">
        <f t="shared" si="6"/>
        <v>0.79542425094393254</v>
      </c>
      <c r="AB22" s="39">
        <f>(AB11+6)/(MAX($AB$8:$AB$14)+6)</f>
        <v>0.65368966241974613</v>
      </c>
      <c r="AC22" s="39">
        <f>(AC11+6)/(MAX($AC$8:$AC$14)+6)</f>
        <v>0.93032207349130858</v>
      </c>
    </row>
    <row r="23" spans="1:30">
      <c r="A23" s="155"/>
      <c r="B23" s="42" t="s">
        <v>88</v>
      </c>
      <c r="C23" s="42" t="s">
        <v>89</v>
      </c>
      <c r="D23" s="39">
        <f t="shared" si="7"/>
        <v>0.29666666666666669</v>
      </c>
      <c r="E23" s="39">
        <f t="shared" si="8"/>
        <v>0</v>
      </c>
      <c r="F23" s="39">
        <f t="shared" si="9"/>
        <v>0</v>
      </c>
      <c r="G23" s="39">
        <f t="shared" si="10"/>
        <v>0</v>
      </c>
      <c r="H23" s="39">
        <f t="shared" si="11"/>
        <v>0</v>
      </c>
      <c r="I23" s="39">
        <f t="shared" si="12"/>
        <v>0.97325870646766166</v>
      </c>
      <c r="J23" s="39">
        <f t="shared" si="13"/>
        <v>0.35555555555555557</v>
      </c>
      <c r="K23" s="39">
        <f t="shared" si="14"/>
        <v>0.75</v>
      </c>
      <c r="L23" s="39">
        <f t="shared" si="15"/>
        <v>1</v>
      </c>
      <c r="M23" s="39">
        <f t="shared" si="16"/>
        <v>0.64705882400000003</v>
      </c>
      <c r="N23" s="39">
        <f t="shared" si="16"/>
        <v>1</v>
      </c>
      <c r="O23" s="39">
        <f t="shared" si="16"/>
        <v>1</v>
      </c>
      <c r="P23" s="39">
        <f t="shared" si="16"/>
        <v>1</v>
      </c>
      <c r="Q23" s="39">
        <f t="shared" si="16"/>
        <v>1</v>
      </c>
      <c r="R23" s="39">
        <f t="shared" si="16"/>
        <v>1</v>
      </c>
      <c r="S23" s="39">
        <f>(S12)/(MAX($S$8:$S$14))</f>
        <v>0.86424715918228412</v>
      </c>
      <c r="T23" s="39">
        <f>(T12)/(MAX($T$8:$T$14))</f>
        <v>0.76749755267735054</v>
      </c>
      <c r="U23" s="39">
        <f>U12</f>
        <v>1</v>
      </c>
      <c r="V23" s="39">
        <f t="shared" si="17"/>
        <v>1</v>
      </c>
      <c r="W23" s="39">
        <f t="shared" si="17"/>
        <v>0.8</v>
      </c>
      <c r="X23" s="39">
        <f t="shared" si="17"/>
        <v>1</v>
      </c>
      <c r="Y23" s="39">
        <f t="shared" si="4"/>
        <v>0.47363020269440642</v>
      </c>
      <c r="Z23" s="39">
        <f t="shared" si="5"/>
        <v>0.92466983891565602</v>
      </c>
      <c r="AA23" s="39">
        <f t="shared" si="6"/>
        <v>0.8301029995663981</v>
      </c>
      <c r="AB23" s="39">
        <f t="shared" si="18"/>
        <v>0.69474501134128464</v>
      </c>
      <c r="AC23" s="39">
        <f t="shared" si="19"/>
        <v>0.94487402881371818</v>
      </c>
    </row>
    <row r="24" spans="1:30">
      <c r="A24" s="155"/>
      <c r="B24" s="42" t="s">
        <v>90</v>
      </c>
      <c r="C24" s="42" t="s">
        <v>163</v>
      </c>
      <c r="D24" s="39">
        <f t="shared" si="7"/>
        <v>0.28999999999999998</v>
      </c>
      <c r="E24" s="39">
        <f t="shared" si="8"/>
        <v>0</v>
      </c>
      <c r="F24" s="39">
        <f t="shared" si="9"/>
        <v>0.37692231005822785</v>
      </c>
      <c r="G24" s="39">
        <f t="shared" si="10"/>
        <v>0.375</v>
      </c>
      <c r="H24" s="39">
        <f t="shared" si="11"/>
        <v>0.375</v>
      </c>
      <c r="I24" s="39">
        <f t="shared" si="12"/>
        <v>0.97854477611940294</v>
      </c>
      <c r="J24" s="39">
        <f t="shared" si="13"/>
        <v>0.46222222222222226</v>
      </c>
      <c r="K24" s="39">
        <f t="shared" si="14"/>
        <v>0.17016806722689068</v>
      </c>
      <c r="L24" s="39">
        <f t="shared" si="15"/>
        <v>0.52035311427170172</v>
      </c>
      <c r="M24" s="39">
        <f t="shared" si="16"/>
        <v>0.73684210500000002</v>
      </c>
      <c r="N24" s="39">
        <f t="shared" si="16"/>
        <v>0.94827586200000002</v>
      </c>
      <c r="O24" s="39">
        <f t="shared" si="16"/>
        <v>0.75</v>
      </c>
      <c r="P24" s="39">
        <f t="shared" si="16"/>
        <v>0.8</v>
      </c>
      <c r="Q24" s="39">
        <f t="shared" si="16"/>
        <v>1</v>
      </c>
      <c r="R24" s="66">
        <f t="shared" si="16"/>
        <v>0.2</v>
      </c>
      <c r="S24" s="39">
        <f>(S13)/(MAX($S$8:$S$14))</f>
        <v>0.87854071457786931</v>
      </c>
      <c r="T24" s="39">
        <f>(T13)/(MAX($T$8:$T$14))</f>
        <v>0.63340080686422251</v>
      </c>
      <c r="U24" s="39">
        <f>U13</f>
        <v>0</v>
      </c>
      <c r="V24" s="39">
        <f t="shared" si="17"/>
        <v>1</v>
      </c>
      <c r="W24" s="39">
        <f t="shared" si="17"/>
        <v>1</v>
      </c>
      <c r="X24" s="39">
        <f t="shared" si="17"/>
        <v>1</v>
      </c>
      <c r="Y24" s="39">
        <f t="shared" si="4"/>
        <v>0.90272824851510369</v>
      </c>
      <c r="Z24" s="39">
        <f t="shared" si="5"/>
        <v>0.80094439643942961</v>
      </c>
      <c r="AA24" s="39">
        <f t="shared" si="6"/>
        <v>0.67151673578484572</v>
      </c>
      <c r="AB24" s="39">
        <f t="shared" si="18"/>
        <v>0.65433897907964045</v>
      </c>
      <c r="AC24" s="39">
        <f t="shared" si="19"/>
        <v>0.64381170749816241</v>
      </c>
    </row>
    <row r="25" spans="1:30">
      <c r="A25" s="156"/>
      <c r="B25" s="46" t="s">
        <v>164</v>
      </c>
      <c r="C25" s="42" t="s">
        <v>93</v>
      </c>
      <c r="D25" s="39">
        <f t="shared" si="7"/>
        <v>0.3066666666666667</v>
      </c>
      <c r="E25" s="39">
        <f t="shared" si="8"/>
        <v>0</v>
      </c>
      <c r="F25" s="66">
        <v>0.2</v>
      </c>
      <c r="G25" s="66">
        <v>0.2</v>
      </c>
      <c r="H25" s="66">
        <v>0.2</v>
      </c>
      <c r="I25" s="66">
        <v>0.2</v>
      </c>
      <c r="J25" s="39">
        <f t="shared" si="13"/>
        <v>0</v>
      </c>
      <c r="K25" s="39">
        <f t="shared" si="14"/>
        <v>0</v>
      </c>
      <c r="L25" s="39">
        <f t="shared" si="15"/>
        <v>0.8940657184894556</v>
      </c>
      <c r="M25" s="39">
        <f t="shared" si="16"/>
        <v>0.75</v>
      </c>
      <c r="N25" s="39">
        <f t="shared" si="16"/>
        <v>1</v>
      </c>
      <c r="O25" s="39">
        <f t="shared" si="16"/>
        <v>1</v>
      </c>
      <c r="P25" s="39">
        <f t="shared" si="16"/>
        <v>1</v>
      </c>
      <c r="Q25" s="39">
        <f t="shared" si="16"/>
        <v>1</v>
      </c>
      <c r="R25" s="39">
        <f t="shared" si="16"/>
        <v>1</v>
      </c>
      <c r="S25" s="39">
        <f>(S14)/(MAX($S$8:$S$14))</f>
        <v>0.86424715918228412</v>
      </c>
      <c r="T25" s="39">
        <f>(T14)/(MAX($T$8:$T$14))</f>
        <v>0.76749755267735054</v>
      </c>
      <c r="U25" s="39">
        <f>U14</f>
        <v>1</v>
      </c>
      <c r="V25" s="39">
        <f t="shared" si="17"/>
        <v>1</v>
      </c>
      <c r="W25" s="39">
        <f t="shared" si="17"/>
        <v>0.83333333300000001</v>
      </c>
      <c r="X25" s="39">
        <f t="shared" si="17"/>
        <v>1</v>
      </c>
      <c r="Y25" s="66">
        <v>0.2</v>
      </c>
      <c r="Z25" s="66">
        <v>0.2</v>
      </c>
      <c r="AA25" s="39">
        <f t="shared" si="6"/>
        <v>0.48692317197309765</v>
      </c>
      <c r="AB25" s="66">
        <v>0.2</v>
      </c>
      <c r="AC25" s="66">
        <v>0.2</v>
      </c>
    </row>
    <row r="26" spans="1:30" ht="14.45" customHeight="1" thickBot="1"/>
    <row r="27" spans="1:30" ht="15" thickBot="1">
      <c r="D27" s="39" t="s">
        <v>33</v>
      </c>
      <c r="E27" s="39" t="s">
        <v>34</v>
      </c>
      <c r="F27" s="39" t="s">
        <v>35</v>
      </c>
      <c r="G27" s="39" t="s">
        <v>144</v>
      </c>
      <c r="H27" s="39" t="s">
        <v>145</v>
      </c>
      <c r="I27" s="39" t="s">
        <v>146</v>
      </c>
      <c r="J27" s="39" t="s">
        <v>147</v>
      </c>
      <c r="K27" s="39" t="s">
        <v>148</v>
      </c>
      <c r="L27" s="39" t="s">
        <v>149</v>
      </c>
      <c r="M27" s="39" t="s">
        <v>150</v>
      </c>
      <c r="N27" s="39" t="s">
        <v>151</v>
      </c>
      <c r="O27" s="39" t="s">
        <v>152</v>
      </c>
      <c r="P27" s="48" t="s">
        <v>153</v>
      </c>
      <c r="Q27" s="67" t="s">
        <v>154</v>
      </c>
      <c r="R27" s="67" t="s">
        <v>155</v>
      </c>
      <c r="S27" s="68" t="s">
        <v>156</v>
      </c>
    </row>
    <row r="28" spans="1:30">
      <c r="A28" s="154" t="s">
        <v>157</v>
      </c>
      <c r="B28" s="40" t="s">
        <v>80</v>
      </c>
      <c r="C28" s="40" t="s">
        <v>81</v>
      </c>
      <c r="D28" s="39">
        <f>AVERAGE(D19:I19)</f>
        <v>0.57727421428008918</v>
      </c>
      <c r="E28" s="39">
        <f>AVERAGE(J19:K19)</f>
        <v>0.75006691565515093</v>
      </c>
      <c r="F28" s="39">
        <f>L19</f>
        <v>0.29347719470328593</v>
      </c>
      <c r="G28" s="39">
        <f>AVERAGE(M19:X19)</f>
        <v>0.73802730202363886</v>
      </c>
      <c r="H28" s="39">
        <f>AVERAGE(Y19:AC19)</f>
        <v>0.85558083006463137</v>
      </c>
      <c r="I28" s="39">
        <f>RANK(D28,D$28:D$34,0)</f>
        <v>1</v>
      </c>
      <c r="J28" s="39">
        <f>RANK(E28,E$28:E$34,0)</f>
        <v>3</v>
      </c>
      <c r="K28" s="39">
        <f>RANK(F28,F$28:F$34,0)</f>
        <v>7</v>
      </c>
      <c r="L28" s="39">
        <f>RANK(G28,G$28:G$34,0)</f>
        <v>6</v>
      </c>
      <c r="M28" s="39">
        <f>RANK(H28,H$28:H$34,0)</f>
        <v>3</v>
      </c>
      <c r="N28" s="39">
        <f t="shared" ref="N28:N34" si="20">AVERAGE(D28:E28,G28:H28)</f>
        <v>0.73023731550587756</v>
      </c>
      <c r="O28" s="39">
        <f t="shared" ref="O28:O34" si="21">AVERAGE(D28,F28:H28)</f>
        <v>0.61608988526791131</v>
      </c>
      <c r="P28" s="48">
        <f t="shared" ref="P28:P34" si="22">AVERAGE(D28:H28)</f>
        <v>0.64288529134535932</v>
      </c>
      <c r="Q28" s="69">
        <f>RANK(N28,N$28:N$34,0)</f>
        <v>2</v>
      </c>
      <c r="R28" s="69">
        <f>RANK(O28,O$28:O$34,0)</f>
        <v>4</v>
      </c>
      <c r="S28" s="69">
        <f>RANK(P28,P$28:P$34,0)</f>
        <v>4</v>
      </c>
    </row>
    <row r="29" spans="1:30">
      <c r="A29" s="155"/>
      <c r="B29" s="42" t="s">
        <v>82</v>
      </c>
      <c r="C29" s="42" t="s">
        <v>83</v>
      </c>
      <c r="D29" s="39">
        <f t="shared" ref="D29:D34" si="23">AVERAGE(D20:I20)</f>
        <v>0.52860659513157671</v>
      </c>
      <c r="E29" s="39">
        <f t="shared" ref="E29:E34" si="24">AVERAGE(J20:K20)</f>
        <v>0.84589324618736383</v>
      </c>
      <c r="F29" s="39">
        <f t="shared" ref="F29:F34" si="25">L20</f>
        <v>0.3898970083374203</v>
      </c>
      <c r="G29" s="39">
        <f t="shared" ref="G29:G34" si="26">AVERAGE(M20:X20)</f>
        <v>0.9791346393633269</v>
      </c>
      <c r="H29" s="39">
        <f t="shared" ref="H29:H34" si="27">AVERAGE(Y20:AC20)</f>
        <v>0.89356950283696457</v>
      </c>
      <c r="I29" s="39">
        <f t="shared" ref="I29:M34" si="28">RANK(D29,D$28:D$34,0)</f>
        <v>2</v>
      </c>
      <c r="J29" s="39">
        <f t="shared" si="28"/>
        <v>2</v>
      </c>
      <c r="K29" s="39">
        <f t="shared" si="28"/>
        <v>6</v>
      </c>
      <c r="L29" s="39">
        <f t="shared" si="28"/>
        <v>1</v>
      </c>
      <c r="M29" s="39">
        <f t="shared" si="28"/>
        <v>2</v>
      </c>
      <c r="N29" s="39">
        <f t="shared" si="20"/>
        <v>0.81180099587980803</v>
      </c>
      <c r="O29" s="39">
        <f t="shared" si="21"/>
        <v>0.69780193641732213</v>
      </c>
      <c r="P29" s="48">
        <f t="shared" si="22"/>
        <v>0.72742019837133043</v>
      </c>
      <c r="Q29" s="70">
        <f t="shared" ref="Q29:S34" si="29">RANK(N29,N$28:N$34,0)</f>
        <v>1</v>
      </c>
      <c r="R29" s="70">
        <f t="shared" si="29"/>
        <v>2</v>
      </c>
      <c r="S29" s="70">
        <f t="shared" si="29"/>
        <v>1</v>
      </c>
    </row>
    <row r="30" spans="1:30">
      <c r="A30" s="155"/>
      <c r="B30" s="42" t="s">
        <v>162</v>
      </c>
      <c r="C30" s="42" t="s">
        <v>85</v>
      </c>
      <c r="D30" s="39">
        <f t="shared" si="23"/>
        <v>0.16148609159558769</v>
      </c>
      <c r="E30" s="39">
        <f t="shared" si="24"/>
        <v>0.59133053221288512</v>
      </c>
      <c r="F30" s="39">
        <f t="shared" si="25"/>
        <v>0.42697400686611081</v>
      </c>
      <c r="G30" s="39">
        <f>AVERAGE(M21:X21)</f>
        <v>0.60000000000000009</v>
      </c>
      <c r="H30" s="39">
        <f t="shared" si="27"/>
        <v>0.97266154260426096</v>
      </c>
      <c r="I30" s="39">
        <f t="shared" si="28"/>
        <v>7</v>
      </c>
      <c r="J30" s="39">
        <f t="shared" si="28"/>
        <v>4</v>
      </c>
      <c r="K30" s="39">
        <f t="shared" si="28"/>
        <v>5</v>
      </c>
      <c r="L30" s="39">
        <f t="shared" si="28"/>
        <v>7</v>
      </c>
      <c r="M30" s="39">
        <f t="shared" si="28"/>
        <v>1</v>
      </c>
      <c r="N30" s="39">
        <f t="shared" si="20"/>
        <v>0.58136954160318344</v>
      </c>
      <c r="O30" s="39">
        <f t="shared" si="21"/>
        <v>0.54028041026648987</v>
      </c>
      <c r="P30" s="48">
        <f t="shared" si="22"/>
        <v>0.55049043465576886</v>
      </c>
      <c r="Q30" s="70">
        <f t="shared" si="29"/>
        <v>5</v>
      </c>
      <c r="R30" s="70">
        <f t="shared" si="29"/>
        <v>7</v>
      </c>
      <c r="S30" s="70">
        <f t="shared" si="29"/>
        <v>5</v>
      </c>
    </row>
    <row r="31" spans="1:30">
      <c r="A31" s="155"/>
      <c r="B31" s="42" t="s">
        <v>86</v>
      </c>
      <c r="C31" s="42" t="s">
        <v>87</v>
      </c>
      <c r="D31" s="39">
        <f t="shared" si="23"/>
        <v>0.19170927389859352</v>
      </c>
      <c r="E31" s="39">
        <f t="shared" si="24"/>
        <v>0.9126517273576098</v>
      </c>
      <c r="F31" s="39">
        <f t="shared" si="25"/>
        <v>0.5677292790583619</v>
      </c>
      <c r="G31" s="39">
        <f t="shared" si="26"/>
        <v>0.96090948551519029</v>
      </c>
      <c r="H31" s="39">
        <f t="shared" si="27"/>
        <v>0.8259111919423896</v>
      </c>
      <c r="I31" s="39">
        <f t="shared" si="28"/>
        <v>5</v>
      </c>
      <c r="J31" s="39">
        <f t="shared" si="28"/>
        <v>1</v>
      </c>
      <c r="K31" s="39">
        <f t="shared" si="28"/>
        <v>3</v>
      </c>
      <c r="L31" s="39">
        <f t="shared" si="28"/>
        <v>2</v>
      </c>
      <c r="M31" s="39">
        <f t="shared" si="28"/>
        <v>4</v>
      </c>
      <c r="N31" s="39">
        <f t="shared" si="20"/>
        <v>0.72279541967844585</v>
      </c>
      <c r="O31" s="39">
        <f t="shared" si="21"/>
        <v>0.63656480760363388</v>
      </c>
      <c r="P31" s="48">
        <f t="shared" si="22"/>
        <v>0.69178219155442899</v>
      </c>
      <c r="Q31" s="70">
        <f t="shared" si="29"/>
        <v>3</v>
      </c>
      <c r="R31" s="70">
        <f t="shared" si="29"/>
        <v>3</v>
      </c>
      <c r="S31" s="70">
        <f t="shared" si="29"/>
        <v>3</v>
      </c>
    </row>
    <row r="32" spans="1:30">
      <c r="A32" s="155"/>
      <c r="B32" s="42" t="s">
        <v>88</v>
      </c>
      <c r="C32" s="42" t="s">
        <v>89</v>
      </c>
      <c r="D32" s="39">
        <f t="shared" si="23"/>
        <v>0.21165422885572138</v>
      </c>
      <c r="E32" s="39">
        <f t="shared" si="24"/>
        <v>0.55277777777777781</v>
      </c>
      <c r="F32" s="39">
        <f t="shared" si="25"/>
        <v>1</v>
      </c>
      <c r="G32" s="39">
        <f t="shared" si="26"/>
        <v>0.92323362798830289</v>
      </c>
      <c r="H32" s="39">
        <f>AVERAGE(Y23:AC23)</f>
        <v>0.77360441626629262</v>
      </c>
      <c r="I32" s="39">
        <f t="shared" si="28"/>
        <v>4</v>
      </c>
      <c r="J32" s="39">
        <f t="shared" si="28"/>
        <v>5</v>
      </c>
      <c r="K32" s="39">
        <f t="shared" si="28"/>
        <v>1</v>
      </c>
      <c r="L32" s="39">
        <f t="shared" si="28"/>
        <v>4</v>
      </c>
      <c r="M32" s="39">
        <f t="shared" si="28"/>
        <v>5</v>
      </c>
      <c r="N32" s="39">
        <f t="shared" si="20"/>
        <v>0.61531751272202373</v>
      </c>
      <c r="O32" s="39">
        <f t="shared" si="21"/>
        <v>0.72712306827757922</v>
      </c>
      <c r="P32" s="48">
        <f>AVERAGE(D32:H32)</f>
        <v>0.69225401017761901</v>
      </c>
      <c r="Q32" s="70">
        <f t="shared" si="29"/>
        <v>4</v>
      </c>
      <c r="R32" s="70">
        <f t="shared" si="29"/>
        <v>1</v>
      </c>
      <c r="S32" s="70">
        <f t="shared" si="29"/>
        <v>2</v>
      </c>
    </row>
    <row r="33" spans="1:29">
      <c r="A33" s="155"/>
      <c r="B33" s="42" t="s">
        <v>90</v>
      </c>
      <c r="C33" s="42" t="s">
        <v>163</v>
      </c>
      <c r="D33" s="39">
        <f t="shared" si="23"/>
        <v>0.39924451436293845</v>
      </c>
      <c r="E33" s="39">
        <f t="shared" si="24"/>
        <v>0.31619514472455645</v>
      </c>
      <c r="F33" s="39">
        <f t="shared" si="25"/>
        <v>0.52035311427170172</v>
      </c>
      <c r="G33" s="39">
        <f t="shared" si="26"/>
        <v>0.74558829070350763</v>
      </c>
      <c r="H33" s="39">
        <f t="shared" si="27"/>
        <v>0.73466801346343646</v>
      </c>
      <c r="I33" s="39">
        <f t="shared" si="28"/>
        <v>3</v>
      </c>
      <c r="J33" s="39">
        <f t="shared" si="28"/>
        <v>6</v>
      </c>
      <c r="K33" s="39">
        <f t="shared" si="28"/>
        <v>4</v>
      </c>
      <c r="L33" s="39">
        <f t="shared" si="28"/>
        <v>5</v>
      </c>
      <c r="M33" s="39">
        <f t="shared" si="28"/>
        <v>6</v>
      </c>
      <c r="N33" s="39">
        <f t="shared" si="20"/>
        <v>0.54892399081360976</v>
      </c>
      <c r="O33" s="39">
        <f t="shared" si="21"/>
        <v>0.59996348320039605</v>
      </c>
      <c r="P33" s="48">
        <f t="shared" si="22"/>
        <v>0.54320981550522818</v>
      </c>
      <c r="Q33" s="70">
        <f t="shared" si="29"/>
        <v>6</v>
      </c>
      <c r="R33" s="70">
        <f t="shared" si="29"/>
        <v>5</v>
      </c>
      <c r="S33" s="70">
        <f t="shared" si="29"/>
        <v>6</v>
      </c>
    </row>
    <row r="34" spans="1:29" ht="15.6" customHeight="1" thickBot="1">
      <c r="A34" s="156"/>
      <c r="B34" s="46" t="s">
        <v>164</v>
      </c>
      <c r="C34" s="42" t="s">
        <v>93</v>
      </c>
      <c r="D34" s="39">
        <f t="shared" si="23"/>
        <v>0.18444444444444444</v>
      </c>
      <c r="E34" s="39">
        <f t="shared" si="24"/>
        <v>0</v>
      </c>
      <c r="F34" s="39">
        <f t="shared" si="25"/>
        <v>0.8940657184894556</v>
      </c>
      <c r="G34" s="39">
        <f t="shared" si="26"/>
        <v>0.93458983707163634</v>
      </c>
      <c r="H34" s="39">
        <f t="shared" si="27"/>
        <v>0.2573846343946195</v>
      </c>
      <c r="I34" s="39">
        <f t="shared" si="28"/>
        <v>6</v>
      </c>
      <c r="J34" s="39">
        <f t="shared" si="28"/>
        <v>7</v>
      </c>
      <c r="K34" s="39">
        <f t="shared" si="28"/>
        <v>2</v>
      </c>
      <c r="L34" s="39">
        <f t="shared" si="28"/>
        <v>3</v>
      </c>
      <c r="M34" s="39">
        <f t="shared" si="28"/>
        <v>7</v>
      </c>
      <c r="N34" s="39">
        <f t="shared" si="20"/>
        <v>0.34410472897767508</v>
      </c>
      <c r="O34" s="39">
        <f t="shared" si="21"/>
        <v>0.56762115860003903</v>
      </c>
      <c r="P34" s="48">
        <f t="shared" si="22"/>
        <v>0.45409692688003123</v>
      </c>
      <c r="Q34" s="71">
        <f t="shared" si="29"/>
        <v>7</v>
      </c>
      <c r="R34" s="71">
        <f t="shared" si="29"/>
        <v>6</v>
      </c>
      <c r="S34" s="71">
        <f t="shared" si="29"/>
        <v>7</v>
      </c>
    </row>
    <row r="35" spans="1:29" ht="15.6" customHeight="1"/>
    <row r="36" spans="1:29" ht="14.4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row>
    <row r="37" spans="1:29">
      <c r="A37" s="140" t="s">
        <v>158</v>
      </c>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row>
    <row r="38" spans="1:29" ht="14.45" customHeight="1">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row>
    <row r="39" spans="1:29">
      <c r="A39" s="34"/>
      <c r="B39" s="148" t="s">
        <v>31</v>
      </c>
      <c r="C39" s="148" t="s">
        <v>32</v>
      </c>
      <c r="D39" s="150" t="s">
        <v>33</v>
      </c>
      <c r="E39" s="151"/>
      <c r="F39" s="151"/>
      <c r="G39" s="151"/>
      <c r="H39" s="151"/>
      <c r="I39" s="152"/>
      <c r="J39" s="150" t="s">
        <v>34</v>
      </c>
      <c r="K39" s="152"/>
      <c r="L39" s="35" t="s">
        <v>35</v>
      </c>
      <c r="M39" s="150" t="s">
        <v>117</v>
      </c>
      <c r="N39" s="151"/>
      <c r="O39" s="151"/>
      <c r="P39" s="151"/>
      <c r="Q39" s="151"/>
      <c r="R39" s="151"/>
      <c r="S39" s="151"/>
      <c r="T39" s="151"/>
      <c r="U39" s="151"/>
      <c r="V39" s="151"/>
      <c r="W39" s="151"/>
      <c r="X39" s="151"/>
      <c r="Y39" s="151"/>
      <c r="Z39" s="151"/>
      <c r="AA39" s="151"/>
      <c r="AB39" s="151"/>
      <c r="AC39" s="152"/>
    </row>
    <row r="40" spans="1:29" ht="147">
      <c r="A40" s="34"/>
      <c r="B40" s="149"/>
      <c r="C40" s="149"/>
      <c r="D40" s="37" t="s">
        <v>118</v>
      </c>
      <c r="E40" s="37" t="s">
        <v>119</v>
      </c>
      <c r="F40" s="37" t="s">
        <v>120</v>
      </c>
      <c r="G40" s="37" t="s">
        <v>121</v>
      </c>
      <c r="H40" s="37" t="s">
        <v>122</v>
      </c>
      <c r="I40" s="37" t="s">
        <v>123</v>
      </c>
      <c r="J40" s="37" t="s">
        <v>44</v>
      </c>
      <c r="K40" s="37" t="s">
        <v>45</v>
      </c>
      <c r="L40" s="37" t="s">
        <v>46</v>
      </c>
      <c r="M40" s="37" t="s">
        <v>47</v>
      </c>
      <c r="N40" s="37" t="s">
        <v>48</v>
      </c>
      <c r="O40" s="37" t="s">
        <v>49</v>
      </c>
      <c r="P40" s="37" t="s">
        <v>50</v>
      </c>
      <c r="Q40" s="37" t="s">
        <v>51</v>
      </c>
      <c r="R40" s="37" t="s">
        <v>52</v>
      </c>
      <c r="S40" s="37" t="s">
        <v>124</v>
      </c>
      <c r="T40" s="37" t="s">
        <v>161</v>
      </c>
      <c r="U40" s="37" t="s">
        <v>125</v>
      </c>
      <c r="V40" s="37" t="s">
        <v>56</v>
      </c>
      <c r="W40" s="37" t="s">
        <v>57</v>
      </c>
      <c r="X40" s="37" t="s">
        <v>58</v>
      </c>
      <c r="Y40" s="37" t="s">
        <v>126</v>
      </c>
      <c r="Z40" s="37" t="s">
        <v>127</v>
      </c>
      <c r="AA40" s="37" t="s">
        <v>128</v>
      </c>
      <c r="AB40" s="37" t="s">
        <v>129</v>
      </c>
      <c r="AC40" s="37" t="s">
        <v>130</v>
      </c>
    </row>
    <row r="41" spans="1:29">
      <c r="A41" s="154" t="s">
        <v>131</v>
      </c>
      <c r="B41" s="40" t="s">
        <v>80</v>
      </c>
      <c r="C41" s="40" t="s">
        <v>81</v>
      </c>
      <c r="D41" s="74">
        <v>-0.2</v>
      </c>
      <c r="E41" s="40">
        <v>1</v>
      </c>
      <c r="F41" s="75">
        <v>341.66</v>
      </c>
      <c r="G41" s="75">
        <v>75</v>
      </c>
      <c r="H41" s="75">
        <v>37.5</v>
      </c>
      <c r="I41" s="75">
        <v>0.14299999999999999</v>
      </c>
      <c r="J41" s="39">
        <v>0.51500000000000001</v>
      </c>
      <c r="K41" s="75">
        <v>0.14000000000000001</v>
      </c>
      <c r="L41" s="39">
        <v>0.99199999999999999</v>
      </c>
      <c r="M41" s="75">
        <v>0.928571429</v>
      </c>
      <c r="N41" s="42">
        <v>1</v>
      </c>
      <c r="O41" s="42">
        <v>1</v>
      </c>
      <c r="P41" s="42">
        <v>0</v>
      </c>
      <c r="Q41" s="42">
        <v>0</v>
      </c>
      <c r="R41" s="42">
        <v>0.5</v>
      </c>
      <c r="S41" s="42">
        <v>3.5477747053878224</v>
      </c>
      <c r="T41" s="42">
        <v>3.6989700043360187</v>
      </c>
      <c r="U41" s="42">
        <v>1</v>
      </c>
      <c r="V41" s="75">
        <v>0.75</v>
      </c>
      <c r="W41" s="75">
        <v>0.88888888899999996</v>
      </c>
      <c r="X41" s="75">
        <v>1</v>
      </c>
      <c r="Y41" s="42">
        <v>2.039612381896724</v>
      </c>
      <c r="Z41" s="42">
        <v>1</v>
      </c>
      <c r="AA41" s="42">
        <v>2.6190933306267428</v>
      </c>
      <c r="AB41" s="42">
        <v>2.4132997640812519</v>
      </c>
      <c r="AC41" s="42">
        <v>0.68993010401821808</v>
      </c>
    </row>
    <row r="42" spans="1:29">
      <c r="A42" s="155"/>
      <c r="B42" s="42" t="s">
        <v>82</v>
      </c>
      <c r="C42" s="42" t="s">
        <v>83</v>
      </c>
      <c r="D42" s="62">
        <v>-0.09</v>
      </c>
      <c r="E42" s="42">
        <v>0</v>
      </c>
      <c r="F42" s="75">
        <v>135</v>
      </c>
      <c r="G42" s="75">
        <v>30</v>
      </c>
      <c r="H42" s="75">
        <v>15</v>
      </c>
      <c r="I42" s="75">
        <v>0.88300000000000001</v>
      </c>
      <c r="J42" s="39">
        <v>-1.42</v>
      </c>
      <c r="K42" s="75">
        <v>-0.09</v>
      </c>
      <c r="L42" s="75">
        <v>1.9750000000000001</v>
      </c>
      <c r="M42" s="75">
        <v>0.94117647100000001</v>
      </c>
      <c r="N42" s="42">
        <v>1</v>
      </c>
      <c r="O42" s="42">
        <v>1</v>
      </c>
      <c r="P42" s="42">
        <v>1</v>
      </c>
      <c r="Q42" s="42">
        <v>1</v>
      </c>
      <c r="R42" s="42">
        <v>1</v>
      </c>
      <c r="S42" s="42">
        <v>3.8195439355418688</v>
      </c>
      <c r="T42" s="42">
        <v>3.4771212547196626</v>
      </c>
      <c r="U42" s="42">
        <v>1</v>
      </c>
      <c r="V42" s="39">
        <v>1</v>
      </c>
      <c r="W42" s="75">
        <v>1</v>
      </c>
      <c r="X42" s="75">
        <v>1</v>
      </c>
      <c r="Y42" s="42">
        <v>2</v>
      </c>
      <c r="Z42" s="42">
        <v>3</v>
      </c>
      <c r="AA42" s="42">
        <v>4</v>
      </c>
      <c r="AB42" s="42">
        <v>0.795184589682424</v>
      </c>
      <c r="AC42" s="42">
        <v>0.98045789227610014</v>
      </c>
    </row>
    <row r="43" spans="1:29">
      <c r="A43" s="155"/>
      <c r="B43" s="42" t="s">
        <v>162</v>
      </c>
      <c r="C43" s="42" t="s">
        <v>85</v>
      </c>
      <c r="D43" s="62">
        <v>-1.5</v>
      </c>
      <c r="E43" s="62">
        <v>0</v>
      </c>
      <c r="F43" s="75">
        <v>541.66</v>
      </c>
      <c r="G43" s="75">
        <v>120</v>
      </c>
      <c r="H43" s="75">
        <v>60</v>
      </c>
      <c r="I43" s="75">
        <v>0.05</v>
      </c>
      <c r="J43" s="39">
        <v>2.2200000000000002</v>
      </c>
      <c r="K43" s="75">
        <v>1.05</v>
      </c>
      <c r="L43" s="75">
        <v>2.3530000000000002</v>
      </c>
      <c r="M43" s="75">
        <v>1</v>
      </c>
      <c r="N43" s="62">
        <v>1</v>
      </c>
      <c r="O43" s="62">
        <v>1</v>
      </c>
      <c r="P43" s="76">
        <v>0.8</v>
      </c>
      <c r="Q43" s="62">
        <v>1</v>
      </c>
      <c r="R43" s="76">
        <v>0.8</v>
      </c>
      <c r="S43" s="76">
        <f>S54*MAX(S41:S42,S44:S47)+1</f>
        <v>4.0556351484334954</v>
      </c>
      <c r="T43" s="76">
        <f t="shared" ref="T43" si="30">T54*MAX(T41:T42,T44:T47)+1</f>
        <v>4.4408239965311846</v>
      </c>
      <c r="U43" s="76">
        <f>U54</f>
        <v>0.8</v>
      </c>
      <c r="V43" s="75">
        <v>1</v>
      </c>
      <c r="W43" s="66">
        <v>0.8</v>
      </c>
      <c r="X43" s="75">
        <v>1</v>
      </c>
      <c r="Y43" s="62">
        <v>2.9319661147281728</v>
      </c>
      <c r="Z43" s="62">
        <v>3.2787536009528289</v>
      </c>
      <c r="AA43" s="62">
        <v>2.7126497016272113</v>
      </c>
      <c r="AB43" s="62">
        <v>2.3463529744506388</v>
      </c>
      <c r="AC43" s="62">
        <v>2.7853298350107671</v>
      </c>
    </row>
    <row r="44" spans="1:29">
      <c r="A44" s="155"/>
      <c r="B44" s="42" t="s">
        <v>86</v>
      </c>
      <c r="C44" s="42" t="s">
        <v>87</v>
      </c>
      <c r="D44" s="62">
        <v>-1.43</v>
      </c>
      <c r="E44" s="42">
        <v>0</v>
      </c>
      <c r="F44" s="75">
        <v>337.5</v>
      </c>
      <c r="G44" s="75">
        <v>75</v>
      </c>
      <c r="H44" s="75">
        <v>37.5</v>
      </c>
      <c r="I44" s="75">
        <v>1.6080000000000001</v>
      </c>
      <c r="J44" s="39">
        <v>-2.4</v>
      </c>
      <c r="K44" s="75">
        <v>-0.38</v>
      </c>
      <c r="L44" s="75">
        <v>3.7879999999999998</v>
      </c>
      <c r="M44" s="75">
        <v>1</v>
      </c>
      <c r="N44" s="42">
        <v>1</v>
      </c>
      <c r="O44" s="42">
        <v>1</v>
      </c>
      <c r="P44" s="42">
        <v>1</v>
      </c>
      <c r="Q44" s="42">
        <v>1</v>
      </c>
      <c r="R44" s="42">
        <v>1</v>
      </c>
      <c r="S44" s="42">
        <v>3.3010299956639813</v>
      </c>
      <c r="T44" s="42">
        <v>4.3010299956639813</v>
      </c>
      <c r="U44" s="42">
        <v>1</v>
      </c>
      <c r="V44" s="75">
        <v>1</v>
      </c>
      <c r="W44" s="75">
        <v>0.66666666699999999</v>
      </c>
      <c r="X44" s="75">
        <v>1</v>
      </c>
      <c r="Y44" s="42">
        <v>1.9454685851318196</v>
      </c>
      <c r="Z44" s="42">
        <v>1.9849771264154934</v>
      </c>
      <c r="AA44" s="42">
        <v>1.954242509439325</v>
      </c>
      <c r="AB44" s="42">
        <v>-0.50031291738159622</v>
      </c>
      <c r="AC44" s="42">
        <v>2.173186268412274</v>
      </c>
    </row>
    <row r="45" spans="1:29">
      <c r="A45" s="155"/>
      <c r="B45" s="42" t="s">
        <v>88</v>
      </c>
      <c r="C45" s="42" t="s">
        <v>89</v>
      </c>
      <c r="D45" s="62">
        <v>-0.61</v>
      </c>
      <c r="E45" s="42">
        <v>0</v>
      </c>
      <c r="F45" s="75">
        <v>541.66600000000005</v>
      </c>
      <c r="G45" s="75">
        <v>120</v>
      </c>
      <c r="H45" s="75">
        <v>60</v>
      </c>
      <c r="I45" s="75">
        <v>4.2999999999999997E-2</v>
      </c>
      <c r="J45" s="39">
        <v>5.7</v>
      </c>
      <c r="K45" s="39">
        <v>0.19</v>
      </c>
      <c r="L45" s="75">
        <v>8.1950000000000003</v>
      </c>
      <c r="M45" s="75">
        <v>0.64705882400000003</v>
      </c>
      <c r="N45" s="42">
        <v>1</v>
      </c>
      <c r="O45" s="42">
        <v>1</v>
      </c>
      <c r="P45" s="42">
        <v>1</v>
      </c>
      <c r="Q45" s="42">
        <v>1</v>
      </c>
      <c r="R45" s="42">
        <v>1</v>
      </c>
      <c r="S45" s="42">
        <v>3.3010299956639813</v>
      </c>
      <c r="T45" s="42">
        <v>3.3010299956639813</v>
      </c>
      <c r="U45" s="42">
        <v>1</v>
      </c>
      <c r="V45" s="75">
        <v>1</v>
      </c>
      <c r="W45" s="75">
        <v>0.8</v>
      </c>
      <c r="X45" s="75">
        <v>1</v>
      </c>
      <c r="Y45" s="42">
        <v>-1.7695510786217261</v>
      </c>
      <c r="Z45" s="42">
        <v>2.5797835975311143</v>
      </c>
      <c r="AA45" s="42">
        <v>2.3010299956639813</v>
      </c>
      <c r="AB45" s="42">
        <v>-0.15490195998574319</v>
      </c>
      <c r="AC45" s="42">
        <v>2.3010299956639813</v>
      </c>
    </row>
    <row r="46" spans="1:29">
      <c r="A46" s="155"/>
      <c r="B46" s="42" t="s">
        <v>90</v>
      </c>
      <c r="C46" s="42" t="s">
        <v>163</v>
      </c>
      <c r="D46" s="62">
        <v>-0.63</v>
      </c>
      <c r="E46" s="62">
        <v>0</v>
      </c>
      <c r="F46" s="75">
        <v>337.5</v>
      </c>
      <c r="G46" s="75">
        <v>75</v>
      </c>
      <c r="H46" s="75">
        <v>37.5</v>
      </c>
      <c r="I46" s="75">
        <v>3.4500000000000003E-2</v>
      </c>
      <c r="J46" s="39">
        <v>4.26</v>
      </c>
      <c r="K46" s="75">
        <v>2.95</v>
      </c>
      <c r="L46" s="75">
        <v>3.3050000000000002</v>
      </c>
      <c r="M46" s="75">
        <v>0.73684210500000002</v>
      </c>
      <c r="N46" s="62">
        <v>0.94827586200000002</v>
      </c>
      <c r="O46" s="62">
        <v>0.75</v>
      </c>
      <c r="P46" s="62">
        <v>0.8</v>
      </c>
      <c r="Q46" s="62">
        <v>1</v>
      </c>
      <c r="R46" s="76">
        <v>0.8</v>
      </c>
      <c r="S46" s="42">
        <v>3.3556248584925208</v>
      </c>
      <c r="T46" s="42">
        <v>2.7242758696007892</v>
      </c>
      <c r="U46" s="62">
        <v>0</v>
      </c>
      <c r="V46" s="75">
        <v>1</v>
      </c>
      <c r="W46" s="75">
        <v>1</v>
      </c>
      <c r="X46" s="75">
        <v>1</v>
      </c>
      <c r="Y46" s="62">
        <v>2.063138126544819</v>
      </c>
      <c r="Z46" s="62">
        <v>1.4317657026253479</v>
      </c>
      <c r="AA46" s="62">
        <v>0.71516735784845786</v>
      </c>
      <c r="AB46" s="62">
        <v>-0.49485002168009401</v>
      </c>
      <c r="AC46" s="62">
        <v>-0.34390179798716813</v>
      </c>
    </row>
    <row r="47" spans="1:29">
      <c r="A47" s="156"/>
      <c r="B47" s="46" t="s">
        <v>164</v>
      </c>
      <c r="C47" s="42" t="s">
        <v>93</v>
      </c>
      <c r="D47" s="62">
        <v>-0.57999999999999996</v>
      </c>
      <c r="E47" s="42">
        <v>0</v>
      </c>
      <c r="F47" s="66">
        <f>(1-F58)*MAX(F41:F46)</f>
        <v>108.33319999999999</v>
      </c>
      <c r="G47" s="66">
        <f t="shared" ref="G47:H47" si="31">(1-G58)*MAX(G41:G46)</f>
        <v>23.999999999999993</v>
      </c>
      <c r="H47" s="66">
        <f t="shared" si="31"/>
        <v>11.999999999999996</v>
      </c>
      <c r="I47" s="66">
        <f>(1-I58)*MAX(I41:I46)</f>
        <v>0.32159999999999994</v>
      </c>
      <c r="J47" s="39">
        <v>10.5</v>
      </c>
      <c r="K47" s="75">
        <v>3.76</v>
      </c>
      <c r="L47" s="75">
        <v>7.1150000000000002</v>
      </c>
      <c r="M47" s="75">
        <v>0.75</v>
      </c>
      <c r="N47" s="42">
        <v>1</v>
      </c>
      <c r="O47" s="42">
        <v>1</v>
      </c>
      <c r="P47" s="42">
        <v>1</v>
      </c>
      <c r="Q47" s="42">
        <v>1</v>
      </c>
      <c r="R47" s="42">
        <v>1</v>
      </c>
      <c r="S47" s="42">
        <v>3.3010299956639813</v>
      </c>
      <c r="T47" s="42">
        <v>3.3010299956639813</v>
      </c>
      <c r="U47" s="42">
        <v>1</v>
      </c>
      <c r="V47" s="75">
        <v>1</v>
      </c>
      <c r="W47" s="75">
        <v>0.83333333300000001</v>
      </c>
      <c r="X47" s="75">
        <v>1</v>
      </c>
      <c r="Y47" s="76">
        <f>Y58*(MAX(Y41:Y46)+6)-6</f>
        <v>1.145572891782539</v>
      </c>
      <c r="Z47" s="76">
        <f>Z58*(MAX(Z41:Z46)+6)-6</f>
        <v>1.4230028807622634</v>
      </c>
      <c r="AA47" s="62">
        <v>-1.1307682802690238</v>
      </c>
      <c r="AB47" s="76">
        <f>AB58*(MAX(AB41:AB46)+6)-6</f>
        <v>0.73063981126500188</v>
      </c>
      <c r="AC47" s="76">
        <f>AC58*(MAX(AC41:AC46)+6)-6</f>
        <v>1.0282638680086142</v>
      </c>
    </row>
    <row r="49" spans="1:30">
      <c r="A49" s="63"/>
      <c r="B49" s="147" t="s">
        <v>138</v>
      </c>
      <c r="C49" s="147"/>
      <c r="D49" s="64" t="s">
        <v>139</v>
      </c>
      <c r="E49" s="64">
        <v>0</v>
      </c>
      <c r="F49" s="63" t="s">
        <v>140</v>
      </c>
      <c r="G49" s="63" t="s">
        <v>140</v>
      </c>
      <c r="H49" s="63" t="s">
        <v>140</v>
      </c>
      <c r="I49" s="63" t="s">
        <v>140</v>
      </c>
      <c r="J49" s="63" t="s">
        <v>140</v>
      </c>
      <c r="K49" s="63" t="s">
        <v>140</v>
      </c>
      <c r="L49" s="63">
        <v>-2</v>
      </c>
      <c r="M49" s="64">
        <v>0</v>
      </c>
      <c r="N49" s="64">
        <v>0</v>
      </c>
      <c r="O49" s="64">
        <v>0</v>
      </c>
      <c r="P49" s="64">
        <v>0</v>
      </c>
      <c r="Q49" s="64">
        <v>0</v>
      </c>
      <c r="R49" s="64">
        <v>0</v>
      </c>
      <c r="S49" s="65">
        <v>1</v>
      </c>
      <c r="T49" s="65">
        <v>1</v>
      </c>
      <c r="U49" s="64">
        <v>0</v>
      </c>
      <c r="V49" s="64">
        <v>0</v>
      </c>
      <c r="W49" s="64">
        <v>0</v>
      </c>
      <c r="X49" s="64">
        <v>0</v>
      </c>
      <c r="Y49" s="63">
        <v>9.9999999999999995E-7</v>
      </c>
      <c r="Z49" s="63">
        <v>9.9999999999999995E-7</v>
      </c>
      <c r="AA49" s="63">
        <v>9.9999999999999995E-7</v>
      </c>
      <c r="AB49" s="63">
        <v>9.9999999999999995E-7</v>
      </c>
      <c r="AC49" s="63">
        <v>9.9999999999999995E-7</v>
      </c>
      <c r="AD49" s="47"/>
    </row>
    <row r="50" spans="1:30">
      <c r="A50" s="63"/>
      <c r="B50" s="147" t="s">
        <v>141</v>
      </c>
      <c r="C50" s="147"/>
      <c r="D50" s="64" t="s">
        <v>142</v>
      </c>
      <c r="E50" s="64">
        <v>1</v>
      </c>
      <c r="F50" s="63">
        <v>0</v>
      </c>
      <c r="G50" s="63">
        <v>0</v>
      </c>
      <c r="H50" s="63">
        <v>0</v>
      </c>
      <c r="I50" s="63">
        <v>0</v>
      </c>
      <c r="J50" s="63">
        <v>-3</v>
      </c>
      <c r="K50" s="63">
        <v>-1</v>
      </c>
      <c r="L50" s="63" t="s">
        <v>140</v>
      </c>
      <c r="M50" s="64">
        <v>1</v>
      </c>
      <c r="N50" s="64">
        <v>1</v>
      </c>
      <c r="O50" s="64">
        <v>1</v>
      </c>
      <c r="P50" s="64">
        <v>1</v>
      </c>
      <c r="Q50" s="64">
        <v>1</v>
      </c>
      <c r="R50" s="64">
        <v>1</v>
      </c>
      <c r="S50" s="63" t="s">
        <v>140</v>
      </c>
      <c r="T50" s="63" t="s">
        <v>140</v>
      </c>
      <c r="U50" s="64">
        <v>1</v>
      </c>
      <c r="V50" s="64">
        <v>1</v>
      </c>
      <c r="W50" s="64">
        <v>1</v>
      </c>
      <c r="X50" s="64">
        <v>1</v>
      </c>
      <c r="Y50" s="63" t="s">
        <v>140</v>
      </c>
      <c r="Z50" s="63" t="s">
        <v>140</v>
      </c>
      <c r="AA50" s="63" t="s">
        <v>140</v>
      </c>
      <c r="AB50" s="63" t="s">
        <v>140</v>
      </c>
      <c r="AC50" s="63" t="s">
        <v>140</v>
      </c>
      <c r="AD50" s="47"/>
    </row>
    <row r="52" spans="1:30">
      <c r="A52" s="154" t="s">
        <v>143</v>
      </c>
      <c r="B52" s="40" t="s">
        <v>80</v>
      </c>
      <c r="C52" s="40" t="s">
        <v>81</v>
      </c>
      <c r="D52" s="39">
        <f>(D41-MIN($D$41:$D$47))/(1.5-MIN($D$41:$D$47))</f>
        <v>0.43333333333333335</v>
      </c>
      <c r="E52" s="39">
        <f>E41</f>
        <v>1</v>
      </c>
      <c r="F52" s="39">
        <f>1-F41/(MAX($F$41:$F$47))</f>
        <v>0.36924230060590846</v>
      </c>
      <c r="G52" s="39">
        <f>1-G41/(MAX($G$41:$G$47))</f>
        <v>0.375</v>
      </c>
      <c r="H52" s="39">
        <f>1-H41/(MAX($H$41:$H$47))</f>
        <v>0.375</v>
      </c>
      <c r="I52" s="39">
        <f>1-I41/(MAX($I$41:$I$47))</f>
        <v>0.91106965174129351</v>
      </c>
      <c r="J52" s="39">
        <f>(MAX($J$41:$J$47)-J41)/(MAX($J$41:$J$47)+3)</f>
        <v>0.73962962962962964</v>
      </c>
      <c r="K52" s="39">
        <f>(MAX($K$41:$K$47)-K41)/(MAX($K$41:$K$47)+1)</f>
        <v>0.76050420168067223</v>
      </c>
      <c r="L52" s="39">
        <f>(L41+2)/(2+MAX($L$41:$L$47))</f>
        <v>0.29347719470328593</v>
      </c>
      <c r="M52" s="39">
        <f>M41</f>
        <v>0.928571429</v>
      </c>
      <c r="N52" s="39">
        <f t="shared" ref="N52:R52" si="32">N41</f>
        <v>1</v>
      </c>
      <c r="O52" s="39">
        <f t="shared" si="32"/>
        <v>1</v>
      </c>
      <c r="P52" s="39">
        <f t="shared" si="32"/>
        <v>0</v>
      </c>
      <c r="Q52" s="39">
        <f t="shared" si="32"/>
        <v>0</v>
      </c>
      <c r="R52" s="39">
        <f t="shared" si="32"/>
        <v>0.5</v>
      </c>
      <c r="S52" s="39">
        <f>(S41)/(MAX($S$41:$S$47))</f>
        <v>0.87477659492081383</v>
      </c>
      <c r="T52" s="39">
        <f>(T41)/(MAX($T$41:$T$47))</f>
        <v>0.83294677006460005</v>
      </c>
      <c r="U52" s="39">
        <f>U41</f>
        <v>1</v>
      </c>
      <c r="V52" s="39">
        <f>V41</f>
        <v>0.75</v>
      </c>
      <c r="W52" s="39">
        <f t="shared" ref="W52:X52" si="33">W41</f>
        <v>0.88888888899999996</v>
      </c>
      <c r="X52" s="39">
        <f t="shared" si="33"/>
        <v>1</v>
      </c>
      <c r="Y52" s="39">
        <f>(Y41+6)/(MAX($Y$41:$Y$47)+6)</f>
        <v>0.90009436652922126</v>
      </c>
      <c r="Z52" s="39">
        <f>(Z41+6)/(MAX($Z$41:$Z$47)+6)</f>
        <v>0.75441167004167187</v>
      </c>
      <c r="AA52" s="39">
        <f>(AA41+6)/(MAX($AA$41:$AA$47)+6)</f>
        <v>0.86190933306267437</v>
      </c>
      <c r="AB52" s="39">
        <f>(AB41+6)/(MAX($AB$8:$AB$14)+6)</f>
        <v>1</v>
      </c>
      <c r="AC52" s="39">
        <f>(AC41+6)/(MAX($AC$8:$AC$14)+6)</f>
        <v>0.76148878068958914</v>
      </c>
    </row>
    <row r="53" spans="1:30">
      <c r="A53" s="155"/>
      <c r="B53" s="42" t="s">
        <v>82</v>
      </c>
      <c r="C53" s="42" t="s">
        <v>83</v>
      </c>
      <c r="D53" s="39">
        <f t="shared" ref="D53:D58" si="34">(D42-MIN($D$41:$D$47))/(1.5-MIN($D$41:$D$47))</f>
        <v>0.47</v>
      </c>
      <c r="E53" s="39">
        <f t="shared" ref="E53:E58" si="35">E42</f>
        <v>0</v>
      </c>
      <c r="F53" s="39">
        <f t="shared" ref="F53:F57" si="36">1-F42/(MAX($F$41:$F$47))</f>
        <v>0.7507689240232911</v>
      </c>
      <c r="G53" s="39">
        <f t="shared" ref="G53:G57" si="37">1-G42/(MAX($G$41:$G$47))</f>
        <v>0.75</v>
      </c>
      <c r="H53" s="39">
        <f t="shared" ref="H53:H57" si="38">1-H42/(MAX($H$41:$H$47))</f>
        <v>0.75</v>
      </c>
      <c r="I53" s="39">
        <f t="shared" ref="I53:I57" si="39">1-I42/(MAX($I$41:$I$47))</f>
        <v>0.45087064676616917</v>
      </c>
      <c r="J53" s="39">
        <f t="shared" ref="J53:J58" si="40">(MAX($J$41:$J$47)-J42)/(MAX($J$41:$J$47)+3)</f>
        <v>0.88296296296296295</v>
      </c>
      <c r="K53" s="39">
        <f t="shared" ref="K53:K58" si="41">(MAX($K$41:$K$47)-K42)/(MAX($K$41:$K$47)+1)</f>
        <v>0.80882352941176472</v>
      </c>
      <c r="L53" s="39">
        <f t="shared" ref="L53:L58" si="42">(L42+2)/(2+MAX($L$41:$L$47))</f>
        <v>0.3898970083374203</v>
      </c>
      <c r="M53" s="39">
        <f t="shared" ref="M53:R58" si="43">M42</f>
        <v>0.94117647100000001</v>
      </c>
      <c r="N53" s="39">
        <f t="shared" si="43"/>
        <v>1</v>
      </c>
      <c r="O53" s="39">
        <f t="shared" si="43"/>
        <v>1</v>
      </c>
      <c r="P53" s="39">
        <f t="shared" si="43"/>
        <v>1</v>
      </c>
      <c r="Q53" s="39">
        <f t="shared" si="43"/>
        <v>1</v>
      </c>
      <c r="R53" s="39">
        <f t="shared" si="43"/>
        <v>1</v>
      </c>
      <c r="S53" s="39">
        <f t="shared" ref="S53:S58" si="44">(S42)/(MAX($S$41:$S$47))</f>
        <v>0.94178687079807522</v>
      </c>
      <c r="T53" s="39">
        <f t="shared" ref="T53:T58" si="45">(T42)/(MAX($T$41:$T$47))</f>
        <v>0.78299010666392332</v>
      </c>
      <c r="U53" s="39">
        <f>U42</f>
        <v>1</v>
      </c>
      <c r="V53" s="39">
        <f t="shared" ref="V53:X58" si="46">V42</f>
        <v>1</v>
      </c>
      <c r="W53" s="39">
        <f t="shared" si="46"/>
        <v>1</v>
      </c>
      <c r="X53" s="39">
        <f t="shared" si="46"/>
        <v>1</v>
      </c>
      <c r="Y53" s="39">
        <f>(Y42+6)/(MAX($Y$8:$Y$14)+6)</f>
        <v>0.89565946592750423</v>
      </c>
      <c r="Z53" s="39">
        <f t="shared" ref="Z53:Z57" si="47">(Z42+6)/(MAX($Z$41:$Z$47)+6)</f>
        <v>0.96995786148214946</v>
      </c>
      <c r="AA53" s="39">
        <f t="shared" ref="AA53:AA58" si="48">(AA42+6)/(MAX($AA$41:$AA$47)+6)</f>
        <v>1</v>
      </c>
      <c r="AB53" s="39">
        <f t="shared" ref="AB53:AB57" si="49">(AB42+6)/(MAX($AB$8:$AB$14)+6)</f>
        <v>0.80767175546186787</v>
      </c>
      <c r="AC53" s="39">
        <f t="shared" ref="AC53:AC57" si="50">(AC42+6)/(MAX($AC$8:$AC$14)+6)</f>
        <v>0.79455843131330139</v>
      </c>
    </row>
    <row r="54" spans="1:30">
      <c r="A54" s="155"/>
      <c r="B54" s="42" t="s">
        <v>162</v>
      </c>
      <c r="C54" s="42" t="s">
        <v>85</v>
      </c>
      <c r="D54" s="39">
        <f t="shared" si="34"/>
        <v>0</v>
      </c>
      <c r="E54" s="39">
        <f t="shared" si="35"/>
        <v>0</v>
      </c>
      <c r="F54" s="39">
        <f t="shared" si="36"/>
        <v>1.1076936710208152E-5</v>
      </c>
      <c r="G54" s="39">
        <f t="shared" si="37"/>
        <v>0</v>
      </c>
      <c r="H54" s="39">
        <f t="shared" si="38"/>
        <v>0</v>
      </c>
      <c r="I54" s="39">
        <f t="shared" si="39"/>
        <v>0.96890547263681592</v>
      </c>
      <c r="J54" s="39">
        <f t="shared" si="40"/>
        <v>0.61333333333333329</v>
      </c>
      <c r="K54" s="39">
        <f t="shared" si="41"/>
        <v>0.56932773109243695</v>
      </c>
      <c r="L54" s="39">
        <f t="shared" si="42"/>
        <v>0.42697400686611081</v>
      </c>
      <c r="M54" s="39">
        <f t="shared" si="43"/>
        <v>1</v>
      </c>
      <c r="N54" s="39">
        <f t="shared" si="43"/>
        <v>1</v>
      </c>
      <c r="O54" s="39">
        <f t="shared" si="43"/>
        <v>1</v>
      </c>
      <c r="P54" s="66">
        <f t="shared" si="43"/>
        <v>0.8</v>
      </c>
      <c r="Q54" s="39">
        <f t="shared" si="43"/>
        <v>1</v>
      </c>
      <c r="R54" s="66">
        <f t="shared" si="43"/>
        <v>0.8</v>
      </c>
      <c r="S54" s="66">
        <v>0.8</v>
      </c>
      <c r="T54" s="66">
        <v>0.8</v>
      </c>
      <c r="U54" s="66">
        <v>0.8</v>
      </c>
      <c r="V54" s="39">
        <f t="shared" si="46"/>
        <v>1</v>
      </c>
      <c r="W54" s="66">
        <f t="shared" si="46"/>
        <v>0.8</v>
      </c>
      <c r="X54" s="39">
        <f t="shared" si="46"/>
        <v>1</v>
      </c>
      <c r="Y54" s="39">
        <f>(Y43+6)/(MAX($Y$8:$Y$14)+6)</f>
        <v>1</v>
      </c>
      <c r="Z54" s="39">
        <f t="shared" si="47"/>
        <v>1</v>
      </c>
      <c r="AA54" s="39">
        <f t="shared" si="48"/>
        <v>0.87126497016272109</v>
      </c>
      <c r="AB54" s="39">
        <f t="shared" si="49"/>
        <v>0.99204274285858352</v>
      </c>
      <c r="AC54" s="39">
        <f t="shared" si="50"/>
        <v>1</v>
      </c>
    </row>
    <row r="55" spans="1:30">
      <c r="A55" s="155"/>
      <c r="B55" s="42" t="s">
        <v>86</v>
      </c>
      <c r="C55" s="42" t="s">
        <v>87</v>
      </c>
      <c r="D55" s="39">
        <f t="shared" si="34"/>
        <v>2.3333333333333355E-2</v>
      </c>
      <c r="E55" s="39">
        <f t="shared" si="35"/>
        <v>0</v>
      </c>
      <c r="F55" s="39">
        <f t="shared" si="36"/>
        <v>0.37692231005822785</v>
      </c>
      <c r="G55" s="39">
        <f t="shared" si="37"/>
        <v>0.375</v>
      </c>
      <c r="H55" s="39">
        <f t="shared" si="38"/>
        <v>0.375</v>
      </c>
      <c r="I55" s="39">
        <f t="shared" si="39"/>
        <v>0</v>
      </c>
      <c r="J55" s="39">
        <f t="shared" si="40"/>
        <v>0.9555555555555556</v>
      </c>
      <c r="K55" s="39">
        <f t="shared" si="41"/>
        <v>0.86974789915966388</v>
      </c>
      <c r="L55" s="39">
        <f t="shared" si="42"/>
        <v>0.5677292790583619</v>
      </c>
      <c r="M55" s="39">
        <f t="shared" si="43"/>
        <v>1</v>
      </c>
      <c r="N55" s="39">
        <f t="shared" si="43"/>
        <v>1</v>
      </c>
      <c r="O55" s="39">
        <f t="shared" si="43"/>
        <v>1</v>
      </c>
      <c r="P55" s="39">
        <f t="shared" si="43"/>
        <v>1</v>
      </c>
      <c r="Q55" s="39">
        <f t="shared" si="43"/>
        <v>1</v>
      </c>
      <c r="R55" s="39">
        <f t="shared" si="43"/>
        <v>1</v>
      </c>
      <c r="S55" s="39">
        <f t="shared" si="44"/>
        <v>0.81393662764240926</v>
      </c>
      <c r="T55" s="39">
        <f t="shared" si="45"/>
        <v>0.96852070674802715</v>
      </c>
      <c r="U55" s="39">
        <f>U44</f>
        <v>1</v>
      </c>
      <c r="V55" s="39">
        <f t="shared" si="46"/>
        <v>1</v>
      </c>
      <c r="W55" s="39">
        <f t="shared" si="46"/>
        <v>0.66666666699999999</v>
      </c>
      <c r="X55" s="39">
        <f t="shared" si="46"/>
        <v>1</v>
      </c>
      <c r="Y55" s="39">
        <f>(Y44+6)/(MAX($Y$8:$Y$14)+6)</f>
        <v>0.88955426868786602</v>
      </c>
      <c r="Z55" s="39">
        <f t="shared" si="47"/>
        <v>0.86056570416909461</v>
      </c>
      <c r="AA55" s="39">
        <f t="shared" si="48"/>
        <v>0.79542425094393254</v>
      </c>
      <c r="AB55" s="39">
        <f t="shared" si="49"/>
        <v>0.65368966241974613</v>
      </c>
      <c r="AC55" s="39">
        <f t="shared" si="50"/>
        <v>0.93032207349130858</v>
      </c>
    </row>
    <row r="56" spans="1:30">
      <c r="A56" s="155"/>
      <c r="B56" s="42" t="s">
        <v>88</v>
      </c>
      <c r="C56" s="42" t="s">
        <v>89</v>
      </c>
      <c r="D56" s="39">
        <f t="shared" si="34"/>
        <v>0.29666666666666669</v>
      </c>
      <c r="E56" s="39">
        <f t="shared" si="35"/>
        <v>0</v>
      </c>
      <c r="F56" s="39">
        <f t="shared" si="36"/>
        <v>0</v>
      </c>
      <c r="G56" s="39">
        <f t="shared" si="37"/>
        <v>0</v>
      </c>
      <c r="H56" s="39">
        <f t="shared" si="38"/>
        <v>0</v>
      </c>
      <c r="I56" s="39">
        <f t="shared" si="39"/>
        <v>0.97325870646766166</v>
      </c>
      <c r="J56" s="39">
        <f t="shared" si="40"/>
        <v>0.35555555555555557</v>
      </c>
      <c r="K56" s="39">
        <f t="shared" si="41"/>
        <v>0.75</v>
      </c>
      <c r="L56" s="39">
        <f t="shared" si="42"/>
        <v>1</v>
      </c>
      <c r="M56" s="39">
        <f t="shared" si="43"/>
        <v>0.64705882400000003</v>
      </c>
      <c r="N56" s="39">
        <f t="shared" si="43"/>
        <v>1</v>
      </c>
      <c r="O56" s="39">
        <f t="shared" si="43"/>
        <v>1</v>
      </c>
      <c r="P56" s="39">
        <f t="shared" si="43"/>
        <v>1</v>
      </c>
      <c r="Q56" s="39">
        <f t="shared" si="43"/>
        <v>1</v>
      </c>
      <c r="R56" s="39">
        <f t="shared" si="43"/>
        <v>1</v>
      </c>
      <c r="S56" s="39">
        <f t="shared" si="44"/>
        <v>0.81393662764240926</v>
      </c>
      <c r="T56" s="39">
        <f t="shared" si="45"/>
        <v>0.74333727214644874</v>
      </c>
      <c r="U56" s="39">
        <f>U45</f>
        <v>1</v>
      </c>
      <c r="V56" s="39">
        <f t="shared" si="46"/>
        <v>1</v>
      </c>
      <c r="W56" s="39">
        <f t="shared" si="46"/>
        <v>0.8</v>
      </c>
      <c r="X56" s="39">
        <f t="shared" si="46"/>
        <v>1</v>
      </c>
      <c r="Y56" s="39">
        <f>(Y45+6)/(MAX($Y$8:$Y$14)+6)</f>
        <v>0.47363020269440642</v>
      </c>
      <c r="Z56" s="39">
        <f t="shared" si="47"/>
        <v>0.92466983891565602</v>
      </c>
      <c r="AA56" s="39">
        <f t="shared" si="48"/>
        <v>0.8301029995663981</v>
      </c>
      <c r="AB56" s="39">
        <f>(AB45+6)/(MAX($AB$8:$AB$14)+6)</f>
        <v>0.69474501134128464</v>
      </c>
      <c r="AC56" s="39">
        <f t="shared" si="50"/>
        <v>0.94487402881371818</v>
      </c>
    </row>
    <row r="57" spans="1:30">
      <c r="A57" s="155"/>
      <c r="B57" s="42" t="s">
        <v>90</v>
      </c>
      <c r="C57" s="42" t="s">
        <v>163</v>
      </c>
      <c r="D57" s="39">
        <f t="shared" si="34"/>
        <v>0.28999999999999998</v>
      </c>
      <c r="E57" s="39">
        <f t="shared" si="35"/>
        <v>0</v>
      </c>
      <c r="F57" s="39">
        <f t="shared" si="36"/>
        <v>0.37692231005822785</v>
      </c>
      <c r="G57" s="39">
        <f t="shared" si="37"/>
        <v>0.375</v>
      </c>
      <c r="H57" s="39">
        <f t="shared" si="38"/>
        <v>0.375</v>
      </c>
      <c r="I57" s="39">
        <f t="shared" si="39"/>
        <v>0.97854477611940294</v>
      </c>
      <c r="J57" s="39">
        <f t="shared" si="40"/>
        <v>0.46222222222222226</v>
      </c>
      <c r="K57" s="39">
        <f t="shared" si="41"/>
        <v>0.17016806722689068</v>
      </c>
      <c r="L57" s="39">
        <f t="shared" si="42"/>
        <v>0.52035311427170172</v>
      </c>
      <c r="M57" s="39">
        <f t="shared" si="43"/>
        <v>0.73684210500000002</v>
      </c>
      <c r="N57" s="39">
        <f t="shared" si="43"/>
        <v>0.94827586200000002</v>
      </c>
      <c r="O57" s="39">
        <f t="shared" si="43"/>
        <v>0.75</v>
      </c>
      <c r="P57" s="39">
        <f t="shared" si="43"/>
        <v>0.8</v>
      </c>
      <c r="Q57" s="39">
        <f t="shared" si="43"/>
        <v>1</v>
      </c>
      <c r="R57" s="66">
        <f t="shared" si="43"/>
        <v>0.8</v>
      </c>
      <c r="S57" s="39">
        <f t="shared" si="44"/>
        <v>0.82739811045099654</v>
      </c>
      <c r="T57" s="39">
        <f t="shared" si="45"/>
        <v>0.61346179711890736</v>
      </c>
      <c r="U57" s="39">
        <f>U46</f>
        <v>0</v>
      </c>
      <c r="V57" s="39">
        <f t="shared" si="46"/>
        <v>1</v>
      </c>
      <c r="W57" s="39">
        <f t="shared" si="46"/>
        <v>1</v>
      </c>
      <c r="X57" s="39">
        <f t="shared" si="46"/>
        <v>1</v>
      </c>
      <c r="Y57" s="39">
        <f>(Y46+6)/(MAX($Y$8:$Y$14)+6)</f>
        <v>0.90272824851510369</v>
      </c>
      <c r="Z57" s="39">
        <f t="shared" si="47"/>
        <v>0.80094439643942961</v>
      </c>
      <c r="AA57" s="39">
        <f t="shared" si="48"/>
        <v>0.67151673578484572</v>
      </c>
      <c r="AB57" s="39">
        <f t="shared" si="49"/>
        <v>0.65433897907964045</v>
      </c>
      <c r="AC57" s="39">
        <f t="shared" si="50"/>
        <v>0.64381170749816241</v>
      </c>
    </row>
    <row r="58" spans="1:30">
      <c r="A58" s="156"/>
      <c r="B58" s="46" t="s">
        <v>164</v>
      </c>
      <c r="C58" s="42" t="s">
        <v>93</v>
      </c>
      <c r="D58" s="39">
        <f t="shared" si="34"/>
        <v>0.3066666666666667</v>
      </c>
      <c r="E58" s="39">
        <f t="shared" si="35"/>
        <v>0</v>
      </c>
      <c r="F58" s="66">
        <v>0.8</v>
      </c>
      <c r="G58" s="66">
        <v>0.8</v>
      </c>
      <c r="H58" s="66">
        <v>0.8</v>
      </c>
      <c r="I58" s="66">
        <v>0.8</v>
      </c>
      <c r="J58" s="39">
        <f t="shared" si="40"/>
        <v>0</v>
      </c>
      <c r="K58" s="39">
        <f t="shared" si="41"/>
        <v>0</v>
      </c>
      <c r="L58" s="39">
        <f t="shared" si="42"/>
        <v>0.8940657184894556</v>
      </c>
      <c r="M58" s="39">
        <f t="shared" si="43"/>
        <v>0.75</v>
      </c>
      <c r="N58" s="39">
        <f t="shared" si="43"/>
        <v>1</v>
      </c>
      <c r="O58" s="39">
        <f t="shared" si="43"/>
        <v>1</v>
      </c>
      <c r="P58" s="39">
        <f t="shared" si="43"/>
        <v>1</v>
      </c>
      <c r="Q58" s="39">
        <f t="shared" si="43"/>
        <v>1</v>
      </c>
      <c r="R58" s="39">
        <f t="shared" si="43"/>
        <v>1</v>
      </c>
      <c r="S58" s="39">
        <f t="shared" si="44"/>
        <v>0.81393662764240926</v>
      </c>
      <c r="T58" s="39">
        <f t="shared" si="45"/>
        <v>0.74333727214644874</v>
      </c>
      <c r="U58" s="39">
        <f>U47</f>
        <v>1</v>
      </c>
      <c r="V58" s="39">
        <f t="shared" si="46"/>
        <v>1</v>
      </c>
      <c r="W58" s="39">
        <f t="shared" si="46"/>
        <v>0.83333333300000001</v>
      </c>
      <c r="X58" s="39">
        <f t="shared" si="46"/>
        <v>1</v>
      </c>
      <c r="Y58" s="66">
        <v>0.8</v>
      </c>
      <c r="Z58" s="66">
        <v>0.8</v>
      </c>
      <c r="AA58" s="39">
        <f t="shared" si="48"/>
        <v>0.48692317197309765</v>
      </c>
      <c r="AB58" s="66">
        <v>0.8</v>
      </c>
      <c r="AC58" s="66">
        <v>0.8</v>
      </c>
    </row>
    <row r="59" spans="1:30" ht="15" thickBot="1"/>
    <row r="60" spans="1:30" ht="15" thickBot="1">
      <c r="D60" s="39" t="s">
        <v>33</v>
      </c>
      <c r="E60" s="39" t="s">
        <v>34</v>
      </c>
      <c r="F60" s="39" t="s">
        <v>35</v>
      </c>
      <c r="G60" s="39" t="s">
        <v>144</v>
      </c>
      <c r="H60" s="39" t="s">
        <v>145</v>
      </c>
      <c r="I60" s="39" t="s">
        <v>146</v>
      </c>
      <c r="J60" s="39" t="s">
        <v>147</v>
      </c>
      <c r="K60" s="39" t="s">
        <v>148</v>
      </c>
      <c r="L60" s="39" t="s">
        <v>149</v>
      </c>
      <c r="M60" s="39" t="s">
        <v>150</v>
      </c>
      <c r="N60" s="39" t="s">
        <v>151</v>
      </c>
      <c r="O60" s="39" t="s">
        <v>152</v>
      </c>
      <c r="P60" s="48" t="s">
        <v>153</v>
      </c>
      <c r="Q60" s="67" t="s">
        <v>154</v>
      </c>
      <c r="R60" s="67" t="s">
        <v>155</v>
      </c>
      <c r="S60" s="67" t="s">
        <v>156</v>
      </c>
    </row>
    <row r="61" spans="1:30">
      <c r="A61" s="154" t="s">
        <v>157</v>
      </c>
      <c r="B61" s="40" t="s">
        <v>80</v>
      </c>
      <c r="C61" s="40" t="s">
        <v>81</v>
      </c>
      <c r="D61" s="39">
        <f t="shared" ref="D61:D66" si="51">AVERAGE(D52:I52)</f>
        <v>0.57727421428008918</v>
      </c>
      <c r="E61" s="39">
        <f>AVERAGE(J52:K52)</f>
        <v>0.75006691565515093</v>
      </c>
      <c r="F61" s="39">
        <f>L52</f>
        <v>0.29347719470328593</v>
      </c>
      <c r="G61" s="39">
        <f>AVERAGE(M52:X52)</f>
        <v>0.73126530691545122</v>
      </c>
      <c r="H61" s="39">
        <f>AVERAGE(Y52:AC52)</f>
        <v>0.85558083006463137</v>
      </c>
      <c r="I61" s="39">
        <f>RANK(D61,D$61:D$67,0)</f>
        <v>2</v>
      </c>
      <c r="J61" s="39">
        <f>RANK(E61,E$61:E$67,0)</f>
        <v>3</v>
      </c>
      <c r="K61" s="39">
        <f>RANK(F61,F$61:F$67,0)</f>
        <v>7</v>
      </c>
      <c r="L61" s="39">
        <f>RANK(G61,G$61:G$67,0)</f>
        <v>7</v>
      </c>
      <c r="M61" s="39">
        <f>RANK(H61,H$61:H$67,0)</f>
        <v>3</v>
      </c>
      <c r="N61" s="39">
        <f t="shared" ref="N61:N67" si="52">AVERAGE(D61:E61,G61:H61)</f>
        <v>0.7285468167288307</v>
      </c>
      <c r="O61" s="39">
        <f t="shared" ref="O61:O67" si="53">AVERAGE(D61,F61:H61)</f>
        <v>0.61439938649086445</v>
      </c>
      <c r="P61" s="48">
        <f t="shared" ref="P61:P67" si="54">AVERAGE(D61:H61)</f>
        <v>0.64153289232372168</v>
      </c>
      <c r="Q61" s="70">
        <f>RANK(N61,N$61:N$67,0)</f>
        <v>2</v>
      </c>
      <c r="R61" s="70">
        <f>RANK(O61,O$61:O$67,0)</f>
        <v>6</v>
      </c>
      <c r="S61" s="70">
        <f>RANK(P61,P$61:P$67,0)</f>
        <v>4</v>
      </c>
    </row>
    <row r="62" spans="1:30">
      <c r="A62" s="155"/>
      <c r="B62" s="42" t="s">
        <v>82</v>
      </c>
      <c r="C62" s="42" t="s">
        <v>83</v>
      </c>
      <c r="D62" s="39">
        <f t="shared" si="51"/>
        <v>0.52860659513157671</v>
      </c>
      <c r="E62" s="39">
        <f t="shared" ref="E62:E67" si="55">AVERAGE(J53:K53)</f>
        <v>0.84589324618736383</v>
      </c>
      <c r="F62" s="39">
        <f t="shared" ref="F62:F66" si="56">L53</f>
        <v>0.3898970083374203</v>
      </c>
      <c r="G62" s="39">
        <f t="shared" ref="G62" si="57">AVERAGE(M53:X53)</f>
        <v>0.97216278737183315</v>
      </c>
      <c r="H62" s="39">
        <f t="shared" ref="H62:H67" si="58">AVERAGE(Y53:AC53)</f>
        <v>0.89356950283696457</v>
      </c>
      <c r="I62" s="39">
        <f t="shared" ref="I62:M67" si="59">RANK(D62,D$61:D$67,0)</f>
        <v>3</v>
      </c>
      <c r="J62" s="39">
        <f t="shared" si="59"/>
        <v>2</v>
      </c>
      <c r="K62" s="39">
        <f t="shared" si="59"/>
        <v>6</v>
      </c>
      <c r="L62" s="39">
        <f t="shared" si="59"/>
        <v>1</v>
      </c>
      <c r="M62" s="39">
        <f t="shared" si="59"/>
        <v>2</v>
      </c>
      <c r="N62" s="39">
        <f t="shared" si="52"/>
        <v>0.81005803288193445</v>
      </c>
      <c r="O62" s="39">
        <f t="shared" si="53"/>
        <v>0.69605897341944867</v>
      </c>
      <c r="P62" s="48">
        <f t="shared" si="54"/>
        <v>0.72602582797303172</v>
      </c>
      <c r="Q62" s="70">
        <f t="shared" ref="Q62:S67" si="60">RANK(N62,N$61:N$67,0)</f>
        <v>1</v>
      </c>
      <c r="R62" s="70">
        <f t="shared" si="60"/>
        <v>3</v>
      </c>
      <c r="S62" s="70">
        <f t="shared" si="60"/>
        <v>1</v>
      </c>
    </row>
    <row r="63" spans="1:30" ht="4.5" customHeight="1">
      <c r="A63" s="155"/>
      <c r="B63" s="42" t="s">
        <v>162</v>
      </c>
      <c r="C63" s="42" t="s">
        <v>85</v>
      </c>
      <c r="D63" s="39">
        <f t="shared" si="51"/>
        <v>0.16148609159558769</v>
      </c>
      <c r="E63" s="39">
        <f t="shared" si="55"/>
        <v>0.59133053221288512</v>
      </c>
      <c r="F63" s="39">
        <f t="shared" si="56"/>
        <v>0.42697400686611081</v>
      </c>
      <c r="G63" s="39">
        <f>AVERAGE(M54:X54)</f>
        <v>0.9</v>
      </c>
      <c r="H63" s="39">
        <f t="shared" si="58"/>
        <v>0.97266154260426096</v>
      </c>
      <c r="I63" s="39">
        <f t="shared" si="59"/>
        <v>7</v>
      </c>
      <c r="J63" s="39">
        <f t="shared" si="59"/>
        <v>4</v>
      </c>
      <c r="K63" s="39">
        <f t="shared" si="59"/>
        <v>5</v>
      </c>
      <c r="L63" s="39">
        <f t="shared" si="59"/>
        <v>5</v>
      </c>
      <c r="M63" s="39">
        <f t="shared" si="59"/>
        <v>1</v>
      </c>
      <c r="N63" s="39">
        <f t="shared" si="52"/>
        <v>0.6563695416031835</v>
      </c>
      <c r="O63" s="39">
        <f t="shared" si="53"/>
        <v>0.61528041026648994</v>
      </c>
      <c r="P63" s="48">
        <f t="shared" si="54"/>
        <v>0.61049043465576891</v>
      </c>
      <c r="Q63" s="70">
        <f t="shared" si="60"/>
        <v>4</v>
      </c>
      <c r="R63" s="70">
        <f t="shared" si="60"/>
        <v>5</v>
      </c>
      <c r="S63" s="70">
        <f t="shared" si="60"/>
        <v>6</v>
      </c>
    </row>
    <row r="64" spans="1:30">
      <c r="A64" s="155"/>
      <c r="B64" s="42" t="s">
        <v>86</v>
      </c>
      <c r="C64" s="42" t="s">
        <v>87</v>
      </c>
      <c r="D64" s="39">
        <f t="shared" si="51"/>
        <v>0.19170927389859352</v>
      </c>
      <c r="E64" s="39">
        <f t="shared" si="55"/>
        <v>0.9126517273576098</v>
      </c>
      <c r="F64" s="39">
        <f t="shared" si="56"/>
        <v>0.5677292790583619</v>
      </c>
      <c r="G64" s="39">
        <f t="shared" ref="G64:G67" si="61">AVERAGE(M55:X55)</f>
        <v>0.95409366678253626</v>
      </c>
      <c r="H64" s="39">
        <f t="shared" si="58"/>
        <v>0.8259111919423896</v>
      </c>
      <c r="I64" s="39">
        <f t="shared" si="59"/>
        <v>6</v>
      </c>
      <c r="J64" s="39">
        <f t="shared" si="59"/>
        <v>1</v>
      </c>
      <c r="K64" s="39">
        <f t="shared" si="59"/>
        <v>3</v>
      </c>
      <c r="L64" s="39">
        <f t="shared" si="59"/>
        <v>2</v>
      </c>
      <c r="M64" s="39">
        <f t="shared" si="59"/>
        <v>4</v>
      </c>
      <c r="N64" s="39">
        <f t="shared" si="52"/>
        <v>0.72109146499528232</v>
      </c>
      <c r="O64" s="39">
        <f t="shared" si="53"/>
        <v>0.63486085292047034</v>
      </c>
      <c r="P64" s="48">
        <f t="shared" si="54"/>
        <v>0.69041902780789821</v>
      </c>
      <c r="Q64" s="70">
        <f t="shared" si="60"/>
        <v>3</v>
      </c>
      <c r="R64" s="70">
        <f t="shared" si="60"/>
        <v>4</v>
      </c>
      <c r="S64" s="70">
        <f t="shared" si="60"/>
        <v>3</v>
      </c>
    </row>
    <row r="65" spans="1:29">
      <c r="A65" s="155"/>
      <c r="B65" s="42" t="s">
        <v>88</v>
      </c>
      <c r="C65" s="42" t="s">
        <v>89</v>
      </c>
      <c r="D65" s="39">
        <f t="shared" si="51"/>
        <v>0.21165422885572138</v>
      </c>
      <c r="E65" s="39">
        <f t="shared" si="55"/>
        <v>0.55277777777777781</v>
      </c>
      <c r="F65" s="39">
        <f t="shared" si="56"/>
        <v>1</v>
      </c>
      <c r="G65" s="39">
        <f t="shared" si="61"/>
        <v>0.91702772698240498</v>
      </c>
      <c r="H65" s="39">
        <f t="shared" si="58"/>
        <v>0.77360441626629262</v>
      </c>
      <c r="I65" s="39">
        <f t="shared" si="59"/>
        <v>5</v>
      </c>
      <c r="J65" s="39">
        <f t="shared" si="59"/>
        <v>5</v>
      </c>
      <c r="K65" s="39">
        <f t="shared" si="59"/>
        <v>1</v>
      </c>
      <c r="L65" s="39">
        <f t="shared" si="59"/>
        <v>4</v>
      </c>
      <c r="M65" s="39">
        <f t="shared" si="59"/>
        <v>5</v>
      </c>
      <c r="N65" s="39">
        <f t="shared" si="52"/>
        <v>0.61376603747054925</v>
      </c>
      <c r="O65" s="39">
        <f t="shared" si="53"/>
        <v>0.72557159302610474</v>
      </c>
      <c r="P65" s="48">
        <f t="shared" si="54"/>
        <v>0.69101282997643942</v>
      </c>
      <c r="Q65" s="70">
        <f t="shared" si="60"/>
        <v>5</v>
      </c>
      <c r="R65" s="70">
        <f t="shared" si="60"/>
        <v>2</v>
      </c>
      <c r="S65" s="70">
        <f t="shared" si="60"/>
        <v>2</v>
      </c>
    </row>
    <row r="66" spans="1:29">
      <c r="A66" s="155"/>
      <c r="B66" s="42" t="s">
        <v>90</v>
      </c>
      <c r="C66" s="42" t="s">
        <v>163</v>
      </c>
      <c r="D66" s="39">
        <f t="shared" si="51"/>
        <v>0.39924451436293845</v>
      </c>
      <c r="E66" s="39">
        <f t="shared" si="55"/>
        <v>0.31619514472455645</v>
      </c>
      <c r="F66" s="39">
        <f t="shared" si="56"/>
        <v>0.52035311427170172</v>
      </c>
      <c r="G66" s="39">
        <f t="shared" si="61"/>
        <v>0.78966482288082529</v>
      </c>
      <c r="H66" s="39">
        <f t="shared" si="58"/>
        <v>0.73466801346343646</v>
      </c>
      <c r="I66" s="39">
        <f t="shared" si="59"/>
        <v>4</v>
      </c>
      <c r="J66" s="39">
        <f t="shared" si="59"/>
        <v>6</v>
      </c>
      <c r="K66" s="39">
        <f t="shared" si="59"/>
        <v>4</v>
      </c>
      <c r="L66" s="39">
        <f t="shared" si="59"/>
        <v>6</v>
      </c>
      <c r="M66" s="39">
        <f t="shared" si="59"/>
        <v>7</v>
      </c>
      <c r="N66" s="39">
        <f t="shared" si="52"/>
        <v>0.5599431238579391</v>
      </c>
      <c r="O66" s="39">
        <f t="shared" si="53"/>
        <v>0.61098261624472539</v>
      </c>
      <c r="P66" s="48">
        <f t="shared" si="54"/>
        <v>0.55202512194069175</v>
      </c>
      <c r="Q66" s="70">
        <f t="shared" si="60"/>
        <v>7</v>
      </c>
      <c r="R66" s="70">
        <f t="shared" si="60"/>
        <v>7</v>
      </c>
      <c r="S66" s="70">
        <f t="shared" si="60"/>
        <v>7</v>
      </c>
    </row>
    <row r="67" spans="1:29" ht="15" thickBot="1">
      <c r="A67" s="156"/>
      <c r="B67" s="46" t="s">
        <v>164</v>
      </c>
      <c r="C67" s="42" t="s">
        <v>93</v>
      </c>
      <c r="D67" s="39">
        <f>AVERAGE(D58:I58)</f>
        <v>0.58444444444444443</v>
      </c>
      <c r="E67" s="39">
        <f t="shared" si="55"/>
        <v>0</v>
      </c>
      <c r="F67" s="39">
        <f>L58</f>
        <v>0.8940657184894556</v>
      </c>
      <c r="G67" s="39">
        <f t="shared" si="61"/>
        <v>0.9283839360657381</v>
      </c>
      <c r="H67" s="39">
        <f t="shared" si="58"/>
        <v>0.73738463439461943</v>
      </c>
      <c r="I67" s="39">
        <f t="shared" si="59"/>
        <v>1</v>
      </c>
      <c r="J67" s="39">
        <f t="shared" si="59"/>
        <v>7</v>
      </c>
      <c r="K67" s="39">
        <f t="shared" si="59"/>
        <v>2</v>
      </c>
      <c r="L67" s="39">
        <f t="shared" si="59"/>
        <v>3</v>
      </c>
      <c r="M67" s="39">
        <f t="shared" si="59"/>
        <v>6</v>
      </c>
      <c r="N67" s="39">
        <f t="shared" si="52"/>
        <v>0.56255325372620046</v>
      </c>
      <c r="O67" s="39">
        <f t="shared" si="53"/>
        <v>0.78606968334856442</v>
      </c>
      <c r="P67" s="48">
        <f t="shared" si="54"/>
        <v>0.62885574667885158</v>
      </c>
      <c r="Q67" s="71">
        <f t="shared" si="60"/>
        <v>6</v>
      </c>
      <c r="R67" s="71">
        <f t="shared" si="60"/>
        <v>1</v>
      </c>
      <c r="S67" s="71">
        <f t="shared" si="60"/>
        <v>5</v>
      </c>
    </row>
    <row r="69" spans="1:29">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row>
    <row r="70" spans="1:29" ht="15.6">
      <c r="A70" s="140" t="s">
        <v>159</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73"/>
      <c r="AC70" s="73"/>
    </row>
    <row r="71" spans="1:29" ht="15.6">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73"/>
      <c r="AC71" s="73"/>
    </row>
    <row r="72" spans="1:29">
      <c r="A72" s="34"/>
      <c r="B72" s="148" t="s">
        <v>31</v>
      </c>
      <c r="C72" s="148" t="s">
        <v>32</v>
      </c>
      <c r="D72" s="150" t="s">
        <v>33</v>
      </c>
      <c r="E72" s="151"/>
      <c r="F72" s="151"/>
      <c r="G72" s="151"/>
      <c r="H72" s="151"/>
      <c r="I72" s="152"/>
      <c r="J72" s="150" t="s">
        <v>34</v>
      </c>
      <c r="K72" s="152"/>
      <c r="L72" s="35" t="s">
        <v>35</v>
      </c>
      <c r="M72" s="150" t="s">
        <v>117</v>
      </c>
      <c r="N72" s="151"/>
      <c r="O72" s="151"/>
      <c r="P72" s="151"/>
      <c r="Q72" s="151"/>
      <c r="R72" s="151"/>
      <c r="S72" s="151"/>
      <c r="T72" s="151"/>
      <c r="U72" s="151"/>
      <c r="V72" s="151"/>
      <c r="W72" s="151"/>
      <c r="X72" s="151"/>
      <c r="Y72" s="151"/>
      <c r="Z72" s="151"/>
      <c r="AA72" s="151"/>
      <c r="AB72" s="151"/>
      <c r="AC72" s="152"/>
    </row>
    <row r="73" spans="1:29" ht="147">
      <c r="A73" s="34"/>
      <c r="B73" s="149"/>
      <c r="C73" s="149"/>
      <c r="D73" s="37" t="s">
        <v>118</v>
      </c>
      <c r="E73" s="37" t="s">
        <v>119</v>
      </c>
      <c r="F73" s="37" t="s">
        <v>120</v>
      </c>
      <c r="G73" s="37" t="s">
        <v>121</v>
      </c>
      <c r="H73" s="37" t="s">
        <v>122</v>
      </c>
      <c r="I73" s="37" t="s">
        <v>123</v>
      </c>
      <c r="J73" s="37" t="s">
        <v>44</v>
      </c>
      <c r="K73" s="37" t="s">
        <v>45</v>
      </c>
      <c r="L73" s="37" t="s">
        <v>46</v>
      </c>
      <c r="M73" s="37" t="s">
        <v>47</v>
      </c>
      <c r="N73" s="37" t="s">
        <v>48</v>
      </c>
      <c r="O73" s="37" t="s">
        <v>49</v>
      </c>
      <c r="P73" s="37" t="s">
        <v>50</v>
      </c>
      <c r="Q73" s="37" t="s">
        <v>51</v>
      </c>
      <c r="R73" s="37" t="s">
        <v>52</v>
      </c>
      <c r="S73" s="37" t="s">
        <v>124</v>
      </c>
      <c r="T73" s="37" t="s">
        <v>161</v>
      </c>
      <c r="U73" s="37" t="s">
        <v>125</v>
      </c>
      <c r="V73" s="37" t="s">
        <v>56</v>
      </c>
      <c r="W73" s="37" t="s">
        <v>57</v>
      </c>
      <c r="X73" s="37" t="s">
        <v>58</v>
      </c>
      <c r="Y73" s="37" t="s">
        <v>126</v>
      </c>
      <c r="Z73" s="37" t="s">
        <v>127</v>
      </c>
      <c r="AA73" s="37" t="s">
        <v>128</v>
      </c>
      <c r="AB73" s="37" t="s">
        <v>129</v>
      </c>
      <c r="AC73" s="37" t="s">
        <v>130</v>
      </c>
    </row>
    <row r="74" spans="1:29">
      <c r="A74" s="154" t="s">
        <v>131</v>
      </c>
      <c r="B74" s="40" t="s">
        <v>80</v>
      </c>
      <c r="C74" s="40" t="s">
        <v>81</v>
      </c>
      <c r="D74" s="74">
        <v>-0.2</v>
      </c>
      <c r="E74" s="40">
        <v>1</v>
      </c>
      <c r="F74" s="75">
        <v>341.66</v>
      </c>
      <c r="G74" s="75">
        <v>75</v>
      </c>
      <c r="H74" s="75">
        <v>37.5</v>
      </c>
      <c r="I74" s="75">
        <v>0.14299999999999999</v>
      </c>
      <c r="J74" s="39">
        <v>0.51500000000000001</v>
      </c>
      <c r="K74" s="75">
        <v>0.14000000000000001</v>
      </c>
      <c r="L74" s="39">
        <v>0.99199999999999999</v>
      </c>
      <c r="M74" s="75">
        <v>0.928571429</v>
      </c>
      <c r="N74" s="42">
        <v>1</v>
      </c>
      <c r="O74" s="42">
        <v>1</v>
      </c>
      <c r="P74" s="42">
        <v>0</v>
      </c>
      <c r="Q74" s="42">
        <v>0</v>
      </c>
      <c r="R74" s="42">
        <v>0.5</v>
      </c>
      <c r="S74" s="42">
        <v>3.5477747053878224</v>
      </c>
      <c r="T74" s="42">
        <v>3.6989700043360187</v>
      </c>
      <c r="U74" s="42">
        <v>1</v>
      </c>
      <c r="V74" s="75">
        <v>0.75</v>
      </c>
      <c r="W74" s="75">
        <v>0.88888888899999996</v>
      </c>
      <c r="X74" s="75">
        <v>1</v>
      </c>
      <c r="Y74" s="42">
        <v>2.039612381896724</v>
      </c>
      <c r="Z74" s="42">
        <v>1</v>
      </c>
      <c r="AA74" s="42">
        <v>2.6190933306267428</v>
      </c>
      <c r="AB74" s="42">
        <v>2.4132997640812519</v>
      </c>
      <c r="AC74" s="42">
        <v>0.68993010401821808</v>
      </c>
    </row>
    <row r="75" spans="1:29">
      <c r="A75" s="155"/>
      <c r="B75" s="42" t="s">
        <v>82</v>
      </c>
      <c r="C75" s="42" t="s">
        <v>83</v>
      </c>
      <c r="D75" s="62">
        <v>-0.09</v>
      </c>
      <c r="E75" s="42">
        <v>0</v>
      </c>
      <c r="F75" s="75">
        <v>135</v>
      </c>
      <c r="G75" s="75">
        <v>30</v>
      </c>
      <c r="H75" s="75">
        <v>15</v>
      </c>
      <c r="I75" s="75">
        <v>0.88300000000000001</v>
      </c>
      <c r="J75" s="39">
        <v>-1.42</v>
      </c>
      <c r="K75" s="75">
        <v>-0.09</v>
      </c>
      <c r="L75" s="75">
        <v>1.9750000000000001</v>
      </c>
      <c r="M75" s="75">
        <v>0.94117647100000001</v>
      </c>
      <c r="N75" s="42">
        <v>1</v>
      </c>
      <c r="O75" s="42">
        <v>1</v>
      </c>
      <c r="P75" s="42">
        <v>1</v>
      </c>
      <c r="Q75" s="42">
        <v>1</v>
      </c>
      <c r="R75" s="42">
        <v>1</v>
      </c>
      <c r="S75" s="42">
        <v>3.8195439355418688</v>
      </c>
      <c r="T75" s="42">
        <v>3.4771212547196626</v>
      </c>
      <c r="U75" s="42">
        <v>1</v>
      </c>
      <c r="V75" s="39">
        <v>1</v>
      </c>
      <c r="W75" s="75">
        <v>1</v>
      </c>
      <c r="X75" s="75">
        <v>1</v>
      </c>
      <c r="Y75" s="42">
        <v>2</v>
      </c>
      <c r="Z75" s="42">
        <v>3</v>
      </c>
      <c r="AA75" s="42">
        <v>4</v>
      </c>
      <c r="AB75" s="42">
        <v>0.795184589682424</v>
      </c>
      <c r="AC75" s="42">
        <v>0.98045789227610014</v>
      </c>
    </row>
    <row r="76" spans="1:29">
      <c r="A76" s="155"/>
      <c r="B76" s="42" t="s">
        <v>162</v>
      </c>
      <c r="C76" s="42" t="s">
        <v>85</v>
      </c>
      <c r="D76" s="62">
        <v>-1.5</v>
      </c>
      <c r="E76" s="62">
        <v>0</v>
      </c>
      <c r="F76" s="75">
        <v>541.66</v>
      </c>
      <c r="G76" s="75">
        <v>120</v>
      </c>
      <c r="H76" s="75">
        <v>60</v>
      </c>
      <c r="I76" s="75">
        <v>0.05</v>
      </c>
      <c r="J76" s="39">
        <v>2.2200000000000002</v>
      </c>
      <c r="K76" s="75">
        <v>1.05</v>
      </c>
      <c r="L76" s="75">
        <v>2.3530000000000002</v>
      </c>
      <c r="M76" s="75">
        <v>1</v>
      </c>
      <c r="N76" s="62">
        <v>1</v>
      </c>
      <c r="O76" s="62">
        <v>1</v>
      </c>
      <c r="P76" s="76">
        <v>0.5</v>
      </c>
      <c r="Q76" s="62">
        <v>1</v>
      </c>
      <c r="R76" s="76">
        <v>0.5</v>
      </c>
      <c r="S76" s="76">
        <f>S87*MAX(S74:S75,S77:S80)+1</f>
        <v>2.9097719677709346</v>
      </c>
      <c r="T76" s="76">
        <f>T87*MAX(T74:T75,T77:T80)+1</f>
        <v>3.1505149978319906</v>
      </c>
      <c r="U76" s="76">
        <f>U87</f>
        <v>0.5</v>
      </c>
      <c r="V76" s="75">
        <v>1</v>
      </c>
      <c r="W76" s="66">
        <v>0.5</v>
      </c>
      <c r="X76" s="75">
        <v>1</v>
      </c>
      <c r="Y76" s="62">
        <v>2.9319661147281728</v>
      </c>
      <c r="Z76" s="62">
        <v>3.2787536009528289</v>
      </c>
      <c r="AA76" s="62">
        <v>2.7126497016272113</v>
      </c>
      <c r="AB76" s="62">
        <v>2.3463529744506388</v>
      </c>
      <c r="AC76" s="62">
        <v>2.7853298350107671</v>
      </c>
    </row>
    <row r="77" spans="1:29">
      <c r="A77" s="155"/>
      <c r="B77" s="42" t="s">
        <v>86</v>
      </c>
      <c r="C77" s="42" t="s">
        <v>87</v>
      </c>
      <c r="D77" s="62">
        <v>-1.43</v>
      </c>
      <c r="E77" s="42">
        <v>0</v>
      </c>
      <c r="F77" s="75">
        <v>337.5</v>
      </c>
      <c r="G77" s="75">
        <v>75</v>
      </c>
      <c r="H77" s="75">
        <v>37.5</v>
      </c>
      <c r="I77" s="75">
        <v>1.6080000000000001</v>
      </c>
      <c r="J77" s="39">
        <v>-2.4</v>
      </c>
      <c r="K77" s="75">
        <v>-0.38</v>
      </c>
      <c r="L77" s="75">
        <v>3.7879999999999998</v>
      </c>
      <c r="M77" s="75">
        <v>1</v>
      </c>
      <c r="N77" s="42">
        <v>1</v>
      </c>
      <c r="O77" s="42">
        <v>1</v>
      </c>
      <c r="P77" s="42">
        <v>1</v>
      </c>
      <c r="Q77" s="42">
        <v>1</v>
      </c>
      <c r="R77" s="42">
        <v>1</v>
      </c>
      <c r="S77" s="42">
        <v>3.3010299956639813</v>
      </c>
      <c r="T77" s="42">
        <v>4.3010299956639813</v>
      </c>
      <c r="U77" s="42">
        <v>1</v>
      </c>
      <c r="V77" s="75">
        <v>1</v>
      </c>
      <c r="W77" s="75">
        <v>0.66666666699999999</v>
      </c>
      <c r="X77" s="75">
        <v>1</v>
      </c>
      <c r="Y77" s="42">
        <v>1.9454685851318196</v>
      </c>
      <c r="Z77" s="42">
        <v>1.9849771264154934</v>
      </c>
      <c r="AA77" s="42">
        <v>1.954242509439325</v>
      </c>
      <c r="AB77" s="42">
        <v>-0.50031291738159622</v>
      </c>
      <c r="AC77" s="42">
        <v>2.173186268412274</v>
      </c>
    </row>
    <row r="78" spans="1:29">
      <c r="A78" s="155"/>
      <c r="B78" s="42" t="s">
        <v>88</v>
      </c>
      <c r="C78" s="42" t="s">
        <v>89</v>
      </c>
      <c r="D78" s="62">
        <v>-0.61</v>
      </c>
      <c r="E78" s="42">
        <v>0</v>
      </c>
      <c r="F78" s="75">
        <v>541.66600000000005</v>
      </c>
      <c r="G78" s="75">
        <v>120</v>
      </c>
      <c r="H78" s="75">
        <v>60</v>
      </c>
      <c r="I78" s="75">
        <v>4.2999999999999997E-2</v>
      </c>
      <c r="J78" s="39">
        <v>5.7</v>
      </c>
      <c r="K78" s="39">
        <v>0.19</v>
      </c>
      <c r="L78" s="75">
        <v>8.1950000000000003</v>
      </c>
      <c r="M78" s="75">
        <v>0.64705882400000003</v>
      </c>
      <c r="N78" s="42">
        <v>1</v>
      </c>
      <c r="O78" s="42">
        <v>1</v>
      </c>
      <c r="P78" s="42">
        <v>1</v>
      </c>
      <c r="Q78" s="42">
        <v>1</v>
      </c>
      <c r="R78" s="42">
        <v>1</v>
      </c>
      <c r="S78" s="42">
        <v>3.3010299956639813</v>
      </c>
      <c r="T78" s="42">
        <v>3.3010299956639813</v>
      </c>
      <c r="U78" s="42">
        <v>1</v>
      </c>
      <c r="V78" s="75">
        <v>1</v>
      </c>
      <c r="W78" s="75">
        <v>0.8</v>
      </c>
      <c r="X78" s="75">
        <v>1</v>
      </c>
      <c r="Y78" s="42">
        <v>-1.7695510786217261</v>
      </c>
      <c r="Z78" s="42">
        <v>2.5797835975311143</v>
      </c>
      <c r="AA78" s="42">
        <v>2.3010299956639813</v>
      </c>
      <c r="AB78" s="42">
        <v>-0.15490195998574319</v>
      </c>
      <c r="AC78" s="42">
        <v>2.3010299956639813</v>
      </c>
    </row>
    <row r="79" spans="1:29">
      <c r="A79" s="155"/>
      <c r="B79" s="42" t="s">
        <v>90</v>
      </c>
      <c r="C79" s="42" t="s">
        <v>163</v>
      </c>
      <c r="D79" s="62">
        <v>-0.63</v>
      </c>
      <c r="E79" s="62">
        <v>0</v>
      </c>
      <c r="F79" s="75">
        <v>337.5</v>
      </c>
      <c r="G79" s="75">
        <v>75</v>
      </c>
      <c r="H79" s="75">
        <v>37.5</v>
      </c>
      <c r="I79" s="75">
        <v>3.4500000000000003E-2</v>
      </c>
      <c r="J79" s="39">
        <v>4.26</v>
      </c>
      <c r="K79" s="75">
        <v>2.95</v>
      </c>
      <c r="L79" s="75">
        <v>3.3050000000000002</v>
      </c>
      <c r="M79" s="75">
        <v>0.73684210500000002</v>
      </c>
      <c r="N79" s="62">
        <v>0.94827586200000002</v>
      </c>
      <c r="O79" s="62">
        <v>0.75</v>
      </c>
      <c r="P79" s="62">
        <v>0.8</v>
      </c>
      <c r="Q79" s="62">
        <v>1</v>
      </c>
      <c r="R79" s="76">
        <v>0.5</v>
      </c>
      <c r="S79" s="42">
        <v>3.3556248584925208</v>
      </c>
      <c r="T79" s="42">
        <v>2.7242758696007892</v>
      </c>
      <c r="U79" s="62">
        <v>0</v>
      </c>
      <c r="V79" s="75">
        <v>1</v>
      </c>
      <c r="W79" s="75">
        <v>1</v>
      </c>
      <c r="X79" s="75">
        <v>1</v>
      </c>
      <c r="Y79" s="62">
        <v>2.063138126544819</v>
      </c>
      <c r="Z79" s="62">
        <v>1.4317657026253479</v>
      </c>
      <c r="AA79" s="62">
        <v>0.71516735784845786</v>
      </c>
      <c r="AB79" s="62">
        <v>-0.49485002168009401</v>
      </c>
      <c r="AC79" s="62">
        <v>-0.34390179798716813</v>
      </c>
    </row>
    <row r="80" spans="1:29">
      <c r="A80" s="156"/>
      <c r="B80" s="46" t="s">
        <v>164</v>
      </c>
      <c r="C80" s="42" t="s">
        <v>93</v>
      </c>
      <c r="D80" s="62">
        <v>-0.57999999999999996</v>
      </c>
      <c r="E80" s="42">
        <v>0</v>
      </c>
      <c r="F80" s="66">
        <f>(1-F91)*MAX(F74:F79)</f>
        <v>270.83300000000003</v>
      </c>
      <c r="G80" s="66">
        <f t="shared" ref="G80:H80" si="62">(1-G91)*MAX(G74:G79)</f>
        <v>60</v>
      </c>
      <c r="H80" s="66">
        <f t="shared" si="62"/>
        <v>30</v>
      </c>
      <c r="I80" s="66">
        <f>(1-I91)*MAX(I74:I79)</f>
        <v>0.80400000000000005</v>
      </c>
      <c r="J80" s="39">
        <v>10.5</v>
      </c>
      <c r="K80" s="75">
        <v>3.76</v>
      </c>
      <c r="L80" s="75">
        <v>7.1150000000000002</v>
      </c>
      <c r="M80" s="75">
        <v>0.75</v>
      </c>
      <c r="N80" s="42">
        <v>1</v>
      </c>
      <c r="O80" s="42">
        <v>1</v>
      </c>
      <c r="P80" s="42">
        <v>1</v>
      </c>
      <c r="Q80" s="42">
        <v>1</v>
      </c>
      <c r="R80" s="42">
        <v>1</v>
      </c>
      <c r="S80" s="42">
        <v>3.3010299956639813</v>
      </c>
      <c r="T80" s="42">
        <v>3.3010299956639813</v>
      </c>
      <c r="U80" s="42">
        <v>1</v>
      </c>
      <c r="V80" s="75">
        <v>1</v>
      </c>
      <c r="W80" s="75">
        <v>0.83333333300000001</v>
      </c>
      <c r="X80" s="75">
        <v>1</v>
      </c>
      <c r="Y80" s="76">
        <f>Y91*(MAX(Y74:Y79)+6)-6</f>
        <v>-1.5340169426359136</v>
      </c>
      <c r="Z80" s="76">
        <f>Z91*(MAX(Z74:Z79)+6)-6</f>
        <v>-1.3606231995235856</v>
      </c>
      <c r="AA80" s="62">
        <v>-1.1307682802690238</v>
      </c>
      <c r="AB80" s="76">
        <f>AB91*(MAX(AB74:AB79)+6)-6</f>
        <v>-1.793350117959374</v>
      </c>
      <c r="AC80" s="76">
        <f>AC91*(MAX(AC74:AC79)+6)-6</f>
        <v>-1.6073350824946164</v>
      </c>
    </row>
    <row r="82" spans="1:30">
      <c r="A82" s="63"/>
      <c r="B82" s="147" t="s">
        <v>138</v>
      </c>
      <c r="C82" s="147"/>
      <c r="D82" s="64" t="s">
        <v>139</v>
      </c>
      <c r="E82" s="64">
        <v>0</v>
      </c>
      <c r="F82" s="63" t="s">
        <v>140</v>
      </c>
      <c r="G82" s="63" t="s">
        <v>140</v>
      </c>
      <c r="H82" s="63" t="s">
        <v>140</v>
      </c>
      <c r="I82" s="63" t="s">
        <v>140</v>
      </c>
      <c r="J82" s="63" t="s">
        <v>140</v>
      </c>
      <c r="K82" s="63" t="s">
        <v>140</v>
      </c>
      <c r="L82" s="63">
        <v>-2</v>
      </c>
      <c r="M82" s="64">
        <v>0</v>
      </c>
      <c r="N82" s="64">
        <v>0</v>
      </c>
      <c r="O82" s="64">
        <v>0</v>
      </c>
      <c r="P82" s="64">
        <v>0</v>
      </c>
      <c r="Q82" s="64">
        <v>0</v>
      </c>
      <c r="R82" s="64">
        <v>0</v>
      </c>
      <c r="S82" s="65">
        <v>1</v>
      </c>
      <c r="T82" s="65">
        <v>1</v>
      </c>
      <c r="U82" s="64">
        <v>0</v>
      </c>
      <c r="V82" s="64">
        <v>0</v>
      </c>
      <c r="W82" s="64">
        <v>0</v>
      </c>
      <c r="X82" s="64">
        <v>0</v>
      </c>
      <c r="Y82" s="63">
        <v>9.9999999999999995E-7</v>
      </c>
      <c r="Z82" s="63">
        <v>9.9999999999999995E-7</v>
      </c>
      <c r="AA82" s="63">
        <v>9.9999999999999995E-7</v>
      </c>
      <c r="AB82" s="63">
        <v>9.9999999999999995E-7</v>
      </c>
      <c r="AC82" s="63">
        <v>9.9999999999999995E-7</v>
      </c>
      <c r="AD82" s="47"/>
    </row>
    <row r="83" spans="1:30">
      <c r="A83" s="63"/>
      <c r="B83" s="147" t="s">
        <v>141</v>
      </c>
      <c r="C83" s="147"/>
      <c r="D83" s="64" t="s">
        <v>142</v>
      </c>
      <c r="E83" s="64">
        <v>1</v>
      </c>
      <c r="F83" s="63">
        <v>0</v>
      </c>
      <c r="G83" s="63">
        <v>0</v>
      </c>
      <c r="H83" s="63">
        <v>0</v>
      </c>
      <c r="I83" s="63">
        <v>0</v>
      </c>
      <c r="J83" s="63">
        <v>-3</v>
      </c>
      <c r="K83" s="63">
        <v>-1</v>
      </c>
      <c r="L83" s="63" t="s">
        <v>140</v>
      </c>
      <c r="M83" s="64">
        <v>1</v>
      </c>
      <c r="N83" s="64">
        <v>1</v>
      </c>
      <c r="O83" s="64">
        <v>1</v>
      </c>
      <c r="P83" s="64">
        <v>1</v>
      </c>
      <c r="Q83" s="64">
        <v>1</v>
      </c>
      <c r="R83" s="64">
        <v>1</v>
      </c>
      <c r="S83" s="63" t="s">
        <v>140</v>
      </c>
      <c r="T83" s="63" t="s">
        <v>140</v>
      </c>
      <c r="U83" s="64">
        <v>1</v>
      </c>
      <c r="V83" s="64">
        <v>1</v>
      </c>
      <c r="W83" s="64">
        <v>1</v>
      </c>
      <c r="X83" s="64">
        <v>1</v>
      </c>
      <c r="Y83" s="63" t="s">
        <v>140</v>
      </c>
      <c r="Z83" s="63" t="s">
        <v>140</v>
      </c>
      <c r="AA83" s="63" t="s">
        <v>140</v>
      </c>
      <c r="AB83" s="63" t="s">
        <v>140</v>
      </c>
      <c r="AC83" s="63" t="s">
        <v>140</v>
      </c>
      <c r="AD83" s="47"/>
    </row>
    <row r="85" spans="1:30">
      <c r="A85" s="154" t="s">
        <v>143</v>
      </c>
      <c r="B85" s="40" t="s">
        <v>80</v>
      </c>
      <c r="C85" s="40" t="s">
        <v>81</v>
      </c>
      <c r="D85" s="39">
        <f>(D74-MIN($D$74:$D$80))/(1.5-MIN($D$74:$D$80))</f>
        <v>0.43333333333333335</v>
      </c>
      <c r="E85" s="39">
        <f>E74</f>
        <v>1</v>
      </c>
      <c r="F85" s="39">
        <f>1-F74/(MAX($F$74:$F$80))</f>
        <v>0.36924230060590846</v>
      </c>
      <c r="G85" s="39">
        <f>1-G74/(MAX($G$74:$G$80))</f>
        <v>0.375</v>
      </c>
      <c r="H85" s="39">
        <f>1-H74/(MAX($H$74:$H$80))</f>
        <v>0.375</v>
      </c>
      <c r="I85" s="39">
        <f>1-I74/(MAX($I$74:$I$80))</f>
        <v>0.91106965174129351</v>
      </c>
      <c r="J85" s="39">
        <f>(MAX($J$74:$J$80)-J74)/(MAX($J$74:$J$80)+3)</f>
        <v>0.73962962962962964</v>
      </c>
      <c r="K85" s="39">
        <f>(MAX($K$74:$K$80)-K74)/(MAX($K$74:$K$80)+1)</f>
        <v>0.76050420168067223</v>
      </c>
      <c r="L85" s="39">
        <f>(L74+2)/(2+MAX($L$74:$L$80))</f>
        <v>0.29347719470328593</v>
      </c>
      <c r="M85" s="39">
        <f>M74</f>
        <v>0.928571429</v>
      </c>
      <c r="N85" s="39">
        <f t="shared" ref="N85:R85" si="63">N74</f>
        <v>1</v>
      </c>
      <c r="O85" s="39">
        <f t="shared" si="63"/>
        <v>1</v>
      </c>
      <c r="P85" s="39">
        <f t="shared" si="63"/>
        <v>0</v>
      </c>
      <c r="Q85" s="39">
        <f t="shared" si="63"/>
        <v>0</v>
      </c>
      <c r="R85" s="39">
        <f t="shared" si="63"/>
        <v>0.5</v>
      </c>
      <c r="S85" s="39">
        <f>(S74)/(MAX($S$74:$S$80))</f>
        <v>0.92884772770247215</v>
      </c>
      <c r="T85" s="39">
        <f>(T74)/(MAX($T$74:$T$80))</f>
        <v>0.8600195785811956</v>
      </c>
      <c r="U85" s="39">
        <f>U74</f>
        <v>1</v>
      </c>
      <c r="V85" s="39">
        <f>V74</f>
        <v>0.75</v>
      </c>
      <c r="W85" s="39">
        <f t="shared" ref="W85:X85" si="64">W74</f>
        <v>0.88888888899999996</v>
      </c>
      <c r="X85" s="39">
        <f t="shared" si="64"/>
        <v>1</v>
      </c>
      <c r="Y85" s="39">
        <f>(Y74+6)/(MAX($Y$74:$Y$80)+6)</f>
        <v>0.90009436652922126</v>
      </c>
      <c r="Z85" s="39">
        <f>(Z74+6)/(MAX($Z$74:$Z$80)+6)</f>
        <v>0.75441167004167187</v>
      </c>
      <c r="AA85" s="39">
        <f>(AA74+6)/(MAX($AA$74:$AA$80)+6)</f>
        <v>0.86190933306267437</v>
      </c>
      <c r="AB85" s="39">
        <f>(AB74+6)/(MAX($AB$8:$AB$14)+6)</f>
        <v>1</v>
      </c>
      <c r="AC85" s="39">
        <f>(AC74+6)/(MAX($AC$8:$AC$14)+6)</f>
        <v>0.76148878068958914</v>
      </c>
    </row>
    <row r="86" spans="1:30">
      <c r="A86" s="155"/>
      <c r="B86" s="42" t="s">
        <v>82</v>
      </c>
      <c r="C86" s="42" t="s">
        <v>83</v>
      </c>
      <c r="D86" s="39">
        <f t="shared" ref="D86:D91" si="65">(D75-MIN($D$74:$D$80))/(1.5-MIN($D$74:$D$80))</f>
        <v>0.47</v>
      </c>
      <c r="E86" s="39">
        <f t="shared" ref="E86:E91" si="66">E75</f>
        <v>0</v>
      </c>
      <c r="F86" s="39">
        <f t="shared" ref="F86:F90" si="67">1-F75/(MAX($F$74:$F$80))</f>
        <v>0.7507689240232911</v>
      </c>
      <c r="G86" s="39">
        <f t="shared" ref="G86:G90" si="68">1-G75/(MAX($G$74:$G$80))</f>
        <v>0.75</v>
      </c>
      <c r="H86" s="39">
        <f t="shared" ref="H86:H90" si="69">1-H75/(MAX($H$74:$H$80))</f>
        <v>0.75</v>
      </c>
      <c r="I86" s="39">
        <f t="shared" ref="I86:I90" si="70">1-I75/(MAX($I$74:$I$80))</f>
        <v>0.45087064676616917</v>
      </c>
      <c r="J86" s="39">
        <f t="shared" ref="J86:J91" si="71">(MAX($J$74:$J$80)-J75)/(MAX($J$74:$J$80)+3)</f>
        <v>0.88296296296296295</v>
      </c>
      <c r="K86" s="39">
        <f t="shared" ref="K86:K91" si="72">(MAX($K$74:$K$80)-K75)/(MAX($K$74:$K$80)+1)</f>
        <v>0.80882352941176472</v>
      </c>
      <c r="L86" s="39">
        <f t="shared" ref="L86:L91" si="73">(L75+2)/(2+MAX($L$74:$L$80))</f>
        <v>0.3898970083374203</v>
      </c>
      <c r="M86" s="39">
        <f t="shared" ref="M86:R91" si="74">M75</f>
        <v>0.94117647100000001</v>
      </c>
      <c r="N86" s="39">
        <f t="shared" si="74"/>
        <v>1</v>
      </c>
      <c r="O86" s="39">
        <f t="shared" si="74"/>
        <v>1</v>
      </c>
      <c r="P86" s="39">
        <f t="shared" si="74"/>
        <v>1</v>
      </c>
      <c r="Q86" s="39">
        <f t="shared" si="74"/>
        <v>1</v>
      </c>
      <c r="R86" s="39">
        <f t="shared" si="74"/>
        <v>1</v>
      </c>
      <c r="S86" s="39">
        <f t="shared" ref="S86:S91" si="75">(S75)/(MAX($S$74:$S$80))</f>
        <v>1</v>
      </c>
      <c r="T86" s="39">
        <f t="shared" ref="T86:T91" si="76">(T75)/(MAX($T$74:$T$80))</f>
        <v>0.80843920135992309</v>
      </c>
      <c r="U86" s="39">
        <f>U75</f>
        <v>1</v>
      </c>
      <c r="V86" s="39">
        <f t="shared" ref="V86:X91" si="77">V75</f>
        <v>1</v>
      </c>
      <c r="W86" s="39">
        <f t="shared" si="77"/>
        <v>1</v>
      </c>
      <c r="X86" s="39">
        <f t="shared" si="77"/>
        <v>1</v>
      </c>
      <c r="Y86" s="39">
        <f t="shared" ref="Y86:Y90" si="78">(Y75+6)/(MAX($Y$74:$Y$80)+6)</f>
        <v>0.89565946592750423</v>
      </c>
      <c r="Z86" s="39">
        <f t="shared" ref="Z86:Z90" si="79">(Z75+6)/(MAX($Z$74:$Z$80)+6)</f>
        <v>0.96995786148214946</v>
      </c>
      <c r="AA86" s="39">
        <f t="shared" ref="AA86:AA91" si="80">(AA75+6)/(MAX($AA$74:$AA$80)+6)</f>
        <v>1</v>
      </c>
      <c r="AB86" s="39">
        <f t="shared" ref="AB86:AB90" si="81">(AB75+6)/(MAX($AB$8:$AB$14)+6)</f>
        <v>0.80767175546186787</v>
      </c>
      <c r="AC86" s="39">
        <f t="shared" ref="AC86:AC90" si="82">(AC75+6)/(MAX($AC$8:$AC$14)+6)</f>
        <v>0.79455843131330139</v>
      </c>
    </row>
    <row r="87" spans="1:30">
      <c r="A87" s="155"/>
      <c r="B87" s="42" t="s">
        <v>162</v>
      </c>
      <c r="C87" s="42" t="s">
        <v>85</v>
      </c>
      <c r="D87" s="39">
        <f t="shared" si="65"/>
        <v>0</v>
      </c>
      <c r="E87" s="39">
        <f t="shared" si="66"/>
        <v>0</v>
      </c>
      <c r="F87" s="39">
        <f t="shared" si="67"/>
        <v>1.1076936710208152E-5</v>
      </c>
      <c r="G87" s="39">
        <f t="shared" si="68"/>
        <v>0</v>
      </c>
      <c r="H87" s="39">
        <f t="shared" si="69"/>
        <v>0</v>
      </c>
      <c r="I87" s="39">
        <f t="shared" si="70"/>
        <v>0.96890547263681592</v>
      </c>
      <c r="J87" s="39">
        <f t="shared" si="71"/>
        <v>0.61333333333333329</v>
      </c>
      <c r="K87" s="39">
        <f t="shared" si="72"/>
        <v>0.56932773109243695</v>
      </c>
      <c r="L87" s="39">
        <f t="shared" si="73"/>
        <v>0.42697400686611081</v>
      </c>
      <c r="M87" s="39">
        <f t="shared" si="74"/>
        <v>1</v>
      </c>
      <c r="N87" s="39">
        <f t="shared" si="74"/>
        <v>1</v>
      </c>
      <c r="O87" s="39">
        <f t="shared" si="74"/>
        <v>1</v>
      </c>
      <c r="P87" s="66">
        <f t="shared" si="74"/>
        <v>0.5</v>
      </c>
      <c r="Q87" s="39">
        <f t="shared" si="74"/>
        <v>1</v>
      </c>
      <c r="R87" s="66">
        <f t="shared" si="74"/>
        <v>0.5</v>
      </c>
      <c r="S87" s="66">
        <v>0.5</v>
      </c>
      <c r="T87" s="66">
        <v>0.5</v>
      </c>
      <c r="U87" s="66">
        <v>0.5</v>
      </c>
      <c r="V87" s="39">
        <f t="shared" si="77"/>
        <v>1</v>
      </c>
      <c r="W87" s="66">
        <f t="shared" si="77"/>
        <v>0.5</v>
      </c>
      <c r="X87" s="39">
        <f t="shared" si="77"/>
        <v>1</v>
      </c>
      <c r="Y87" s="39">
        <f t="shared" si="78"/>
        <v>1</v>
      </c>
      <c r="Z87" s="39">
        <f t="shared" si="79"/>
        <v>1</v>
      </c>
      <c r="AA87" s="39">
        <f t="shared" si="80"/>
        <v>0.87126497016272109</v>
      </c>
      <c r="AB87" s="39">
        <f t="shared" si="81"/>
        <v>0.99204274285858352</v>
      </c>
      <c r="AC87" s="39">
        <f t="shared" si="82"/>
        <v>1</v>
      </c>
    </row>
    <row r="88" spans="1:30">
      <c r="A88" s="155"/>
      <c r="B88" s="42" t="s">
        <v>86</v>
      </c>
      <c r="C88" s="42" t="s">
        <v>87</v>
      </c>
      <c r="D88" s="39">
        <f t="shared" si="65"/>
        <v>2.3333333333333355E-2</v>
      </c>
      <c r="E88" s="39">
        <f t="shared" si="66"/>
        <v>0</v>
      </c>
      <c r="F88" s="39">
        <f t="shared" si="67"/>
        <v>0.37692231005822785</v>
      </c>
      <c r="G88" s="39">
        <f t="shared" si="68"/>
        <v>0.375</v>
      </c>
      <c r="H88" s="39">
        <f t="shared" si="69"/>
        <v>0.375</v>
      </c>
      <c r="I88" s="39">
        <f t="shared" si="70"/>
        <v>0</v>
      </c>
      <c r="J88" s="39">
        <f t="shared" si="71"/>
        <v>0.9555555555555556</v>
      </c>
      <c r="K88" s="39">
        <f t="shared" si="72"/>
        <v>0.86974789915966388</v>
      </c>
      <c r="L88" s="39">
        <f t="shared" si="73"/>
        <v>0.5677292790583619</v>
      </c>
      <c r="M88" s="39">
        <f t="shared" si="74"/>
        <v>1</v>
      </c>
      <c r="N88" s="39">
        <f t="shared" si="74"/>
        <v>1</v>
      </c>
      <c r="O88" s="39">
        <f t="shared" si="74"/>
        <v>1</v>
      </c>
      <c r="P88" s="39">
        <f t="shared" si="74"/>
        <v>1</v>
      </c>
      <c r="Q88" s="39">
        <f t="shared" si="74"/>
        <v>1</v>
      </c>
      <c r="R88" s="39">
        <f t="shared" si="74"/>
        <v>1</v>
      </c>
      <c r="S88" s="39">
        <f t="shared" si="75"/>
        <v>0.86424715918228412</v>
      </c>
      <c r="T88" s="39">
        <f t="shared" si="76"/>
        <v>1</v>
      </c>
      <c r="U88" s="39">
        <f>U77</f>
        <v>1</v>
      </c>
      <c r="V88" s="39">
        <f t="shared" si="77"/>
        <v>1</v>
      </c>
      <c r="W88" s="39">
        <f t="shared" si="77"/>
        <v>0.66666666699999999</v>
      </c>
      <c r="X88" s="39">
        <f t="shared" si="77"/>
        <v>1</v>
      </c>
      <c r="Y88" s="39">
        <f t="shared" si="78"/>
        <v>0.88955426868786602</v>
      </c>
      <c r="Z88" s="39">
        <f t="shared" si="79"/>
        <v>0.86056570416909461</v>
      </c>
      <c r="AA88" s="39">
        <f t="shared" si="80"/>
        <v>0.79542425094393254</v>
      </c>
      <c r="AB88" s="39">
        <f t="shared" si="81"/>
        <v>0.65368966241974613</v>
      </c>
      <c r="AC88" s="39">
        <f t="shared" si="82"/>
        <v>0.93032207349130858</v>
      </c>
    </row>
    <row r="89" spans="1:30">
      <c r="A89" s="155"/>
      <c r="B89" s="42" t="s">
        <v>88</v>
      </c>
      <c r="C89" s="42" t="s">
        <v>89</v>
      </c>
      <c r="D89" s="39">
        <f t="shared" si="65"/>
        <v>0.29666666666666669</v>
      </c>
      <c r="E89" s="39">
        <f t="shared" si="66"/>
        <v>0</v>
      </c>
      <c r="F89" s="39">
        <f t="shared" si="67"/>
        <v>0</v>
      </c>
      <c r="G89" s="39">
        <f t="shared" si="68"/>
        <v>0</v>
      </c>
      <c r="H89" s="39">
        <f t="shared" si="69"/>
        <v>0</v>
      </c>
      <c r="I89" s="39">
        <f t="shared" si="70"/>
        <v>0.97325870646766166</v>
      </c>
      <c r="J89" s="39">
        <f t="shared" si="71"/>
        <v>0.35555555555555557</v>
      </c>
      <c r="K89" s="39">
        <f t="shared" si="72"/>
        <v>0.75</v>
      </c>
      <c r="L89" s="39">
        <f t="shared" si="73"/>
        <v>1</v>
      </c>
      <c r="M89" s="39">
        <f t="shared" si="74"/>
        <v>0.64705882400000003</v>
      </c>
      <c r="N89" s="39">
        <f t="shared" si="74"/>
        <v>1</v>
      </c>
      <c r="O89" s="39">
        <f t="shared" si="74"/>
        <v>1</v>
      </c>
      <c r="P89" s="39">
        <f t="shared" si="74"/>
        <v>1</v>
      </c>
      <c r="Q89" s="39">
        <f t="shared" si="74"/>
        <v>1</v>
      </c>
      <c r="R89" s="39">
        <f t="shared" si="74"/>
        <v>1</v>
      </c>
      <c r="S89" s="39">
        <f t="shared" si="75"/>
        <v>0.86424715918228412</v>
      </c>
      <c r="T89" s="39">
        <f t="shared" si="76"/>
        <v>0.76749755267735054</v>
      </c>
      <c r="U89" s="39">
        <f>U78</f>
        <v>1</v>
      </c>
      <c r="V89" s="39">
        <f t="shared" si="77"/>
        <v>1</v>
      </c>
      <c r="W89" s="39">
        <f t="shared" si="77"/>
        <v>0.8</v>
      </c>
      <c r="X89" s="39">
        <f t="shared" si="77"/>
        <v>1</v>
      </c>
      <c r="Y89" s="39">
        <f t="shared" si="78"/>
        <v>0.47363020269440642</v>
      </c>
      <c r="Z89" s="39">
        <f t="shared" si="79"/>
        <v>0.92466983891565602</v>
      </c>
      <c r="AA89" s="39">
        <f t="shared" si="80"/>
        <v>0.8301029995663981</v>
      </c>
      <c r="AB89" s="39">
        <f>(AB78+6)/(MAX($AB$8:$AB$14)+6)</f>
        <v>0.69474501134128464</v>
      </c>
      <c r="AC89" s="39">
        <f t="shared" si="82"/>
        <v>0.94487402881371818</v>
      </c>
    </row>
    <row r="90" spans="1:30">
      <c r="A90" s="155"/>
      <c r="B90" s="42" t="s">
        <v>90</v>
      </c>
      <c r="C90" s="42" t="s">
        <v>163</v>
      </c>
      <c r="D90" s="39">
        <f t="shared" si="65"/>
        <v>0.28999999999999998</v>
      </c>
      <c r="E90" s="39">
        <f t="shared" si="66"/>
        <v>0</v>
      </c>
      <c r="F90" s="39">
        <f t="shared" si="67"/>
        <v>0.37692231005822785</v>
      </c>
      <c r="G90" s="39">
        <f t="shared" si="68"/>
        <v>0.375</v>
      </c>
      <c r="H90" s="39">
        <f t="shared" si="69"/>
        <v>0.375</v>
      </c>
      <c r="I90" s="39">
        <f t="shared" si="70"/>
        <v>0.97854477611940294</v>
      </c>
      <c r="J90" s="39">
        <f t="shared" si="71"/>
        <v>0.46222222222222226</v>
      </c>
      <c r="K90" s="39">
        <f t="shared" si="72"/>
        <v>0.17016806722689068</v>
      </c>
      <c r="L90" s="39">
        <f t="shared" si="73"/>
        <v>0.52035311427170172</v>
      </c>
      <c r="M90" s="39">
        <f t="shared" si="74"/>
        <v>0.73684210500000002</v>
      </c>
      <c r="N90" s="39">
        <f t="shared" si="74"/>
        <v>0.94827586200000002</v>
      </c>
      <c r="O90" s="39">
        <f t="shared" si="74"/>
        <v>0.75</v>
      </c>
      <c r="P90" s="39">
        <f t="shared" si="74"/>
        <v>0.8</v>
      </c>
      <c r="Q90" s="39">
        <f t="shared" si="74"/>
        <v>1</v>
      </c>
      <c r="R90" s="66">
        <f t="shared" si="74"/>
        <v>0.5</v>
      </c>
      <c r="S90" s="39">
        <f t="shared" si="75"/>
        <v>0.87854071457786931</v>
      </c>
      <c r="T90" s="39">
        <f t="shared" si="76"/>
        <v>0.63340080686422251</v>
      </c>
      <c r="U90" s="39">
        <f>U79</f>
        <v>0</v>
      </c>
      <c r="V90" s="39">
        <f t="shared" si="77"/>
        <v>1</v>
      </c>
      <c r="W90" s="39">
        <f t="shared" si="77"/>
        <v>1</v>
      </c>
      <c r="X90" s="39">
        <f t="shared" si="77"/>
        <v>1</v>
      </c>
      <c r="Y90" s="39">
        <f t="shared" si="78"/>
        <v>0.90272824851510369</v>
      </c>
      <c r="Z90" s="39">
        <f t="shared" si="79"/>
        <v>0.80094439643942961</v>
      </c>
      <c r="AA90" s="39">
        <f t="shared" si="80"/>
        <v>0.67151673578484572</v>
      </c>
      <c r="AB90" s="39">
        <f t="shared" si="81"/>
        <v>0.65433897907964045</v>
      </c>
      <c r="AC90" s="39">
        <f t="shared" si="82"/>
        <v>0.64381170749816241</v>
      </c>
    </row>
    <row r="91" spans="1:30">
      <c r="A91" s="156"/>
      <c r="B91" s="46" t="s">
        <v>164</v>
      </c>
      <c r="C91" s="42" t="s">
        <v>93</v>
      </c>
      <c r="D91" s="39">
        <f t="shared" si="65"/>
        <v>0.3066666666666667</v>
      </c>
      <c r="E91" s="39">
        <f t="shared" si="66"/>
        <v>0</v>
      </c>
      <c r="F91" s="66">
        <v>0.5</v>
      </c>
      <c r="G91" s="66">
        <v>0.5</v>
      </c>
      <c r="H91" s="66">
        <v>0.5</v>
      </c>
      <c r="I91" s="66">
        <v>0.5</v>
      </c>
      <c r="J91" s="39">
        <f t="shared" si="71"/>
        <v>0</v>
      </c>
      <c r="K91" s="39">
        <f t="shared" si="72"/>
        <v>0</v>
      </c>
      <c r="L91" s="39">
        <f t="shared" si="73"/>
        <v>0.8940657184894556</v>
      </c>
      <c r="M91" s="39">
        <f t="shared" si="74"/>
        <v>0.75</v>
      </c>
      <c r="N91" s="39">
        <f t="shared" si="74"/>
        <v>1</v>
      </c>
      <c r="O91" s="39">
        <f t="shared" si="74"/>
        <v>1</v>
      </c>
      <c r="P91" s="39">
        <f t="shared" si="74"/>
        <v>1</v>
      </c>
      <c r="Q91" s="39">
        <f t="shared" si="74"/>
        <v>1</v>
      </c>
      <c r="R91" s="39">
        <f t="shared" si="74"/>
        <v>1</v>
      </c>
      <c r="S91" s="39">
        <f t="shared" si="75"/>
        <v>0.86424715918228412</v>
      </c>
      <c r="T91" s="39">
        <f t="shared" si="76"/>
        <v>0.76749755267735054</v>
      </c>
      <c r="U91" s="39">
        <f>U80</f>
        <v>1</v>
      </c>
      <c r="V91" s="39">
        <f t="shared" si="77"/>
        <v>1</v>
      </c>
      <c r="W91" s="39">
        <f t="shared" si="77"/>
        <v>0.83333333300000001</v>
      </c>
      <c r="X91" s="39">
        <f t="shared" si="77"/>
        <v>1</v>
      </c>
      <c r="Y91" s="66">
        <v>0.5</v>
      </c>
      <c r="Z91" s="66">
        <v>0.5</v>
      </c>
      <c r="AA91" s="39">
        <f t="shared" si="80"/>
        <v>0.48692317197309765</v>
      </c>
      <c r="AB91" s="66">
        <v>0.5</v>
      </c>
      <c r="AC91" s="66">
        <v>0.5</v>
      </c>
    </row>
    <row r="92" spans="1:30" ht="15" thickBot="1"/>
    <row r="93" spans="1:30" ht="15" thickBot="1">
      <c r="D93" s="39" t="s">
        <v>33</v>
      </c>
      <c r="E93" s="39" t="s">
        <v>34</v>
      </c>
      <c r="F93" s="39" t="s">
        <v>35</v>
      </c>
      <c r="G93" s="39" t="s">
        <v>144</v>
      </c>
      <c r="H93" s="39" t="s">
        <v>145</v>
      </c>
      <c r="I93" s="39" t="s">
        <v>146</v>
      </c>
      <c r="J93" s="39" t="s">
        <v>147</v>
      </c>
      <c r="K93" s="39" t="s">
        <v>148</v>
      </c>
      <c r="L93" s="39" t="s">
        <v>149</v>
      </c>
      <c r="M93" s="39" t="s">
        <v>150</v>
      </c>
      <c r="N93" s="39" t="s">
        <v>151</v>
      </c>
      <c r="O93" s="39" t="s">
        <v>152</v>
      </c>
      <c r="P93" s="48" t="s">
        <v>153</v>
      </c>
      <c r="Q93" s="67" t="s">
        <v>154</v>
      </c>
      <c r="R93" s="67" t="s">
        <v>155</v>
      </c>
      <c r="S93" s="67" t="s">
        <v>156</v>
      </c>
    </row>
    <row r="94" spans="1:30">
      <c r="A94" s="154" t="s">
        <v>157</v>
      </c>
      <c r="B94" s="40" t="s">
        <v>80</v>
      </c>
      <c r="C94" s="40" t="s">
        <v>81</v>
      </c>
      <c r="D94" s="39">
        <f t="shared" ref="D94:D100" si="83">AVERAGE(D85:I85)</f>
        <v>0.57727421428008918</v>
      </c>
      <c r="E94" s="39">
        <f>AVERAGE(J85:K85)</f>
        <v>0.75006691565515093</v>
      </c>
      <c r="F94" s="39">
        <f>L85</f>
        <v>0.29347719470328593</v>
      </c>
      <c r="G94" s="39">
        <f>AVERAGE(M85:X85)</f>
        <v>0.73802730202363886</v>
      </c>
      <c r="H94" s="39">
        <f>AVERAGE(Y85:AC85)</f>
        <v>0.85558083006463137</v>
      </c>
      <c r="I94" s="39">
        <f>RANK(D94,D$94:D$100,0)</f>
        <v>1</v>
      </c>
      <c r="J94" s="39">
        <f t="shared" ref="J94:M100" si="84">RANK(E94,E$94:E$100,0)</f>
        <v>3</v>
      </c>
      <c r="K94" s="39">
        <f t="shared" si="84"/>
        <v>7</v>
      </c>
      <c r="L94" s="39">
        <f t="shared" si="84"/>
        <v>7</v>
      </c>
      <c r="M94" s="39">
        <f t="shared" si="84"/>
        <v>3</v>
      </c>
      <c r="N94" s="39">
        <f>AVERAGE(D94:E94,G94:H94)</f>
        <v>0.73023731550587756</v>
      </c>
      <c r="O94" s="39">
        <f>AVERAGE(D94,F94:H94)</f>
        <v>0.61608988526791131</v>
      </c>
      <c r="P94" s="48">
        <f>AVERAGE(D94:H94)</f>
        <v>0.64288529134535932</v>
      </c>
      <c r="Q94" s="69">
        <f>RANK(N94,N$94:N$100,0)</f>
        <v>2</v>
      </c>
      <c r="R94" s="69">
        <f>RANK(O94,O$94:O$100,0)</f>
        <v>5</v>
      </c>
      <c r="S94" s="69">
        <f>RANK(P94,P$94:P$100,0)</f>
        <v>4</v>
      </c>
    </row>
    <row r="95" spans="1:30">
      <c r="A95" s="155"/>
      <c r="B95" s="42" t="s">
        <v>82</v>
      </c>
      <c r="C95" s="42" t="s">
        <v>83</v>
      </c>
      <c r="D95" s="39">
        <f t="shared" si="83"/>
        <v>0.52860659513157671</v>
      </c>
      <c r="E95" s="39">
        <f t="shared" ref="E95:E100" si="85">AVERAGE(J86:K86)</f>
        <v>0.84589324618736383</v>
      </c>
      <c r="F95" s="39">
        <f t="shared" ref="F95:F100" si="86">L86</f>
        <v>0.3898970083374203</v>
      </c>
      <c r="G95" s="39">
        <f t="shared" ref="G95" si="87">AVERAGE(M86:X86)</f>
        <v>0.9791346393633269</v>
      </c>
      <c r="H95" s="39">
        <f t="shared" ref="H95:H100" si="88">AVERAGE(Y86:AC86)</f>
        <v>0.89356950283696457</v>
      </c>
      <c r="I95" s="39">
        <f t="shared" ref="I95:I100" si="89">RANK(D95,D$94:D$100,0)</f>
        <v>2</v>
      </c>
      <c r="J95" s="39">
        <f t="shared" si="84"/>
        <v>2</v>
      </c>
      <c r="K95" s="39">
        <f t="shared" si="84"/>
        <v>6</v>
      </c>
      <c r="L95" s="39">
        <f t="shared" si="84"/>
        <v>1</v>
      </c>
      <c r="M95" s="39">
        <f t="shared" si="84"/>
        <v>2</v>
      </c>
      <c r="N95" s="39">
        <f t="shared" ref="N95:N100" si="90">AVERAGE(D95:E95,G95:H95)</f>
        <v>0.81180099587980803</v>
      </c>
      <c r="O95" s="39">
        <f t="shared" ref="O95:O100" si="91">AVERAGE(D95,F95:H95)</f>
        <v>0.69780193641732213</v>
      </c>
      <c r="P95" s="48">
        <f t="shared" ref="P95:P100" si="92">AVERAGE(D95:H95)</f>
        <v>0.72742019837133043</v>
      </c>
      <c r="Q95" s="70">
        <f t="shared" ref="Q95:S100" si="93">RANK(N95,N$94:N$100,0)</f>
        <v>1</v>
      </c>
      <c r="R95" s="70">
        <f t="shared" si="93"/>
        <v>2</v>
      </c>
      <c r="S95" s="70">
        <f t="shared" si="93"/>
        <v>1</v>
      </c>
    </row>
    <row r="96" spans="1:30">
      <c r="A96" s="155"/>
      <c r="B96" s="42" t="s">
        <v>162</v>
      </c>
      <c r="C96" s="42" t="s">
        <v>85</v>
      </c>
      <c r="D96" s="39">
        <f t="shared" si="83"/>
        <v>0.16148609159558769</v>
      </c>
      <c r="E96" s="39">
        <f t="shared" si="85"/>
        <v>0.59133053221288512</v>
      </c>
      <c r="F96" s="39">
        <f t="shared" si="86"/>
        <v>0.42697400686611081</v>
      </c>
      <c r="G96" s="39">
        <f>AVERAGE(M87:X87)</f>
        <v>0.75</v>
      </c>
      <c r="H96" s="39">
        <f t="shared" si="88"/>
        <v>0.97266154260426096</v>
      </c>
      <c r="I96" s="39">
        <f t="shared" si="89"/>
        <v>7</v>
      </c>
      <c r="J96" s="39">
        <f t="shared" si="84"/>
        <v>4</v>
      </c>
      <c r="K96" s="39">
        <f t="shared" si="84"/>
        <v>5</v>
      </c>
      <c r="L96" s="39">
        <f>RANK(G96,G$94:G$100,0)</f>
        <v>6</v>
      </c>
      <c r="M96" s="39">
        <f t="shared" si="84"/>
        <v>1</v>
      </c>
      <c r="N96" s="39">
        <f t="shared" si="90"/>
        <v>0.61886954160318342</v>
      </c>
      <c r="O96" s="39">
        <f t="shared" si="91"/>
        <v>0.57778041026648985</v>
      </c>
      <c r="P96" s="48">
        <f t="shared" si="92"/>
        <v>0.58049043465576888</v>
      </c>
      <c r="Q96" s="70">
        <f t="shared" si="93"/>
        <v>4</v>
      </c>
      <c r="R96" s="70">
        <f t="shared" si="93"/>
        <v>7</v>
      </c>
      <c r="S96" s="70">
        <f t="shared" si="93"/>
        <v>5</v>
      </c>
    </row>
    <row r="97" spans="1:19">
      <c r="A97" s="155"/>
      <c r="B97" s="42" t="s">
        <v>86</v>
      </c>
      <c r="C97" s="42" t="s">
        <v>87</v>
      </c>
      <c r="D97" s="39">
        <f t="shared" si="83"/>
        <v>0.19170927389859352</v>
      </c>
      <c r="E97" s="39">
        <f t="shared" si="85"/>
        <v>0.9126517273576098</v>
      </c>
      <c r="F97" s="39">
        <f t="shared" si="86"/>
        <v>0.5677292790583619</v>
      </c>
      <c r="G97" s="39">
        <f>AVERAGE(M88:X88)</f>
        <v>0.96090948551519029</v>
      </c>
      <c r="H97" s="39">
        <f t="shared" si="88"/>
        <v>0.8259111919423896</v>
      </c>
      <c r="I97" s="39">
        <f t="shared" si="89"/>
        <v>6</v>
      </c>
      <c r="J97" s="39">
        <f t="shared" si="84"/>
        <v>1</v>
      </c>
      <c r="K97" s="39">
        <f t="shared" si="84"/>
        <v>3</v>
      </c>
      <c r="L97" s="39">
        <f t="shared" si="84"/>
        <v>2</v>
      </c>
      <c r="M97" s="39">
        <f t="shared" si="84"/>
        <v>4</v>
      </c>
      <c r="N97" s="39">
        <f t="shared" si="90"/>
        <v>0.72279541967844585</v>
      </c>
      <c r="O97" s="39">
        <f t="shared" si="91"/>
        <v>0.63656480760363388</v>
      </c>
      <c r="P97" s="48">
        <f t="shared" si="92"/>
        <v>0.69178219155442899</v>
      </c>
      <c r="Q97" s="70">
        <f t="shared" si="93"/>
        <v>3</v>
      </c>
      <c r="R97" s="70">
        <f t="shared" si="93"/>
        <v>4</v>
      </c>
      <c r="S97" s="70">
        <f t="shared" si="93"/>
        <v>3</v>
      </c>
    </row>
    <row r="98" spans="1:19">
      <c r="A98" s="155"/>
      <c r="B98" s="42" t="s">
        <v>88</v>
      </c>
      <c r="C98" s="42" t="s">
        <v>89</v>
      </c>
      <c r="D98" s="39">
        <f t="shared" si="83"/>
        <v>0.21165422885572138</v>
      </c>
      <c r="E98" s="39">
        <f t="shared" si="85"/>
        <v>0.55277777777777781</v>
      </c>
      <c r="F98" s="39">
        <f t="shared" si="86"/>
        <v>1</v>
      </c>
      <c r="G98" s="39">
        <f t="shared" ref="G98:G100" si="94">AVERAGE(M89:X89)</f>
        <v>0.92323362798830289</v>
      </c>
      <c r="H98" s="39">
        <f t="shared" si="88"/>
        <v>0.77360441626629262</v>
      </c>
      <c r="I98" s="39">
        <f t="shared" si="89"/>
        <v>5</v>
      </c>
      <c r="J98" s="39">
        <f t="shared" si="84"/>
        <v>5</v>
      </c>
      <c r="K98" s="39">
        <f>RANK(F98,F$94:F$100,0)</f>
        <v>1</v>
      </c>
      <c r="L98" s="39">
        <f t="shared" si="84"/>
        <v>4</v>
      </c>
      <c r="M98" s="39">
        <f t="shared" si="84"/>
        <v>5</v>
      </c>
      <c r="N98" s="39">
        <f t="shared" si="90"/>
        <v>0.61531751272202373</v>
      </c>
      <c r="O98" s="39">
        <f t="shared" si="91"/>
        <v>0.72712306827757922</v>
      </c>
      <c r="P98" s="48">
        <f t="shared" si="92"/>
        <v>0.69225401017761901</v>
      </c>
      <c r="Q98" s="70">
        <f t="shared" si="93"/>
        <v>5</v>
      </c>
      <c r="R98" s="70">
        <f t="shared" si="93"/>
        <v>1</v>
      </c>
      <c r="S98" s="70">
        <f t="shared" si="93"/>
        <v>2</v>
      </c>
    </row>
    <row r="99" spans="1:19">
      <c r="A99" s="155"/>
      <c r="B99" s="42" t="s">
        <v>90</v>
      </c>
      <c r="C99" s="42" t="s">
        <v>163</v>
      </c>
      <c r="D99" s="39">
        <f t="shared" si="83"/>
        <v>0.39924451436293845</v>
      </c>
      <c r="E99" s="39">
        <f t="shared" si="85"/>
        <v>0.31619514472455645</v>
      </c>
      <c r="F99" s="39">
        <f t="shared" si="86"/>
        <v>0.52035311427170172</v>
      </c>
      <c r="G99" s="39">
        <f t="shared" si="94"/>
        <v>0.77058829070350754</v>
      </c>
      <c r="H99" s="39">
        <f t="shared" si="88"/>
        <v>0.73466801346343646</v>
      </c>
      <c r="I99" s="39">
        <f t="shared" si="89"/>
        <v>3</v>
      </c>
      <c r="J99" s="39">
        <f t="shared" si="84"/>
        <v>6</v>
      </c>
      <c r="K99" s="39">
        <f t="shared" si="84"/>
        <v>4</v>
      </c>
      <c r="L99" s="39">
        <f t="shared" si="84"/>
        <v>5</v>
      </c>
      <c r="M99" s="39">
        <f t="shared" si="84"/>
        <v>6</v>
      </c>
      <c r="N99" s="39">
        <f t="shared" si="90"/>
        <v>0.55517399081360974</v>
      </c>
      <c r="O99" s="39">
        <f t="shared" si="91"/>
        <v>0.60621348320039603</v>
      </c>
      <c r="P99" s="48">
        <f t="shared" si="92"/>
        <v>0.54820981550522807</v>
      </c>
      <c r="Q99" s="70">
        <f t="shared" si="93"/>
        <v>6</v>
      </c>
      <c r="R99" s="70">
        <f t="shared" si="93"/>
        <v>6</v>
      </c>
      <c r="S99" s="70">
        <f t="shared" si="93"/>
        <v>6</v>
      </c>
    </row>
    <row r="100" spans="1:19" ht="15" thickBot="1">
      <c r="A100" s="156"/>
      <c r="B100" s="46" t="s">
        <v>164</v>
      </c>
      <c r="C100" s="42" t="s">
        <v>93</v>
      </c>
      <c r="D100" s="39">
        <f t="shared" si="83"/>
        <v>0.38444444444444442</v>
      </c>
      <c r="E100" s="39">
        <f t="shared" si="85"/>
        <v>0</v>
      </c>
      <c r="F100" s="39">
        <f t="shared" si="86"/>
        <v>0.8940657184894556</v>
      </c>
      <c r="G100" s="39">
        <f t="shared" si="94"/>
        <v>0.93458983707163634</v>
      </c>
      <c r="H100" s="39">
        <f t="shared" si="88"/>
        <v>0.4973846343946195</v>
      </c>
      <c r="I100" s="39">
        <f t="shared" si="89"/>
        <v>4</v>
      </c>
      <c r="J100" s="39">
        <f t="shared" si="84"/>
        <v>7</v>
      </c>
      <c r="K100" s="39">
        <f t="shared" si="84"/>
        <v>2</v>
      </c>
      <c r="L100" s="39">
        <f t="shared" si="84"/>
        <v>3</v>
      </c>
      <c r="M100" s="39">
        <f t="shared" si="84"/>
        <v>7</v>
      </c>
      <c r="N100" s="39">
        <f t="shared" si="90"/>
        <v>0.45410472897767507</v>
      </c>
      <c r="O100" s="39">
        <f t="shared" si="91"/>
        <v>0.67762115860003891</v>
      </c>
      <c r="P100" s="48">
        <f t="shared" si="92"/>
        <v>0.54209692688003108</v>
      </c>
      <c r="Q100" s="71">
        <f t="shared" si="93"/>
        <v>7</v>
      </c>
      <c r="R100" s="71">
        <f t="shared" si="93"/>
        <v>3</v>
      </c>
      <c r="S100" s="71">
        <f t="shared" si="93"/>
        <v>7</v>
      </c>
    </row>
  </sheetData>
  <mergeCells count="34">
    <mergeCell ref="A4:AC5"/>
    <mergeCell ref="B6:B7"/>
    <mergeCell ref="C6:C7"/>
    <mergeCell ref="D6:I6"/>
    <mergeCell ref="J6:K6"/>
    <mergeCell ref="M6:AC6"/>
    <mergeCell ref="A28:A34"/>
    <mergeCell ref="A19:A25"/>
    <mergeCell ref="B16:C16"/>
    <mergeCell ref="B17:C17"/>
    <mergeCell ref="A8:A14"/>
    <mergeCell ref="A41:A47"/>
    <mergeCell ref="A37:AC38"/>
    <mergeCell ref="B39:B40"/>
    <mergeCell ref="C39:C40"/>
    <mergeCell ref="D39:I39"/>
    <mergeCell ref="J39:K39"/>
    <mergeCell ref="M39:AC39"/>
    <mergeCell ref="A1:AB3"/>
    <mergeCell ref="A94:A100"/>
    <mergeCell ref="A85:A91"/>
    <mergeCell ref="B82:C82"/>
    <mergeCell ref="B83:C83"/>
    <mergeCell ref="A74:A80"/>
    <mergeCell ref="A70:AA71"/>
    <mergeCell ref="B72:B73"/>
    <mergeCell ref="C72:C73"/>
    <mergeCell ref="D72:I72"/>
    <mergeCell ref="J72:K72"/>
    <mergeCell ref="M72:AC72"/>
    <mergeCell ref="A61:A67"/>
    <mergeCell ref="A52:A58"/>
    <mergeCell ref="B49:C49"/>
    <mergeCell ref="B50:C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87EDA-5986-4FDD-BFF8-83DAAA21DDA1}">
  <dimension ref="A1:AC91"/>
  <sheetViews>
    <sheetView workbookViewId="0"/>
  </sheetViews>
  <sheetFormatPr defaultColWidth="8.7109375" defaultRowHeight="14.45"/>
  <cols>
    <col min="1" max="1" width="4.7109375" bestFit="1" customWidth="1"/>
    <col min="2" max="2" width="31.42578125" bestFit="1" customWidth="1"/>
    <col min="3" max="3" width="11.140625" bestFit="1" customWidth="1"/>
    <col min="4" max="4" width="6" customWidth="1"/>
    <col min="5" max="5" width="8.5703125" customWidth="1"/>
    <col min="6" max="7" width="6.28515625" bestFit="1" customWidth="1"/>
    <col min="8" max="8" width="6.5703125" bestFit="1" customWidth="1"/>
    <col min="9" max="9" width="9.42578125" customWidth="1"/>
    <col min="10" max="10" width="10.140625" customWidth="1"/>
    <col min="11" max="11" width="7.42578125" customWidth="1"/>
    <col min="12" max="12" width="6.42578125" customWidth="1"/>
    <col min="13" max="13" width="11.85546875" bestFit="1" customWidth="1"/>
    <col min="14" max="14" width="8.5703125" bestFit="1" customWidth="1"/>
    <col min="15" max="15" width="9.85546875" bestFit="1" customWidth="1"/>
    <col min="16" max="16" width="10.85546875" bestFit="1" customWidth="1"/>
    <col min="17" max="17" width="9.5703125" customWidth="1"/>
    <col min="18" max="18" width="10.85546875" customWidth="1"/>
    <col min="19" max="19" width="14.28515625" customWidth="1"/>
    <col min="20" max="20" width="9.140625" customWidth="1"/>
    <col min="21" max="21" width="10.42578125" customWidth="1"/>
    <col min="22" max="22" width="9.85546875" customWidth="1"/>
    <col min="23" max="23" width="7.5703125" bestFit="1" customWidth="1"/>
    <col min="24" max="24" width="11.5703125" customWidth="1"/>
    <col min="25" max="25" width="9.5703125" customWidth="1"/>
    <col min="26" max="26" width="11" customWidth="1"/>
    <col min="27" max="27" width="13.28515625" customWidth="1"/>
    <col min="28" max="28" width="12.7109375" customWidth="1"/>
    <col min="29" max="29" width="1.42578125" customWidth="1"/>
  </cols>
  <sheetData>
    <row r="1" spans="1:29">
      <c r="A1" s="145" t="s">
        <v>165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row>
    <row r="2" spans="1:29">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row>
    <row r="3" spans="1:29">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row>
    <row r="4" spans="1:29" ht="15.6" customHeight="1">
      <c r="A4" s="140" t="s">
        <v>116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row>
    <row r="5" spans="1:29" ht="15.6"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row>
    <row r="6" spans="1:29" ht="14.45" customHeight="1">
      <c r="A6" s="34"/>
      <c r="B6" s="148" t="s">
        <v>31</v>
      </c>
      <c r="C6" s="148" t="s">
        <v>32</v>
      </c>
      <c r="D6" s="150" t="s">
        <v>33</v>
      </c>
      <c r="E6" s="151"/>
      <c r="F6" s="151"/>
      <c r="G6" s="151"/>
      <c r="H6" s="151"/>
      <c r="I6" s="152"/>
      <c r="J6" s="150" t="s">
        <v>34</v>
      </c>
      <c r="K6" s="152"/>
      <c r="L6" s="35" t="s">
        <v>35</v>
      </c>
      <c r="M6" s="150" t="s">
        <v>117</v>
      </c>
      <c r="N6" s="151"/>
      <c r="O6" s="151"/>
      <c r="P6" s="151"/>
      <c r="Q6" s="151"/>
      <c r="R6" s="151"/>
      <c r="S6" s="151"/>
      <c r="T6" s="151"/>
      <c r="U6" s="151"/>
      <c r="V6" s="151"/>
      <c r="W6" s="151"/>
      <c r="X6" s="151"/>
      <c r="Y6" s="151"/>
      <c r="Z6" s="151"/>
      <c r="AA6" s="151"/>
      <c r="AB6" s="152"/>
    </row>
    <row r="7" spans="1:29" ht="132">
      <c r="A7" s="34"/>
      <c r="B7" s="149"/>
      <c r="C7" s="149"/>
      <c r="D7" s="37" t="s">
        <v>118</v>
      </c>
      <c r="E7" s="37" t="s">
        <v>119</v>
      </c>
      <c r="F7" s="37" t="s">
        <v>120</v>
      </c>
      <c r="G7" s="37" t="s">
        <v>121</v>
      </c>
      <c r="H7" s="37" t="s">
        <v>122</v>
      </c>
      <c r="I7" s="37" t="s">
        <v>123</v>
      </c>
      <c r="J7" s="37" t="s">
        <v>44</v>
      </c>
      <c r="K7" s="37" t="s">
        <v>45</v>
      </c>
      <c r="L7" s="37" t="s">
        <v>46</v>
      </c>
      <c r="M7" s="37" t="s">
        <v>47</v>
      </c>
      <c r="N7" s="37" t="s">
        <v>48</v>
      </c>
      <c r="O7" s="37" t="s">
        <v>49</v>
      </c>
      <c r="P7" s="37" t="s">
        <v>50</v>
      </c>
      <c r="Q7" s="37" t="s">
        <v>51</v>
      </c>
      <c r="R7" s="37" t="s">
        <v>52</v>
      </c>
      <c r="S7" s="37" t="s">
        <v>124</v>
      </c>
      <c r="T7" s="37" t="s">
        <v>125</v>
      </c>
      <c r="U7" s="37" t="s">
        <v>56</v>
      </c>
      <c r="V7" s="37" t="s">
        <v>57</v>
      </c>
      <c r="W7" s="37" t="s">
        <v>58</v>
      </c>
      <c r="X7" s="37" t="s">
        <v>126</v>
      </c>
      <c r="Y7" s="37" t="s">
        <v>127</v>
      </c>
      <c r="Z7" s="37" t="s">
        <v>128</v>
      </c>
      <c r="AA7" s="37" t="s">
        <v>129</v>
      </c>
      <c r="AB7" s="37" t="s">
        <v>130</v>
      </c>
    </row>
    <row r="8" spans="1:29" ht="14.45" customHeight="1">
      <c r="A8" s="146" t="s">
        <v>131</v>
      </c>
      <c r="B8" s="40" t="s">
        <v>94</v>
      </c>
      <c r="C8" s="40" t="s">
        <v>95</v>
      </c>
      <c r="D8" s="41">
        <v>-1.19</v>
      </c>
      <c r="E8" s="42">
        <v>0</v>
      </c>
      <c r="F8" s="41">
        <v>157</v>
      </c>
      <c r="G8" s="41">
        <v>753</v>
      </c>
      <c r="H8" s="41">
        <v>7</v>
      </c>
      <c r="I8" s="41">
        <v>-1.3959999999999999</v>
      </c>
      <c r="J8" s="42">
        <v>3.83</v>
      </c>
      <c r="K8" s="42">
        <v>2.44</v>
      </c>
      <c r="L8" s="42">
        <v>3.7440000000000002</v>
      </c>
      <c r="M8" s="41">
        <v>7.1400000000000005E-2</v>
      </c>
      <c r="N8" s="42">
        <v>0</v>
      </c>
      <c r="O8" s="42">
        <v>1</v>
      </c>
      <c r="P8" s="42">
        <v>0</v>
      </c>
      <c r="Q8" s="42">
        <v>0</v>
      </c>
      <c r="R8" s="42">
        <v>0</v>
      </c>
      <c r="S8" s="42">
        <v>2.602059991</v>
      </c>
      <c r="T8" s="42">
        <v>1</v>
      </c>
      <c r="U8" s="41">
        <v>1</v>
      </c>
      <c r="V8" s="41">
        <v>1</v>
      </c>
      <c r="W8" s="41">
        <v>1</v>
      </c>
      <c r="X8" s="42">
        <v>-1.4685210829999999</v>
      </c>
      <c r="Y8" s="42">
        <v>1.0374264980000001</v>
      </c>
      <c r="Z8" s="42">
        <v>0.70757017600000005</v>
      </c>
      <c r="AA8" s="41">
        <v>-0.69897000399999998</v>
      </c>
      <c r="AB8" s="41">
        <v>-1.8538719640000001</v>
      </c>
    </row>
    <row r="9" spans="1:29">
      <c r="A9" s="146"/>
      <c r="B9" s="42" t="s">
        <v>96</v>
      </c>
      <c r="C9" s="42" t="s">
        <v>97</v>
      </c>
      <c r="D9" s="41">
        <v>0.97699999999999998</v>
      </c>
      <c r="E9" s="42">
        <v>1</v>
      </c>
      <c r="F9" s="41">
        <v>13</v>
      </c>
      <c r="G9" s="41">
        <v>7</v>
      </c>
      <c r="H9" s="41">
        <v>7</v>
      </c>
      <c r="I9" s="41">
        <v>-1.5589999999999999</v>
      </c>
      <c r="J9" s="42">
        <v>3.33</v>
      </c>
      <c r="K9" s="42">
        <v>1.41</v>
      </c>
      <c r="L9" s="42">
        <v>2.14</v>
      </c>
      <c r="M9" s="41">
        <v>0</v>
      </c>
      <c r="N9" s="42">
        <v>0</v>
      </c>
      <c r="O9" s="42">
        <v>1</v>
      </c>
      <c r="P9" s="42">
        <v>1</v>
      </c>
      <c r="Q9" s="42">
        <v>0</v>
      </c>
      <c r="R9" s="42">
        <v>1</v>
      </c>
      <c r="S9" s="42">
        <v>3.9754318089999998</v>
      </c>
      <c r="T9" s="42">
        <v>1</v>
      </c>
      <c r="U9" s="41">
        <v>1</v>
      </c>
      <c r="V9" s="41">
        <v>1</v>
      </c>
      <c r="W9" s="41">
        <v>1</v>
      </c>
      <c r="X9" s="42">
        <v>0.56820172400000002</v>
      </c>
      <c r="Y9" s="41">
        <v>1</v>
      </c>
      <c r="Z9" s="42">
        <v>1.267570627</v>
      </c>
      <c r="AA9" s="41">
        <v>0.95230800999999998</v>
      </c>
      <c r="AB9" s="41">
        <v>-0.25649023500000001</v>
      </c>
    </row>
    <row r="10" spans="1:29">
      <c r="A10" s="146"/>
      <c r="B10" s="42" t="s">
        <v>98</v>
      </c>
      <c r="C10" s="42" t="s">
        <v>99</v>
      </c>
      <c r="D10" s="41">
        <v>0.24</v>
      </c>
      <c r="E10" s="42">
        <v>1</v>
      </c>
      <c r="F10" s="41">
        <v>13</v>
      </c>
      <c r="G10" s="41">
        <v>7</v>
      </c>
      <c r="H10" s="41">
        <v>6</v>
      </c>
      <c r="I10" s="41">
        <v>-1.3160000000000001</v>
      </c>
      <c r="J10" s="42">
        <v>2.052</v>
      </c>
      <c r="K10" s="42">
        <v>1</v>
      </c>
      <c r="L10" s="42">
        <v>1.25</v>
      </c>
      <c r="M10" s="41">
        <v>0</v>
      </c>
      <c r="N10" s="42">
        <v>0</v>
      </c>
      <c r="O10" s="42">
        <v>1</v>
      </c>
      <c r="P10" s="42">
        <v>0</v>
      </c>
      <c r="Q10" s="42">
        <v>0</v>
      </c>
      <c r="R10" s="42">
        <v>1</v>
      </c>
      <c r="S10" s="42">
        <v>4</v>
      </c>
      <c r="T10" s="42">
        <v>1</v>
      </c>
      <c r="U10" s="41">
        <v>1</v>
      </c>
      <c r="V10" s="43">
        <f>V20</f>
        <v>0.2</v>
      </c>
      <c r="W10" s="41">
        <v>1</v>
      </c>
      <c r="X10" s="41">
        <v>1.3227979679999999</v>
      </c>
      <c r="Y10" s="41">
        <v>2</v>
      </c>
      <c r="Z10" s="42">
        <v>2</v>
      </c>
      <c r="AA10" s="41">
        <v>1.618048097</v>
      </c>
      <c r="AB10" s="41">
        <v>4.9218023E-2</v>
      </c>
    </row>
    <row r="11" spans="1:29">
      <c r="A11" s="146"/>
      <c r="B11" s="42" t="s">
        <v>100</v>
      </c>
      <c r="C11" s="42" t="s">
        <v>101</v>
      </c>
      <c r="D11" s="41">
        <v>1.35</v>
      </c>
      <c r="E11" s="42">
        <v>1</v>
      </c>
      <c r="F11" s="41">
        <v>73</v>
      </c>
      <c r="G11" s="41">
        <v>16</v>
      </c>
      <c r="H11" s="41">
        <v>10</v>
      </c>
      <c r="I11" s="41">
        <v>-0.76800000000000002</v>
      </c>
      <c r="J11" s="42">
        <v>-1.5</v>
      </c>
      <c r="K11" s="42">
        <v>-0.22</v>
      </c>
      <c r="L11" s="42">
        <v>-0.21</v>
      </c>
      <c r="M11" s="42">
        <v>0</v>
      </c>
      <c r="N11" s="42">
        <v>0</v>
      </c>
      <c r="O11" s="41">
        <v>1</v>
      </c>
      <c r="P11" s="42">
        <v>0</v>
      </c>
      <c r="Q11" s="42">
        <v>0</v>
      </c>
      <c r="R11" s="42">
        <v>1</v>
      </c>
      <c r="S11" s="42">
        <v>3.301029996</v>
      </c>
      <c r="T11" s="41">
        <v>1</v>
      </c>
      <c r="U11" s="41">
        <v>1</v>
      </c>
      <c r="V11" s="41">
        <v>1</v>
      </c>
      <c r="W11" s="41">
        <v>1</v>
      </c>
      <c r="X11" s="42">
        <v>1.662757832</v>
      </c>
      <c r="Y11" s="41">
        <v>2.0644579890000001</v>
      </c>
      <c r="Z11" s="42">
        <v>2</v>
      </c>
      <c r="AA11" s="41">
        <v>0.34830486300000002</v>
      </c>
      <c r="AB11" s="41">
        <v>1.4623979979999999</v>
      </c>
    </row>
    <row r="12" spans="1:29">
      <c r="A12" s="146"/>
      <c r="B12" s="42" t="s">
        <v>102</v>
      </c>
      <c r="C12" s="42" t="s">
        <v>103</v>
      </c>
      <c r="D12" s="41">
        <v>4.8800000000000003E-2</v>
      </c>
      <c r="E12" s="41">
        <v>0</v>
      </c>
      <c r="F12" s="41">
        <v>13</v>
      </c>
      <c r="G12" s="41">
        <v>34</v>
      </c>
      <c r="H12" s="41">
        <v>15</v>
      </c>
      <c r="I12" s="41">
        <v>-0.58499999999999996</v>
      </c>
      <c r="J12" s="42">
        <v>0.52</v>
      </c>
      <c r="K12" s="42">
        <v>1.6</v>
      </c>
      <c r="L12" s="42">
        <v>2.76</v>
      </c>
      <c r="M12" s="42">
        <v>0</v>
      </c>
      <c r="N12" s="42">
        <v>0</v>
      </c>
      <c r="O12" s="41">
        <v>1</v>
      </c>
      <c r="P12" s="42">
        <v>0</v>
      </c>
      <c r="Q12" s="42">
        <v>1</v>
      </c>
      <c r="R12" s="42">
        <v>1</v>
      </c>
      <c r="S12" s="42">
        <v>3.3710678619999999</v>
      </c>
      <c r="T12" s="41">
        <v>1</v>
      </c>
      <c r="U12" s="41">
        <v>1</v>
      </c>
      <c r="V12" s="41">
        <v>1</v>
      </c>
      <c r="W12" s="41">
        <v>1</v>
      </c>
      <c r="X12" s="42">
        <v>0.44715803100000001</v>
      </c>
      <c r="Y12" s="42">
        <v>1.5132175999999999</v>
      </c>
      <c r="Z12" s="42">
        <v>1.3838153660000001</v>
      </c>
      <c r="AA12" s="43">
        <f>AA22*(MAX(AA8:AA11,AA13)+6)-6</f>
        <v>-4.4763903805999998</v>
      </c>
      <c r="AB12" s="43">
        <f>AB22*(MAX(AB8:AB11,AB13)+6)-6</f>
        <v>-4.5075204003999998</v>
      </c>
    </row>
    <row r="13" spans="1:29">
      <c r="A13" s="146"/>
      <c r="B13" s="42" t="s">
        <v>166</v>
      </c>
      <c r="C13" s="42" t="s">
        <v>105</v>
      </c>
      <c r="D13" s="41">
        <v>0.80249999999999999</v>
      </c>
      <c r="E13" s="42">
        <v>0</v>
      </c>
      <c r="F13" s="41">
        <v>43</v>
      </c>
      <c r="G13" s="41">
        <v>25</v>
      </c>
      <c r="H13" s="41">
        <v>12.5</v>
      </c>
      <c r="I13" s="41">
        <v>-0.67649999999999999</v>
      </c>
      <c r="J13" s="42">
        <v>4.47</v>
      </c>
      <c r="K13" s="42">
        <v>0.75</v>
      </c>
      <c r="L13" s="42">
        <v>1.71</v>
      </c>
      <c r="M13" s="41">
        <v>0.1971</v>
      </c>
      <c r="N13" s="42">
        <v>0.28999999999999998</v>
      </c>
      <c r="O13" s="43">
        <f>O23</f>
        <v>0.2</v>
      </c>
      <c r="P13" s="42">
        <v>0</v>
      </c>
      <c r="Q13" s="42">
        <v>0</v>
      </c>
      <c r="R13" s="42">
        <v>0</v>
      </c>
      <c r="S13" s="42">
        <v>2.4771212550000001</v>
      </c>
      <c r="T13" s="41">
        <v>1</v>
      </c>
      <c r="U13" s="41">
        <v>1</v>
      </c>
      <c r="V13" s="41">
        <v>0.75</v>
      </c>
      <c r="W13" s="41">
        <v>1</v>
      </c>
      <c r="X13" s="42">
        <v>-1.5590909180000001</v>
      </c>
      <c r="Y13" s="41">
        <v>-1.1197582239999999</v>
      </c>
      <c r="Z13" s="42">
        <v>0.98806820299999998</v>
      </c>
      <c r="AA13" s="41">
        <v>-0.89279003000000001</v>
      </c>
      <c r="AB13" s="41">
        <v>-0.50031291700000002</v>
      </c>
    </row>
    <row r="15" spans="1:29">
      <c r="A15" s="63"/>
      <c r="B15" s="147" t="s">
        <v>138</v>
      </c>
      <c r="C15" s="147"/>
      <c r="D15" s="64" t="s">
        <v>139</v>
      </c>
      <c r="E15" s="64">
        <v>0</v>
      </c>
      <c r="F15" s="63" t="s">
        <v>140</v>
      </c>
      <c r="G15" s="63" t="s">
        <v>140</v>
      </c>
      <c r="H15" s="63" t="s">
        <v>140</v>
      </c>
      <c r="I15" s="63" t="s">
        <v>140</v>
      </c>
      <c r="J15" s="63" t="s">
        <v>140</v>
      </c>
      <c r="K15" s="63" t="s">
        <v>140</v>
      </c>
      <c r="L15" s="63">
        <v>-2</v>
      </c>
      <c r="M15" s="64">
        <v>0</v>
      </c>
      <c r="N15" s="64">
        <v>0</v>
      </c>
      <c r="O15" s="64">
        <v>0</v>
      </c>
      <c r="P15" s="64">
        <v>0</v>
      </c>
      <c r="Q15" s="64">
        <v>0</v>
      </c>
      <c r="R15" s="64">
        <v>0</v>
      </c>
      <c r="S15" s="65">
        <v>1</v>
      </c>
      <c r="T15" s="64">
        <v>0</v>
      </c>
      <c r="U15" s="64">
        <v>0</v>
      </c>
      <c r="V15" s="64">
        <v>0</v>
      </c>
      <c r="W15" s="64">
        <v>0</v>
      </c>
      <c r="X15" s="63">
        <v>9.9999999999999995E-7</v>
      </c>
      <c r="Y15" s="63">
        <v>9.9999999999999995E-7</v>
      </c>
      <c r="Z15" s="63">
        <v>9.9999999999999995E-7</v>
      </c>
      <c r="AA15" s="63">
        <v>9.9999999999999995E-7</v>
      </c>
      <c r="AB15" s="63">
        <v>9.9999999999999995E-7</v>
      </c>
      <c r="AC15" s="47"/>
    </row>
    <row r="16" spans="1:29">
      <c r="A16" s="63"/>
      <c r="B16" s="147" t="s">
        <v>141</v>
      </c>
      <c r="C16" s="147"/>
      <c r="D16" s="64" t="s">
        <v>142</v>
      </c>
      <c r="E16" s="64">
        <v>1</v>
      </c>
      <c r="F16" s="63">
        <v>0</v>
      </c>
      <c r="G16" s="63">
        <v>0</v>
      </c>
      <c r="H16" s="63">
        <v>0</v>
      </c>
      <c r="I16" s="63">
        <v>0</v>
      </c>
      <c r="J16" s="63">
        <v>-3</v>
      </c>
      <c r="K16" s="63">
        <v>-1</v>
      </c>
      <c r="L16" s="63" t="s">
        <v>140</v>
      </c>
      <c r="M16" s="64">
        <v>1</v>
      </c>
      <c r="N16" s="64">
        <v>1</v>
      </c>
      <c r="O16" s="64">
        <v>1</v>
      </c>
      <c r="P16" s="64">
        <v>1</v>
      </c>
      <c r="Q16" s="64">
        <v>1</v>
      </c>
      <c r="R16" s="64">
        <v>1</v>
      </c>
      <c r="S16" s="63" t="s">
        <v>140</v>
      </c>
      <c r="T16" s="64">
        <v>1</v>
      </c>
      <c r="U16" s="64">
        <v>1</v>
      </c>
      <c r="V16" s="64">
        <v>1</v>
      </c>
      <c r="W16" s="64">
        <v>1</v>
      </c>
      <c r="X16" s="63" t="s">
        <v>140</v>
      </c>
      <c r="Y16" s="63" t="s">
        <v>140</v>
      </c>
      <c r="Z16" s="63" t="s">
        <v>140</v>
      </c>
      <c r="AA16" s="63" t="s">
        <v>140</v>
      </c>
      <c r="AB16" s="63" t="s">
        <v>140</v>
      </c>
      <c r="AC16" s="47"/>
    </row>
    <row r="18" spans="1:28" ht="14.45" customHeight="1">
      <c r="A18" s="146" t="s">
        <v>143</v>
      </c>
      <c r="B18" s="40" t="s">
        <v>94</v>
      </c>
      <c r="C18" s="40" t="s">
        <v>95</v>
      </c>
      <c r="D18" s="39">
        <f t="shared" ref="D18:D23" si="0">(D8-MIN($D$8:$D$13))/(1.5-MIN($D$8:$D$13))</f>
        <v>0</v>
      </c>
      <c r="E18" s="39">
        <f t="shared" ref="E18:E23" si="1">E8</f>
        <v>0</v>
      </c>
      <c r="F18" s="39">
        <f t="shared" ref="F18:F23" si="2">1-F8/(MAX($F$8:$F$13))</f>
        <v>0</v>
      </c>
      <c r="G18" s="39">
        <f t="shared" ref="G18:G23" si="3">1-G8/(MAX($G$8:$G$13))</f>
        <v>0</v>
      </c>
      <c r="H18" s="39">
        <f t="shared" ref="H18:H23" si="4">1-H8/(MAX($H$8:$H$13))</f>
        <v>0.53333333333333333</v>
      </c>
      <c r="I18" s="39">
        <v>1</v>
      </c>
      <c r="J18" s="39">
        <f t="shared" ref="J18:J23" si="5">(MAX($J$8:$J$13)-J8)/(MAX($J$8:$J$13)+3)</f>
        <v>8.5676037483266354E-2</v>
      </c>
      <c r="K18" s="39">
        <f t="shared" ref="K18:K23" si="6">(MAX($K$8:$K$13)-K8)/(MAX($K$8:$K$13)+1)</f>
        <v>0</v>
      </c>
      <c r="L18" s="39">
        <f t="shared" ref="L18:L23" si="7">(L8+2)/(2+MAX($L$8:$L$13))</f>
        <v>1</v>
      </c>
      <c r="M18" s="39">
        <f t="shared" ref="M18:R23" si="8">M8</f>
        <v>7.1400000000000005E-2</v>
      </c>
      <c r="N18" s="39">
        <f t="shared" si="8"/>
        <v>0</v>
      </c>
      <c r="O18" s="39">
        <f t="shared" si="8"/>
        <v>1</v>
      </c>
      <c r="P18" s="39">
        <f t="shared" si="8"/>
        <v>0</v>
      </c>
      <c r="Q18" s="39">
        <f t="shared" si="8"/>
        <v>0</v>
      </c>
      <c r="R18" s="39">
        <f t="shared" si="8"/>
        <v>0</v>
      </c>
      <c r="S18" s="39">
        <f>(S8)/(MAX($S$8:$S$13))</f>
        <v>0.65051499774999999</v>
      </c>
      <c r="T18" s="39">
        <f>T8</f>
        <v>1</v>
      </c>
      <c r="U18" s="39">
        <f>U8</f>
        <v>1</v>
      </c>
      <c r="V18" s="39">
        <f>V8</f>
        <v>1</v>
      </c>
      <c r="W18" s="39">
        <f>W8</f>
        <v>1</v>
      </c>
      <c r="X18" s="39">
        <f>(X8+6)/(MAX($X$8:$X$13)+6)</f>
        <v>0.59136397317377731</v>
      </c>
      <c r="Y18" s="39">
        <f>(Y8+6)/(MAX($Y$8:$Y$13)+6)</f>
        <v>0.87264717698314243</v>
      </c>
      <c r="Z18" s="39">
        <f>(Z8+6)/(MAX($Z$8:$Z$13)+6)</f>
        <v>0.83844627199999999</v>
      </c>
      <c r="AA18" s="39">
        <f>(AA8+6)/(MAX($AA$8:$AA$13)+6)</f>
        <v>0.69585147382930734</v>
      </c>
      <c r="AB18" s="39">
        <f>(AB8+6)/(MAX($AB$8:$AB$13)+6)</f>
        <v>0.55560264101582435</v>
      </c>
    </row>
    <row r="19" spans="1:28">
      <c r="A19" s="146"/>
      <c r="B19" s="42" t="s">
        <v>96</v>
      </c>
      <c r="C19" s="42" t="s">
        <v>97</v>
      </c>
      <c r="D19" s="39">
        <f t="shared" si="0"/>
        <v>0.80557620817843856</v>
      </c>
      <c r="E19" s="39">
        <f t="shared" si="1"/>
        <v>1</v>
      </c>
      <c r="F19" s="39">
        <f t="shared" si="2"/>
        <v>0.91719745222929938</v>
      </c>
      <c r="G19" s="39">
        <f t="shared" si="3"/>
        <v>0.99070385126162019</v>
      </c>
      <c r="H19" s="39">
        <f t="shared" si="4"/>
        <v>0.53333333333333333</v>
      </c>
      <c r="I19" s="39">
        <v>1</v>
      </c>
      <c r="J19" s="39">
        <f t="shared" si="5"/>
        <v>0.15261044176706823</v>
      </c>
      <c r="K19" s="39">
        <f t="shared" si="6"/>
        <v>0.29941860465116282</v>
      </c>
      <c r="L19" s="39">
        <f t="shared" si="7"/>
        <v>0.72075208913649036</v>
      </c>
      <c r="M19" s="39">
        <f t="shared" si="8"/>
        <v>0</v>
      </c>
      <c r="N19" s="39">
        <f t="shared" si="8"/>
        <v>0</v>
      </c>
      <c r="O19" s="39">
        <f t="shared" si="8"/>
        <v>1</v>
      </c>
      <c r="P19" s="39">
        <f t="shared" si="8"/>
        <v>1</v>
      </c>
      <c r="Q19" s="39">
        <f t="shared" si="8"/>
        <v>0</v>
      </c>
      <c r="R19" s="39">
        <f t="shared" si="8"/>
        <v>1</v>
      </c>
      <c r="S19" s="39">
        <f t="shared" ref="S19:S22" si="9">(S9)/(MAX($S$8:$S$13))</f>
        <v>0.99385795224999995</v>
      </c>
      <c r="T19" s="39">
        <f t="shared" ref="T19:W23" si="10">T9</f>
        <v>1</v>
      </c>
      <c r="U19" s="39">
        <f t="shared" si="10"/>
        <v>1</v>
      </c>
      <c r="V19" s="39">
        <f t="shared" si="10"/>
        <v>1</v>
      </c>
      <c r="W19" s="39">
        <f t="shared" si="10"/>
        <v>1</v>
      </c>
      <c r="X19" s="39">
        <f t="shared" ref="X19:X23" si="11">(X9+6)/(MAX($X$8:$X$13)+6)</f>
        <v>0.85715898479407915</v>
      </c>
      <c r="Y19" s="39">
        <f t="shared" ref="Y19:Y23" si="12">(Y9+6)/(MAX($Y$8:$Y$13)+6)</f>
        <v>0.8680062577730665</v>
      </c>
      <c r="Z19" s="39">
        <f t="shared" ref="Z19:Z23" si="13">(Z9+6)/(MAX($Z$8:$Z$13)+6)</f>
        <v>0.90844632837499995</v>
      </c>
      <c r="AA19" s="39">
        <f t="shared" ref="AA19:AA23" si="14">(AA9+6)/(MAX($AA$8:$AA$13)+6)</f>
        <v>0.91261014914539995</v>
      </c>
      <c r="AB19" s="39">
        <f t="shared" ref="AB19:AB23" si="15">(AB9+6)/(MAX($AB$8:$AB$13)+6)</f>
        <v>0.76966006993185299</v>
      </c>
    </row>
    <row r="20" spans="1:28">
      <c r="A20" s="146"/>
      <c r="B20" s="42" t="s">
        <v>98</v>
      </c>
      <c r="C20" s="42" t="s">
        <v>99</v>
      </c>
      <c r="D20" s="39">
        <f t="shared" si="0"/>
        <v>0.53159851301115235</v>
      </c>
      <c r="E20" s="39">
        <f t="shared" si="1"/>
        <v>1</v>
      </c>
      <c r="F20" s="39">
        <f t="shared" si="2"/>
        <v>0.91719745222929938</v>
      </c>
      <c r="G20" s="39">
        <f t="shared" si="3"/>
        <v>0.99070385126162019</v>
      </c>
      <c r="H20" s="39">
        <f t="shared" si="4"/>
        <v>0.6</v>
      </c>
      <c r="I20" s="39">
        <v>1</v>
      </c>
      <c r="J20" s="39">
        <f t="shared" si="5"/>
        <v>0.32369477911646583</v>
      </c>
      <c r="K20" s="39">
        <f t="shared" si="6"/>
        <v>0.41860465116279066</v>
      </c>
      <c r="L20" s="39">
        <f t="shared" si="7"/>
        <v>0.56580779944289694</v>
      </c>
      <c r="M20" s="39">
        <f t="shared" si="8"/>
        <v>0</v>
      </c>
      <c r="N20" s="39">
        <f t="shared" si="8"/>
        <v>0</v>
      </c>
      <c r="O20" s="39">
        <f t="shared" si="8"/>
        <v>1</v>
      </c>
      <c r="P20" s="39">
        <f t="shared" si="8"/>
        <v>0</v>
      </c>
      <c r="Q20" s="39">
        <f t="shared" si="8"/>
        <v>0</v>
      </c>
      <c r="R20" s="39">
        <f t="shared" si="8"/>
        <v>1</v>
      </c>
      <c r="S20" s="39">
        <f t="shared" si="9"/>
        <v>1</v>
      </c>
      <c r="T20" s="39">
        <f t="shared" si="10"/>
        <v>1</v>
      </c>
      <c r="U20" s="39">
        <f t="shared" si="10"/>
        <v>1</v>
      </c>
      <c r="V20" s="66">
        <v>0.2</v>
      </c>
      <c r="W20" s="39">
        <f t="shared" si="10"/>
        <v>1</v>
      </c>
      <c r="X20" s="39">
        <f t="shared" si="11"/>
        <v>0.95563478952965031</v>
      </c>
      <c r="Y20" s="39">
        <f t="shared" si="12"/>
        <v>0.99200715174064735</v>
      </c>
      <c r="Z20" s="39">
        <f t="shared" si="13"/>
        <v>1</v>
      </c>
      <c r="AA20" s="39">
        <f t="shared" si="14"/>
        <v>1</v>
      </c>
      <c r="AB20" s="39">
        <f t="shared" si="15"/>
        <v>0.81062656060709348</v>
      </c>
    </row>
    <row r="21" spans="1:28">
      <c r="A21" s="146"/>
      <c r="B21" s="42" t="s">
        <v>100</v>
      </c>
      <c r="C21" s="42" t="s">
        <v>101</v>
      </c>
      <c r="D21" s="39">
        <f t="shared" si="0"/>
        <v>0.94423791821561343</v>
      </c>
      <c r="E21" s="39">
        <f t="shared" si="1"/>
        <v>1</v>
      </c>
      <c r="F21" s="39">
        <f t="shared" si="2"/>
        <v>0.53503184713375795</v>
      </c>
      <c r="G21" s="39">
        <f t="shared" si="3"/>
        <v>0.97875166002656044</v>
      </c>
      <c r="H21" s="39">
        <f t="shared" si="4"/>
        <v>0.33333333333333337</v>
      </c>
      <c r="I21" s="39">
        <v>1</v>
      </c>
      <c r="J21" s="39">
        <f t="shared" si="5"/>
        <v>0.79919678714859432</v>
      </c>
      <c r="K21" s="39">
        <f t="shared" si="6"/>
        <v>0.77325581395348841</v>
      </c>
      <c r="L21" s="39">
        <f t="shared" si="7"/>
        <v>0.31162952646239556</v>
      </c>
      <c r="M21" s="39">
        <f t="shared" si="8"/>
        <v>0</v>
      </c>
      <c r="N21" s="39">
        <f t="shared" si="8"/>
        <v>0</v>
      </c>
      <c r="O21" s="39">
        <f t="shared" si="8"/>
        <v>1</v>
      </c>
      <c r="P21" s="39">
        <f t="shared" si="8"/>
        <v>0</v>
      </c>
      <c r="Q21" s="39">
        <f t="shared" si="8"/>
        <v>0</v>
      </c>
      <c r="R21" s="39">
        <f t="shared" si="8"/>
        <v>1</v>
      </c>
      <c r="S21" s="39">
        <f t="shared" si="9"/>
        <v>0.82525749900000001</v>
      </c>
      <c r="T21" s="39">
        <f t="shared" si="10"/>
        <v>1</v>
      </c>
      <c r="U21" s="39">
        <f t="shared" si="10"/>
        <v>1</v>
      </c>
      <c r="V21" s="39">
        <f t="shared" si="10"/>
        <v>1</v>
      </c>
      <c r="W21" s="39">
        <f t="shared" si="10"/>
        <v>1</v>
      </c>
      <c r="X21" s="39">
        <f t="shared" si="11"/>
        <v>1</v>
      </c>
      <c r="Y21" s="39">
        <f t="shared" si="12"/>
        <v>1</v>
      </c>
      <c r="Z21" s="39">
        <f t="shared" si="13"/>
        <v>1</v>
      </c>
      <c r="AA21" s="39">
        <f t="shared" si="14"/>
        <v>0.8333243348122169</v>
      </c>
      <c r="AB21" s="39">
        <f t="shared" si="15"/>
        <v>1</v>
      </c>
    </row>
    <row r="22" spans="1:28">
      <c r="A22" s="146"/>
      <c r="B22" s="42" t="s">
        <v>102</v>
      </c>
      <c r="C22" s="42" t="s">
        <v>103</v>
      </c>
      <c r="D22" s="39">
        <f t="shared" si="0"/>
        <v>0.46052044609665427</v>
      </c>
      <c r="E22" s="39">
        <f t="shared" si="1"/>
        <v>0</v>
      </c>
      <c r="F22" s="39">
        <f t="shared" si="2"/>
        <v>0.91719745222929938</v>
      </c>
      <c r="G22" s="39">
        <f t="shared" si="3"/>
        <v>0.95484727755644094</v>
      </c>
      <c r="H22" s="39">
        <f t="shared" si="4"/>
        <v>0</v>
      </c>
      <c r="I22" s="39">
        <v>1</v>
      </c>
      <c r="J22" s="39">
        <f t="shared" si="5"/>
        <v>0.52878179384203483</v>
      </c>
      <c r="K22" s="39">
        <f t="shared" si="6"/>
        <v>0.24418604651162787</v>
      </c>
      <c r="L22" s="39">
        <f t="shared" si="7"/>
        <v>0.82869080779944293</v>
      </c>
      <c r="M22" s="39">
        <f t="shared" si="8"/>
        <v>0</v>
      </c>
      <c r="N22" s="39">
        <f t="shared" si="8"/>
        <v>0</v>
      </c>
      <c r="O22" s="39">
        <f t="shared" si="8"/>
        <v>1</v>
      </c>
      <c r="P22" s="39">
        <f t="shared" si="8"/>
        <v>0</v>
      </c>
      <c r="Q22" s="39">
        <f t="shared" si="8"/>
        <v>1</v>
      </c>
      <c r="R22" s="39">
        <f t="shared" si="8"/>
        <v>1</v>
      </c>
      <c r="S22" s="39">
        <f t="shared" si="9"/>
        <v>0.84276696549999996</v>
      </c>
      <c r="T22" s="39">
        <f t="shared" si="10"/>
        <v>1</v>
      </c>
      <c r="U22" s="39">
        <f t="shared" si="10"/>
        <v>1</v>
      </c>
      <c r="V22" s="39">
        <f t="shared" si="10"/>
        <v>1</v>
      </c>
      <c r="W22" s="39">
        <f t="shared" si="10"/>
        <v>1</v>
      </c>
      <c r="X22" s="39">
        <f t="shared" si="11"/>
        <v>0.84136262326813926</v>
      </c>
      <c r="Y22" s="39">
        <f t="shared" si="12"/>
        <v>0.93164569897296279</v>
      </c>
      <c r="Z22" s="39">
        <f t="shared" si="13"/>
        <v>0.92297692075000004</v>
      </c>
      <c r="AA22" s="66">
        <v>0.2</v>
      </c>
      <c r="AB22" s="66">
        <v>0.2</v>
      </c>
    </row>
    <row r="23" spans="1:28">
      <c r="A23" s="146"/>
      <c r="B23" s="42" t="s">
        <v>166</v>
      </c>
      <c r="C23" s="42" t="s">
        <v>105</v>
      </c>
      <c r="D23" s="39">
        <f t="shared" si="0"/>
        <v>0.74070631970260226</v>
      </c>
      <c r="E23" s="39">
        <f t="shared" si="1"/>
        <v>0</v>
      </c>
      <c r="F23" s="39">
        <f t="shared" si="2"/>
        <v>0.72611464968152872</v>
      </c>
      <c r="G23" s="39">
        <f t="shared" si="3"/>
        <v>0.96679946879150069</v>
      </c>
      <c r="H23" s="39">
        <f t="shared" si="4"/>
        <v>0.16666666666666663</v>
      </c>
      <c r="I23" s="39">
        <v>1</v>
      </c>
      <c r="J23" s="39">
        <f t="shared" si="5"/>
        <v>0</v>
      </c>
      <c r="K23" s="39">
        <f t="shared" si="6"/>
        <v>0.49127906976744184</v>
      </c>
      <c r="L23" s="39">
        <f t="shared" si="7"/>
        <v>0.64589136490250698</v>
      </c>
      <c r="M23" s="39">
        <f>M13</f>
        <v>0.1971</v>
      </c>
      <c r="N23" s="39">
        <f>N13</f>
        <v>0.28999999999999998</v>
      </c>
      <c r="O23" s="66">
        <v>0.2</v>
      </c>
      <c r="P23" s="39">
        <f t="shared" si="8"/>
        <v>0</v>
      </c>
      <c r="Q23" s="39">
        <f t="shared" si="8"/>
        <v>0</v>
      </c>
      <c r="R23" s="39">
        <f t="shared" si="8"/>
        <v>0</v>
      </c>
      <c r="S23" s="39">
        <f>(S13)/(MAX($S$8:$S$13))</f>
        <v>0.61928031375000003</v>
      </c>
      <c r="T23" s="39">
        <f t="shared" si="10"/>
        <v>1</v>
      </c>
      <c r="U23" s="39">
        <f t="shared" si="10"/>
        <v>1</v>
      </c>
      <c r="V23" s="39">
        <f t="shared" si="10"/>
        <v>0.75</v>
      </c>
      <c r="W23" s="39">
        <f t="shared" si="10"/>
        <v>1</v>
      </c>
      <c r="X23" s="39">
        <f t="shared" si="11"/>
        <v>0.57954449029494004</v>
      </c>
      <c r="Y23" s="39">
        <f t="shared" si="12"/>
        <v>0.60515434300193482</v>
      </c>
      <c r="Z23" s="39">
        <f t="shared" si="13"/>
        <v>0.87350852537500001</v>
      </c>
      <c r="AA23" s="39">
        <f t="shared" si="14"/>
        <v>0.67040925772196525</v>
      </c>
      <c r="AB23" s="39">
        <f t="shared" si="15"/>
        <v>0.73698656711608956</v>
      </c>
    </row>
    <row r="24" spans="1:28" ht="15" thickBot="1"/>
    <row r="25" spans="1:28" ht="15" thickBot="1">
      <c r="D25" s="39" t="s">
        <v>33</v>
      </c>
      <c r="E25" s="39" t="s">
        <v>34</v>
      </c>
      <c r="F25" s="39" t="s">
        <v>35</v>
      </c>
      <c r="G25" s="39" t="s">
        <v>144</v>
      </c>
      <c r="H25" s="39" t="s">
        <v>145</v>
      </c>
      <c r="I25" s="39" t="s">
        <v>146</v>
      </c>
      <c r="J25" s="39" t="s">
        <v>147</v>
      </c>
      <c r="K25" s="39" t="s">
        <v>148</v>
      </c>
      <c r="L25" s="39" t="s">
        <v>149</v>
      </c>
      <c r="M25" s="39" t="s">
        <v>150</v>
      </c>
      <c r="N25" s="39" t="s">
        <v>151</v>
      </c>
      <c r="O25" s="39" t="s">
        <v>152</v>
      </c>
      <c r="P25" s="48" t="s">
        <v>153</v>
      </c>
      <c r="Q25" s="67" t="s">
        <v>154</v>
      </c>
      <c r="R25" s="67" t="s">
        <v>155</v>
      </c>
      <c r="S25" s="68" t="s">
        <v>156</v>
      </c>
    </row>
    <row r="26" spans="1:28" ht="14.45" customHeight="1">
      <c r="A26" s="146" t="s">
        <v>157</v>
      </c>
      <c r="B26" s="40" t="s">
        <v>94</v>
      </c>
      <c r="C26" s="40" t="s">
        <v>95</v>
      </c>
      <c r="D26" s="39">
        <f t="shared" ref="D26:D31" si="16">AVERAGE(D18:I18)</f>
        <v>0.25555555555555554</v>
      </c>
      <c r="E26" s="39">
        <f t="shared" ref="E26:E31" si="17">AVERAGE(J18:K18)</f>
        <v>4.2838018741633177E-2</v>
      </c>
      <c r="F26" s="39">
        <f t="shared" ref="F26:F31" si="18">L18</f>
        <v>1</v>
      </c>
      <c r="G26" s="39">
        <f t="shared" ref="G26:G31" si="19">AVERAGE(M18:W18)</f>
        <v>0.52017409070454546</v>
      </c>
      <c r="H26" s="39">
        <f t="shared" ref="H26:H31" si="20">AVERAGE(X18:AB18)</f>
        <v>0.71078230740041026</v>
      </c>
      <c r="I26" s="39">
        <f t="shared" ref="I26:M31" si="21">RANK(D26,D$26:D$31,0)</f>
        <v>6</v>
      </c>
      <c r="J26" s="39">
        <f t="shared" si="21"/>
        <v>6</v>
      </c>
      <c r="K26" s="39">
        <f t="shared" si="21"/>
        <v>1</v>
      </c>
      <c r="L26" s="39">
        <f t="shared" si="21"/>
        <v>5</v>
      </c>
      <c r="M26" s="39">
        <f t="shared" si="21"/>
        <v>4</v>
      </c>
      <c r="N26" s="39">
        <f t="shared" ref="N26:N31" si="22">AVERAGE(D26:E26,G26:H26)</f>
        <v>0.38233749310053611</v>
      </c>
      <c r="O26" s="39">
        <f t="shared" ref="O26:O31" si="23">AVERAGE(D26,F26:H26)</f>
        <v>0.6216279884151279</v>
      </c>
      <c r="P26" s="48">
        <f t="shared" ref="P26:P31" si="24">AVERAGE(D26:H26)</f>
        <v>0.50586999448042891</v>
      </c>
      <c r="Q26" s="69">
        <f t="shared" ref="Q26:S31" si="25">RANK(N26,N$26:N$31,0)</f>
        <v>6</v>
      </c>
      <c r="R26" s="69">
        <f t="shared" si="25"/>
        <v>5</v>
      </c>
      <c r="S26" s="69">
        <f t="shared" si="25"/>
        <v>6</v>
      </c>
    </row>
    <row r="27" spans="1:28">
      <c r="A27" s="146"/>
      <c r="B27" s="42" t="s">
        <v>96</v>
      </c>
      <c r="C27" s="42" t="s">
        <v>97</v>
      </c>
      <c r="D27" s="39">
        <f t="shared" si="16"/>
        <v>0.87446847416711526</v>
      </c>
      <c r="E27" s="39">
        <f t="shared" si="17"/>
        <v>0.22601452320911553</v>
      </c>
      <c r="F27" s="39">
        <f t="shared" si="18"/>
        <v>0.72075208913649036</v>
      </c>
      <c r="G27" s="39">
        <f t="shared" si="19"/>
        <v>0.72671435929545458</v>
      </c>
      <c r="H27" s="39">
        <f t="shared" si="20"/>
        <v>0.86317635800387971</v>
      </c>
      <c r="I27" s="39">
        <f t="shared" si="21"/>
        <v>1</v>
      </c>
      <c r="J27" s="39">
        <f t="shared" si="21"/>
        <v>5</v>
      </c>
      <c r="K27" s="39">
        <f t="shared" si="21"/>
        <v>3</v>
      </c>
      <c r="L27" s="39">
        <f t="shared" si="21"/>
        <v>1</v>
      </c>
      <c r="M27" s="39">
        <f t="shared" si="21"/>
        <v>3</v>
      </c>
      <c r="N27" s="39">
        <f t="shared" si="22"/>
        <v>0.67259342866889127</v>
      </c>
      <c r="O27" s="39">
        <f t="shared" si="23"/>
        <v>0.79627782015073489</v>
      </c>
      <c r="P27" s="48">
        <f t="shared" si="24"/>
        <v>0.68222516076241102</v>
      </c>
      <c r="Q27" s="70">
        <f t="shared" si="25"/>
        <v>3</v>
      </c>
      <c r="R27" s="70">
        <f t="shared" si="25"/>
        <v>1</v>
      </c>
      <c r="S27" s="70">
        <f t="shared" si="25"/>
        <v>2</v>
      </c>
    </row>
    <row r="28" spans="1:28">
      <c r="A28" s="146"/>
      <c r="B28" s="42" t="s">
        <v>98</v>
      </c>
      <c r="C28" s="42" t="s">
        <v>99</v>
      </c>
      <c r="D28" s="39">
        <f t="shared" si="16"/>
        <v>0.83991663608367861</v>
      </c>
      <c r="E28" s="39">
        <f t="shared" si="17"/>
        <v>0.37114971513962824</v>
      </c>
      <c r="F28" s="39">
        <f t="shared" si="18"/>
        <v>0.56580779944289694</v>
      </c>
      <c r="G28" s="39">
        <f t="shared" si="19"/>
        <v>0.5636363636363636</v>
      </c>
      <c r="H28" s="39">
        <f t="shared" si="20"/>
        <v>0.95165370037547825</v>
      </c>
      <c r="I28" s="39">
        <f t="shared" si="21"/>
        <v>2</v>
      </c>
      <c r="J28" s="39">
        <f t="shared" si="21"/>
        <v>3</v>
      </c>
      <c r="K28" s="39">
        <f t="shared" si="21"/>
        <v>5</v>
      </c>
      <c r="L28" s="39">
        <f t="shared" si="21"/>
        <v>4</v>
      </c>
      <c r="M28" s="39">
        <f t="shared" si="21"/>
        <v>2</v>
      </c>
      <c r="N28" s="39">
        <f t="shared" si="22"/>
        <v>0.68158910380878723</v>
      </c>
      <c r="O28" s="39">
        <f t="shared" si="23"/>
        <v>0.73025362488460432</v>
      </c>
      <c r="P28" s="48">
        <f t="shared" si="24"/>
        <v>0.65843284293560911</v>
      </c>
      <c r="Q28" s="70">
        <f t="shared" si="25"/>
        <v>2</v>
      </c>
      <c r="R28" s="70">
        <f t="shared" si="25"/>
        <v>2</v>
      </c>
      <c r="S28" s="70">
        <f t="shared" si="25"/>
        <v>3</v>
      </c>
    </row>
    <row r="29" spans="1:28">
      <c r="A29" s="146"/>
      <c r="B29" s="42" t="s">
        <v>100</v>
      </c>
      <c r="C29" s="42" t="s">
        <v>101</v>
      </c>
      <c r="D29" s="39">
        <f t="shared" si="16"/>
        <v>0.79855912645154425</v>
      </c>
      <c r="E29" s="39">
        <f t="shared" si="17"/>
        <v>0.78622630055104137</v>
      </c>
      <c r="F29" s="39">
        <f t="shared" si="18"/>
        <v>0.31162952646239556</v>
      </c>
      <c r="G29" s="39">
        <f t="shared" si="19"/>
        <v>0.62047795445454546</v>
      </c>
      <c r="H29" s="39">
        <f t="shared" si="20"/>
        <v>0.96666486696244325</v>
      </c>
      <c r="I29" s="39">
        <f t="shared" si="21"/>
        <v>3</v>
      </c>
      <c r="J29" s="39">
        <f t="shared" si="21"/>
        <v>1</v>
      </c>
      <c r="K29" s="39">
        <f t="shared" si="21"/>
        <v>6</v>
      </c>
      <c r="L29" s="39">
        <f t="shared" si="21"/>
        <v>3</v>
      </c>
      <c r="M29" s="39">
        <f t="shared" si="21"/>
        <v>1</v>
      </c>
      <c r="N29" s="39">
        <f t="shared" si="22"/>
        <v>0.79298206210489364</v>
      </c>
      <c r="O29" s="39">
        <f t="shared" si="23"/>
        <v>0.67433286858273211</v>
      </c>
      <c r="P29" s="48">
        <f t="shared" si="24"/>
        <v>0.69671155497639403</v>
      </c>
      <c r="Q29" s="70">
        <f t="shared" si="25"/>
        <v>1</v>
      </c>
      <c r="R29" s="70">
        <f t="shared" si="25"/>
        <v>4</v>
      </c>
      <c r="S29" s="70">
        <f t="shared" si="25"/>
        <v>1</v>
      </c>
    </row>
    <row r="30" spans="1:28">
      <c r="A30" s="146"/>
      <c r="B30" s="42" t="s">
        <v>102</v>
      </c>
      <c r="C30" s="42" t="s">
        <v>103</v>
      </c>
      <c r="D30" s="39">
        <f t="shared" si="16"/>
        <v>0.5554275293137324</v>
      </c>
      <c r="E30" s="39">
        <f t="shared" si="17"/>
        <v>0.38648392017683136</v>
      </c>
      <c r="F30" s="39">
        <f t="shared" si="18"/>
        <v>0.82869080779944293</v>
      </c>
      <c r="G30" s="39">
        <f t="shared" si="19"/>
        <v>0.71297881504545457</v>
      </c>
      <c r="H30" s="39">
        <f t="shared" si="20"/>
        <v>0.61919704859822056</v>
      </c>
      <c r="I30" s="39">
        <f t="shared" si="21"/>
        <v>5</v>
      </c>
      <c r="J30" s="39">
        <f t="shared" si="21"/>
        <v>2</v>
      </c>
      <c r="K30" s="39">
        <f t="shared" si="21"/>
        <v>2</v>
      </c>
      <c r="L30" s="39">
        <f t="shared" si="21"/>
        <v>2</v>
      </c>
      <c r="M30" s="39">
        <f t="shared" si="21"/>
        <v>6</v>
      </c>
      <c r="N30" s="39">
        <f t="shared" si="22"/>
        <v>0.56852182828355979</v>
      </c>
      <c r="O30" s="39">
        <f t="shared" si="23"/>
        <v>0.67907355018921267</v>
      </c>
      <c r="P30" s="48">
        <f>AVERAGE(D30:H30)</f>
        <v>0.62055562418673627</v>
      </c>
      <c r="Q30" s="70">
        <f t="shared" si="25"/>
        <v>4</v>
      </c>
      <c r="R30" s="70">
        <f t="shared" si="25"/>
        <v>3</v>
      </c>
      <c r="S30" s="70">
        <f t="shared" si="25"/>
        <v>4</v>
      </c>
    </row>
    <row r="31" spans="1:28" ht="15" thickBot="1">
      <c r="A31" s="146"/>
      <c r="B31" s="42" t="s">
        <v>166</v>
      </c>
      <c r="C31" s="42" t="s">
        <v>105</v>
      </c>
      <c r="D31" s="39">
        <f t="shared" si="16"/>
        <v>0.6000478508070497</v>
      </c>
      <c r="E31" s="39">
        <f t="shared" si="17"/>
        <v>0.24563953488372092</v>
      </c>
      <c r="F31" s="39">
        <f t="shared" si="18"/>
        <v>0.64589136490250698</v>
      </c>
      <c r="G31" s="39">
        <f t="shared" si="19"/>
        <v>0.45967093761363637</v>
      </c>
      <c r="H31" s="39">
        <f t="shared" si="20"/>
        <v>0.69312063670198598</v>
      </c>
      <c r="I31" s="39">
        <f t="shared" si="21"/>
        <v>4</v>
      </c>
      <c r="J31" s="39">
        <f t="shared" si="21"/>
        <v>4</v>
      </c>
      <c r="K31" s="39">
        <f t="shared" si="21"/>
        <v>4</v>
      </c>
      <c r="L31" s="39">
        <f t="shared" si="21"/>
        <v>6</v>
      </c>
      <c r="M31" s="39">
        <f t="shared" si="21"/>
        <v>5</v>
      </c>
      <c r="N31" s="39">
        <f t="shared" si="22"/>
        <v>0.49961974000159826</v>
      </c>
      <c r="O31" s="39">
        <f t="shared" si="23"/>
        <v>0.59968269750629477</v>
      </c>
      <c r="P31" s="48">
        <f t="shared" si="24"/>
        <v>0.52887406498178002</v>
      </c>
      <c r="Q31" s="71">
        <f t="shared" si="25"/>
        <v>5</v>
      </c>
      <c r="R31" s="71">
        <f t="shared" si="25"/>
        <v>6</v>
      </c>
      <c r="S31" s="71">
        <f t="shared" si="25"/>
        <v>5</v>
      </c>
    </row>
    <row r="33" spans="1:29" ht="3.6"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row>
    <row r="34" spans="1:29" ht="15.6" customHeight="1">
      <c r="A34" s="140" t="s">
        <v>158</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row>
    <row r="35" spans="1:29" ht="15.6" customHeight="1">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row>
    <row r="36" spans="1:29" ht="14.45" customHeight="1">
      <c r="A36" s="34"/>
      <c r="B36" s="148" t="s">
        <v>31</v>
      </c>
      <c r="C36" s="148" t="s">
        <v>32</v>
      </c>
      <c r="D36" s="150" t="s">
        <v>33</v>
      </c>
      <c r="E36" s="151"/>
      <c r="F36" s="151"/>
      <c r="G36" s="151"/>
      <c r="H36" s="151"/>
      <c r="I36" s="152"/>
      <c r="J36" s="150" t="s">
        <v>34</v>
      </c>
      <c r="K36" s="152"/>
      <c r="L36" s="35" t="s">
        <v>35</v>
      </c>
      <c r="M36" s="150" t="s">
        <v>117</v>
      </c>
      <c r="N36" s="151"/>
      <c r="O36" s="151"/>
      <c r="P36" s="151"/>
      <c r="Q36" s="151"/>
      <c r="R36" s="151"/>
      <c r="S36" s="151"/>
      <c r="T36" s="151"/>
      <c r="U36" s="151"/>
      <c r="V36" s="151"/>
      <c r="W36" s="151"/>
      <c r="X36" s="151"/>
      <c r="Y36" s="151"/>
      <c r="Z36" s="151"/>
      <c r="AA36" s="151"/>
      <c r="AB36" s="152"/>
    </row>
    <row r="37" spans="1:29" ht="132">
      <c r="A37" s="34"/>
      <c r="B37" s="149"/>
      <c r="C37" s="149"/>
      <c r="D37" s="37" t="s">
        <v>118</v>
      </c>
      <c r="E37" s="37" t="s">
        <v>119</v>
      </c>
      <c r="F37" s="37" t="s">
        <v>120</v>
      </c>
      <c r="G37" s="37" t="s">
        <v>121</v>
      </c>
      <c r="H37" s="37" t="s">
        <v>122</v>
      </c>
      <c r="I37" s="37" t="s">
        <v>123</v>
      </c>
      <c r="J37" s="37" t="s">
        <v>44</v>
      </c>
      <c r="K37" s="37" t="s">
        <v>45</v>
      </c>
      <c r="L37" s="37" t="s">
        <v>46</v>
      </c>
      <c r="M37" s="37" t="s">
        <v>47</v>
      </c>
      <c r="N37" s="37" t="s">
        <v>48</v>
      </c>
      <c r="O37" s="37" t="s">
        <v>49</v>
      </c>
      <c r="P37" s="37" t="s">
        <v>50</v>
      </c>
      <c r="Q37" s="37" t="s">
        <v>51</v>
      </c>
      <c r="R37" s="37" t="s">
        <v>52</v>
      </c>
      <c r="S37" s="37" t="s">
        <v>124</v>
      </c>
      <c r="T37" s="37" t="s">
        <v>125</v>
      </c>
      <c r="U37" s="37" t="s">
        <v>56</v>
      </c>
      <c r="V37" s="37" t="s">
        <v>57</v>
      </c>
      <c r="W37" s="37" t="s">
        <v>58</v>
      </c>
      <c r="X37" s="37" t="s">
        <v>126</v>
      </c>
      <c r="Y37" s="37" t="s">
        <v>127</v>
      </c>
      <c r="Z37" s="37" t="s">
        <v>128</v>
      </c>
      <c r="AA37" s="37" t="s">
        <v>129</v>
      </c>
      <c r="AB37" s="37" t="s">
        <v>130</v>
      </c>
    </row>
    <row r="38" spans="1:29" ht="14.45" customHeight="1">
      <c r="A38" s="146" t="s">
        <v>131</v>
      </c>
      <c r="B38" s="40" t="s">
        <v>94</v>
      </c>
      <c r="C38" s="40" t="s">
        <v>95</v>
      </c>
      <c r="D38" s="41">
        <v>-1.19</v>
      </c>
      <c r="E38" s="42">
        <v>0</v>
      </c>
      <c r="F38" s="41">
        <v>157</v>
      </c>
      <c r="G38" s="41">
        <v>753</v>
      </c>
      <c r="H38" s="41">
        <v>7</v>
      </c>
      <c r="I38" s="41">
        <v>-1.3959999999999999</v>
      </c>
      <c r="J38" s="42">
        <v>3.83</v>
      </c>
      <c r="K38" s="42">
        <v>2.44</v>
      </c>
      <c r="L38" s="42">
        <v>3.7440000000000002</v>
      </c>
      <c r="M38" s="41">
        <v>7.1400000000000005E-2</v>
      </c>
      <c r="N38" s="42">
        <v>0</v>
      </c>
      <c r="O38" s="42">
        <v>1</v>
      </c>
      <c r="P38" s="42">
        <v>0</v>
      </c>
      <c r="Q38" s="42">
        <v>0</v>
      </c>
      <c r="R38" s="42">
        <v>0</v>
      </c>
      <c r="S38" s="42">
        <v>2.602059991</v>
      </c>
      <c r="T38" s="42">
        <v>1</v>
      </c>
      <c r="U38" s="41">
        <v>1</v>
      </c>
      <c r="V38" s="41">
        <v>1</v>
      </c>
      <c r="W38" s="41">
        <v>1</v>
      </c>
      <c r="X38" s="42">
        <v>-1.4685210829999999</v>
      </c>
      <c r="Y38" s="42">
        <v>1.0374264980000001</v>
      </c>
      <c r="Z38" s="42">
        <v>0.70757017600000005</v>
      </c>
      <c r="AA38" s="41">
        <v>-0.69897000399999998</v>
      </c>
      <c r="AB38" s="41">
        <v>-1.8538719640000001</v>
      </c>
    </row>
    <row r="39" spans="1:29">
      <c r="A39" s="146"/>
      <c r="B39" s="42" t="s">
        <v>96</v>
      </c>
      <c r="C39" s="42" t="s">
        <v>97</v>
      </c>
      <c r="D39" s="41">
        <v>0.97699999999999998</v>
      </c>
      <c r="E39" s="42">
        <v>1</v>
      </c>
      <c r="F39" s="41">
        <v>13</v>
      </c>
      <c r="G39" s="41">
        <v>7</v>
      </c>
      <c r="H39" s="41">
        <v>7</v>
      </c>
      <c r="I39" s="41">
        <v>-1.5589999999999999</v>
      </c>
      <c r="J39" s="42">
        <v>3.33</v>
      </c>
      <c r="K39" s="42">
        <v>1.41</v>
      </c>
      <c r="L39" s="42">
        <v>2.14</v>
      </c>
      <c r="M39" s="41">
        <v>0</v>
      </c>
      <c r="N39" s="42">
        <v>0</v>
      </c>
      <c r="O39" s="42">
        <v>1</v>
      </c>
      <c r="P39" s="42">
        <v>1</v>
      </c>
      <c r="Q39" s="42">
        <v>0</v>
      </c>
      <c r="R39" s="42">
        <v>1</v>
      </c>
      <c r="S39" s="42">
        <v>3.9754318089999998</v>
      </c>
      <c r="T39" s="42">
        <v>1</v>
      </c>
      <c r="U39" s="41">
        <v>1</v>
      </c>
      <c r="V39" s="41">
        <v>1</v>
      </c>
      <c r="W39" s="41">
        <v>1</v>
      </c>
      <c r="X39" s="42">
        <v>0.56820172400000002</v>
      </c>
      <c r="Y39" s="41">
        <v>1</v>
      </c>
      <c r="Z39" s="42">
        <v>1.267570627</v>
      </c>
      <c r="AA39" s="41">
        <v>0.95230800999999998</v>
      </c>
      <c r="AB39" s="41">
        <v>-0.25649023500000001</v>
      </c>
    </row>
    <row r="40" spans="1:29">
      <c r="A40" s="146"/>
      <c r="B40" s="42" t="s">
        <v>98</v>
      </c>
      <c r="C40" s="42" t="s">
        <v>99</v>
      </c>
      <c r="D40" s="41">
        <v>0.24</v>
      </c>
      <c r="E40" s="42">
        <v>1</v>
      </c>
      <c r="F40" s="41">
        <v>13</v>
      </c>
      <c r="G40" s="41">
        <v>7</v>
      </c>
      <c r="H40" s="41">
        <v>6</v>
      </c>
      <c r="I40" s="41">
        <v>-1.3160000000000001</v>
      </c>
      <c r="J40" s="42">
        <v>2.052</v>
      </c>
      <c r="K40" s="42">
        <v>1</v>
      </c>
      <c r="L40" s="42">
        <v>1.25</v>
      </c>
      <c r="M40" s="41">
        <v>0</v>
      </c>
      <c r="N40" s="42">
        <v>0</v>
      </c>
      <c r="O40" s="42">
        <v>1</v>
      </c>
      <c r="P40" s="42">
        <v>0</v>
      </c>
      <c r="Q40" s="42">
        <v>0</v>
      </c>
      <c r="R40" s="42">
        <v>1</v>
      </c>
      <c r="S40" s="42">
        <v>4</v>
      </c>
      <c r="T40" s="42">
        <v>1</v>
      </c>
      <c r="U40" s="41">
        <v>1</v>
      </c>
      <c r="V40" s="43">
        <f>V50</f>
        <v>0.8</v>
      </c>
      <c r="W40" s="41">
        <v>1</v>
      </c>
      <c r="X40" s="41">
        <v>1.3227979679999999</v>
      </c>
      <c r="Y40" s="41">
        <v>2</v>
      </c>
      <c r="Z40" s="42">
        <v>2</v>
      </c>
      <c r="AA40" s="41">
        <v>1.618048097</v>
      </c>
      <c r="AB40" s="41">
        <v>4.9218023E-2</v>
      </c>
    </row>
    <row r="41" spans="1:29">
      <c r="A41" s="146"/>
      <c r="B41" s="42" t="s">
        <v>100</v>
      </c>
      <c r="C41" s="42" t="s">
        <v>101</v>
      </c>
      <c r="D41" s="41">
        <v>1.35</v>
      </c>
      <c r="E41" s="42">
        <v>1</v>
      </c>
      <c r="F41" s="41">
        <v>73</v>
      </c>
      <c r="G41" s="41">
        <v>16</v>
      </c>
      <c r="H41" s="41">
        <v>10</v>
      </c>
      <c r="I41" s="41">
        <v>-0.76800000000000002</v>
      </c>
      <c r="J41" s="42">
        <v>-1.5</v>
      </c>
      <c r="K41" s="42">
        <v>-0.22</v>
      </c>
      <c r="L41" s="42">
        <v>-0.21</v>
      </c>
      <c r="M41" s="42">
        <v>0</v>
      </c>
      <c r="N41" s="42">
        <v>0</v>
      </c>
      <c r="O41" s="41">
        <v>1</v>
      </c>
      <c r="P41" s="42">
        <v>0</v>
      </c>
      <c r="Q41" s="42">
        <v>0</v>
      </c>
      <c r="R41" s="42">
        <v>1</v>
      </c>
      <c r="S41" s="42">
        <v>3.301029996</v>
      </c>
      <c r="T41" s="41">
        <v>1</v>
      </c>
      <c r="U41" s="41">
        <v>1</v>
      </c>
      <c r="V41" s="41">
        <v>1</v>
      </c>
      <c r="W41" s="41">
        <v>1</v>
      </c>
      <c r="X41" s="42">
        <v>1.662757832</v>
      </c>
      <c r="Y41" s="41">
        <v>2.0644579890000001</v>
      </c>
      <c r="Z41" s="42">
        <v>2</v>
      </c>
      <c r="AA41" s="41">
        <v>0.34830486300000002</v>
      </c>
      <c r="AB41" s="41">
        <v>1.4623979979999999</v>
      </c>
    </row>
    <row r="42" spans="1:29">
      <c r="A42" s="146"/>
      <c r="B42" s="42" t="s">
        <v>102</v>
      </c>
      <c r="C42" s="42" t="s">
        <v>103</v>
      </c>
      <c r="D42" s="41">
        <v>4.8800000000000003E-2</v>
      </c>
      <c r="E42" s="41">
        <v>0</v>
      </c>
      <c r="F42" s="41">
        <v>13</v>
      </c>
      <c r="G42" s="41">
        <v>34</v>
      </c>
      <c r="H42" s="41">
        <v>15</v>
      </c>
      <c r="I42" s="41">
        <v>-0.58499999999999996</v>
      </c>
      <c r="J42" s="42">
        <v>0.52</v>
      </c>
      <c r="K42" s="42">
        <v>1.6</v>
      </c>
      <c r="L42" s="42">
        <v>2.76</v>
      </c>
      <c r="M42" s="42">
        <v>0</v>
      </c>
      <c r="N42" s="42">
        <v>0</v>
      </c>
      <c r="O42" s="41">
        <v>1</v>
      </c>
      <c r="P42" s="42">
        <v>0</v>
      </c>
      <c r="Q42" s="42">
        <v>1</v>
      </c>
      <c r="R42" s="42">
        <v>1</v>
      </c>
      <c r="S42" s="42">
        <v>3.3710678619999999</v>
      </c>
      <c r="T42" s="41">
        <v>1</v>
      </c>
      <c r="U42" s="41">
        <v>1</v>
      </c>
      <c r="V42" s="41">
        <v>1</v>
      </c>
      <c r="W42" s="41">
        <v>1</v>
      </c>
      <c r="X42" s="42">
        <v>0.44715803100000001</v>
      </c>
      <c r="Y42" s="42">
        <v>1.5132175999999999</v>
      </c>
      <c r="Z42" s="42">
        <v>1.3838153660000001</v>
      </c>
      <c r="AA42" s="43">
        <f>AA52*(MAX(AA38:AA41,AA43)+6)-6</f>
        <v>9.4438477600000681E-2</v>
      </c>
      <c r="AB42" s="43">
        <f>AB52*(MAX(AB38:AB41,AB43)+6)-6</f>
        <v>-3.0081601599999175E-2</v>
      </c>
    </row>
    <row r="43" spans="1:29">
      <c r="A43" s="146"/>
      <c r="B43" s="42" t="s">
        <v>166</v>
      </c>
      <c r="C43" s="42" t="s">
        <v>105</v>
      </c>
      <c r="D43" s="41">
        <v>0.80249999999999999</v>
      </c>
      <c r="E43" s="42">
        <v>0</v>
      </c>
      <c r="F43" s="41">
        <v>43</v>
      </c>
      <c r="G43" s="41">
        <v>25</v>
      </c>
      <c r="H43" s="41">
        <v>12.5</v>
      </c>
      <c r="I43" s="41">
        <v>-0.67649999999999999</v>
      </c>
      <c r="J43" s="42">
        <v>4.47</v>
      </c>
      <c r="K43" s="42">
        <v>0.75</v>
      </c>
      <c r="L43" s="42">
        <v>1.71</v>
      </c>
      <c r="M43" s="41">
        <v>0.1971</v>
      </c>
      <c r="N43" s="42">
        <v>0.28999999999999998</v>
      </c>
      <c r="O43" s="43">
        <f>O53</f>
        <v>0.8</v>
      </c>
      <c r="P43" s="42">
        <v>0</v>
      </c>
      <c r="Q43" s="42">
        <v>0</v>
      </c>
      <c r="R43" s="42">
        <v>0</v>
      </c>
      <c r="S43" s="42">
        <v>2.4771212550000001</v>
      </c>
      <c r="T43" s="41">
        <v>1</v>
      </c>
      <c r="U43" s="41">
        <v>1</v>
      </c>
      <c r="V43" s="41">
        <v>0.75</v>
      </c>
      <c r="W43" s="41">
        <v>1</v>
      </c>
      <c r="X43" s="42">
        <v>-1.5590909180000001</v>
      </c>
      <c r="Y43" s="41">
        <v>-1.1197582239999999</v>
      </c>
      <c r="Z43" s="42">
        <v>0.98806820299999998</v>
      </c>
      <c r="AA43" s="41">
        <v>-0.89279003000000001</v>
      </c>
      <c r="AB43" s="41">
        <v>-0.50031291700000002</v>
      </c>
    </row>
    <row r="45" spans="1:29">
      <c r="A45" s="63"/>
      <c r="B45" s="147" t="s">
        <v>138</v>
      </c>
      <c r="C45" s="147"/>
      <c r="D45" s="64" t="s">
        <v>139</v>
      </c>
      <c r="E45" s="64">
        <v>0</v>
      </c>
      <c r="F45" s="63" t="s">
        <v>140</v>
      </c>
      <c r="G45" s="63" t="s">
        <v>140</v>
      </c>
      <c r="H45" s="63" t="s">
        <v>140</v>
      </c>
      <c r="I45" s="63" t="s">
        <v>140</v>
      </c>
      <c r="J45" s="63" t="s">
        <v>140</v>
      </c>
      <c r="K45" s="63" t="s">
        <v>140</v>
      </c>
      <c r="L45" s="63">
        <v>-2</v>
      </c>
      <c r="M45" s="64">
        <v>0</v>
      </c>
      <c r="N45" s="64">
        <v>0</v>
      </c>
      <c r="O45" s="64">
        <v>0</v>
      </c>
      <c r="P45" s="64">
        <v>0</v>
      </c>
      <c r="Q45" s="64">
        <v>0</v>
      </c>
      <c r="R45" s="64">
        <v>0</v>
      </c>
      <c r="S45" s="65">
        <v>1</v>
      </c>
      <c r="T45" s="64">
        <v>0</v>
      </c>
      <c r="U45" s="64">
        <v>0</v>
      </c>
      <c r="V45" s="64">
        <v>0</v>
      </c>
      <c r="W45" s="64">
        <v>0</v>
      </c>
      <c r="X45" s="63">
        <v>9.9999999999999995E-7</v>
      </c>
      <c r="Y45" s="63">
        <v>9.9999999999999995E-7</v>
      </c>
      <c r="Z45" s="63">
        <v>9.9999999999999995E-7</v>
      </c>
      <c r="AA45" s="63">
        <v>9.9999999999999995E-7</v>
      </c>
      <c r="AB45" s="63">
        <v>9.9999999999999995E-7</v>
      </c>
      <c r="AC45" s="47"/>
    </row>
    <row r="46" spans="1:29">
      <c r="A46" s="63"/>
      <c r="B46" s="147" t="s">
        <v>141</v>
      </c>
      <c r="C46" s="147"/>
      <c r="D46" s="64" t="s">
        <v>142</v>
      </c>
      <c r="E46" s="64">
        <v>1</v>
      </c>
      <c r="F46" s="63">
        <v>0</v>
      </c>
      <c r="G46" s="63">
        <v>0</v>
      </c>
      <c r="H46" s="63">
        <v>0</v>
      </c>
      <c r="I46" s="63">
        <v>0</v>
      </c>
      <c r="J46" s="63">
        <v>-3</v>
      </c>
      <c r="K46" s="63">
        <v>-1</v>
      </c>
      <c r="L46" s="63" t="s">
        <v>140</v>
      </c>
      <c r="M46" s="64">
        <v>1</v>
      </c>
      <c r="N46" s="64">
        <v>1</v>
      </c>
      <c r="O46" s="64">
        <v>1</v>
      </c>
      <c r="P46" s="64">
        <v>1</v>
      </c>
      <c r="Q46" s="64">
        <v>1</v>
      </c>
      <c r="R46" s="64">
        <v>1</v>
      </c>
      <c r="S46" s="63" t="s">
        <v>140</v>
      </c>
      <c r="T46" s="64">
        <v>1</v>
      </c>
      <c r="U46" s="64">
        <v>1</v>
      </c>
      <c r="V46" s="64">
        <v>1</v>
      </c>
      <c r="W46" s="64">
        <v>1</v>
      </c>
      <c r="X46" s="63" t="s">
        <v>140</v>
      </c>
      <c r="Y46" s="63" t="s">
        <v>140</v>
      </c>
      <c r="Z46" s="63" t="s">
        <v>140</v>
      </c>
      <c r="AA46" s="63" t="s">
        <v>140</v>
      </c>
      <c r="AB46" s="63" t="s">
        <v>140</v>
      </c>
      <c r="AC46" s="47"/>
    </row>
    <row r="48" spans="1:29" ht="14.45" customHeight="1">
      <c r="A48" s="146" t="s">
        <v>143</v>
      </c>
      <c r="B48" s="40" t="s">
        <v>94</v>
      </c>
      <c r="C48" s="40" t="s">
        <v>95</v>
      </c>
      <c r="D48" s="39">
        <f t="shared" ref="D48:D53" si="26">(D38-MIN($D$38:$D$43))/(1.5-MIN($D$38:$D$43))</f>
        <v>0</v>
      </c>
      <c r="E48" s="39">
        <f t="shared" ref="E48:E53" si="27">E38</f>
        <v>0</v>
      </c>
      <c r="F48" s="39">
        <f t="shared" ref="F48:F53" si="28">1-F38/(MAX($F$38:$F$43))</f>
        <v>0</v>
      </c>
      <c r="G48" s="39">
        <f t="shared" ref="G48:G53" si="29">1-G38/(MAX($G$38:$G$43))</f>
        <v>0</v>
      </c>
      <c r="H48" s="39">
        <f t="shared" ref="H48:H53" si="30">1-H38/(MAX($H$38:$H$43))</f>
        <v>0.53333333333333333</v>
      </c>
      <c r="I48" s="39">
        <v>1</v>
      </c>
      <c r="J48" s="39">
        <f t="shared" ref="J48:J53" si="31">(MAX($J$38:$J$43)-J38)/(MAX($J$38:$J$43)+3)</f>
        <v>8.5676037483266354E-2</v>
      </c>
      <c r="K48" s="39">
        <f t="shared" ref="K48:K53" si="32">(MAX($K$38:$K$43)-K38)/(MAX($K$38:$K$43)+1)</f>
        <v>0</v>
      </c>
      <c r="L48" s="39">
        <f t="shared" ref="L48:L53" si="33">(L38+2)/(2+MAX($L$38:$L$43))</f>
        <v>1</v>
      </c>
      <c r="M48" s="39">
        <f t="shared" ref="M48:R52" si="34">M38</f>
        <v>7.1400000000000005E-2</v>
      </c>
      <c r="N48" s="39">
        <f t="shared" si="34"/>
        <v>0</v>
      </c>
      <c r="O48" s="39">
        <f t="shared" si="34"/>
        <v>1</v>
      </c>
      <c r="P48" s="39">
        <f t="shared" si="34"/>
        <v>0</v>
      </c>
      <c r="Q48" s="39">
        <f t="shared" si="34"/>
        <v>0</v>
      </c>
      <c r="R48" s="39">
        <f t="shared" si="34"/>
        <v>0</v>
      </c>
      <c r="S48" s="39">
        <f t="shared" ref="S48:S53" si="35">(S38)/(MAX($S$38:$S$43))</f>
        <v>0.65051499774999999</v>
      </c>
      <c r="T48" s="39">
        <f>T38</f>
        <v>1</v>
      </c>
      <c r="U48" s="39">
        <f t="shared" ref="U48:W49" si="36">U38</f>
        <v>1</v>
      </c>
      <c r="V48" s="39">
        <f t="shared" si="36"/>
        <v>1</v>
      </c>
      <c r="W48" s="39">
        <f t="shared" si="36"/>
        <v>1</v>
      </c>
      <c r="X48" s="39">
        <f>(X38+6)/(MAX($X$38:$X$43)+6)</f>
        <v>0.59136397317377731</v>
      </c>
      <c r="Y48" s="39">
        <f t="shared" ref="Y48:Y53" si="37">(Y38+6)/(MAX($Y$38:$Y$43)+6)</f>
        <v>0.87264717698314243</v>
      </c>
      <c r="Z48" s="39">
        <f t="shared" ref="Z48:Z53" si="38">(Z38+6)/(MAX($Z$38:$Z$43)+6)</f>
        <v>0.83844627199999999</v>
      </c>
      <c r="AA48" s="39">
        <f>(AA38+6)/(MAX($AA$8:$AA$13)+6)</f>
        <v>0.69585147382930734</v>
      </c>
      <c r="AB48" s="39">
        <f>(AB38+6)/(MAX($AB$8:$AB$13)+6)</f>
        <v>0.55560264101582435</v>
      </c>
    </row>
    <row r="49" spans="1:28">
      <c r="A49" s="146"/>
      <c r="B49" s="42" t="s">
        <v>96</v>
      </c>
      <c r="C49" s="42" t="s">
        <v>97</v>
      </c>
      <c r="D49" s="39">
        <f t="shared" si="26"/>
        <v>0.80557620817843856</v>
      </c>
      <c r="E49" s="39">
        <f t="shared" si="27"/>
        <v>1</v>
      </c>
      <c r="F49" s="39">
        <f t="shared" si="28"/>
        <v>0.91719745222929938</v>
      </c>
      <c r="G49" s="39">
        <f t="shared" si="29"/>
        <v>0.99070385126162019</v>
      </c>
      <c r="H49" s="39">
        <f t="shared" si="30"/>
        <v>0.53333333333333333</v>
      </c>
      <c r="I49" s="39">
        <v>1</v>
      </c>
      <c r="J49" s="39">
        <f t="shared" si="31"/>
        <v>0.15261044176706823</v>
      </c>
      <c r="K49" s="39">
        <f t="shared" si="32"/>
        <v>0.29941860465116282</v>
      </c>
      <c r="L49" s="39">
        <f t="shared" si="33"/>
        <v>0.72075208913649036</v>
      </c>
      <c r="M49" s="39">
        <f t="shared" si="34"/>
        <v>0</v>
      </c>
      <c r="N49" s="39">
        <f t="shared" si="34"/>
        <v>0</v>
      </c>
      <c r="O49" s="39">
        <f t="shared" si="34"/>
        <v>1</v>
      </c>
      <c r="P49" s="39">
        <f t="shared" si="34"/>
        <v>1</v>
      </c>
      <c r="Q49" s="39">
        <f t="shared" si="34"/>
        <v>0</v>
      </c>
      <c r="R49" s="39">
        <f t="shared" si="34"/>
        <v>1</v>
      </c>
      <c r="S49" s="39">
        <f t="shared" si="35"/>
        <v>0.99385795224999995</v>
      </c>
      <c r="T49" s="39">
        <f t="shared" ref="T49:T53" si="39">T39</f>
        <v>1</v>
      </c>
      <c r="U49" s="39">
        <f t="shared" si="36"/>
        <v>1</v>
      </c>
      <c r="V49" s="39">
        <f t="shared" si="36"/>
        <v>1</v>
      </c>
      <c r="W49" s="39">
        <f t="shared" si="36"/>
        <v>1</v>
      </c>
      <c r="X49" s="39">
        <f>(X39+6)/(MAX($X$8:$X$13)+6)</f>
        <v>0.85715898479407915</v>
      </c>
      <c r="Y49" s="39">
        <f t="shared" si="37"/>
        <v>0.8680062577730665</v>
      </c>
      <c r="Z49" s="39">
        <f t="shared" si="38"/>
        <v>0.90844632837499995</v>
      </c>
      <c r="AA49" s="39">
        <f>(AA39+6)/(MAX($AA$8:$AA$13)+6)</f>
        <v>0.91261014914539995</v>
      </c>
      <c r="AB49" s="39">
        <f>(AB39+6)/(MAX($AB$8:$AB$13)+6)</f>
        <v>0.76966006993185299</v>
      </c>
    </row>
    <row r="50" spans="1:28">
      <c r="A50" s="146"/>
      <c r="B50" s="42" t="s">
        <v>98</v>
      </c>
      <c r="C50" s="42" t="s">
        <v>99</v>
      </c>
      <c r="D50" s="39">
        <f t="shared" si="26"/>
        <v>0.53159851301115235</v>
      </c>
      <c r="E50" s="39">
        <f t="shared" si="27"/>
        <v>1</v>
      </c>
      <c r="F50" s="39">
        <f t="shared" si="28"/>
        <v>0.91719745222929938</v>
      </c>
      <c r="G50" s="39">
        <f t="shared" si="29"/>
        <v>0.99070385126162019</v>
      </c>
      <c r="H50" s="39">
        <f t="shared" si="30"/>
        <v>0.6</v>
      </c>
      <c r="I50" s="39">
        <v>1</v>
      </c>
      <c r="J50" s="39">
        <f t="shared" si="31"/>
        <v>0.32369477911646583</v>
      </c>
      <c r="K50" s="39">
        <f t="shared" si="32"/>
        <v>0.41860465116279066</v>
      </c>
      <c r="L50" s="39">
        <f t="shared" si="33"/>
        <v>0.56580779944289694</v>
      </c>
      <c r="M50" s="39">
        <f t="shared" si="34"/>
        <v>0</v>
      </c>
      <c r="N50" s="39">
        <f t="shared" si="34"/>
        <v>0</v>
      </c>
      <c r="O50" s="39">
        <f t="shared" si="34"/>
        <v>1</v>
      </c>
      <c r="P50" s="39">
        <f t="shared" si="34"/>
        <v>0</v>
      </c>
      <c r="Q50" s="39">
        <f t="shared" si="34"/>
        <v>0</v>
      </c>
      <c r="R50" s="39">
        <f t="shared" si="34"/>
        <v>1</v>
      </c>
      <c r="S50" s="39">
        <f t="shared" si="35"/>
        <v>1</v>
      </c>
      <c r="T50" s="39">
        <f t="shared" si="39"/>
        <v>1</v>
      </c>
      <c r="U50" s="39">
        <f>U40</f>
        <v>1</v>
      </c>
      <c r="V50" s="66">
        <v>0.8</v>
      </c>
      <c r="W50" s="39">
        <f>W40</f>
        <v>1</v>
      </c>
      <c r="X50" s="39">
        <f>(X40+6)/(MAX($X$8:$X$13)+6)</f>
        <v>0.95563478952965031</v>
      </c>
      <c r="Y50" s="39">
        <f t="shared" si="37"/>
        <v>0.99200715174064735</v>
      </c>
      <c r="Z50" s="39">
        <f t="shared" si="38"/>
        <v>1</v>
      </c>
      <c r="AA50" s="39">
        <f>(AA40+6)/(MAX($AA$8:$AA$13)+6)</f>
        <v>1</v>
      </c>
      <c r="AB50" s="39">
        <f>(AB40+6)/(MAX($AB$8:$AB$13)+6)</f>
        <v>0.81062656060709348</v>
      </c>
    </row>
    <row r="51" spans="1:28">
      <c r="A51" s="146"/>
      <c r="B51" s="42" t="s">
        <v>100</v>
      </c>
      <c r="C51" s="42" t="s">
        <v>101</v>
      </c>
      <c r="D51" s="39">
        <f t="shared" si="26"/>
        <v>0.94423791821561343</v>
      </c>
      <c r="E51" s="39">
        <f t="shared" si="27"/>
        <v>1</v>
      </c>
      <c r="F51" s="39">
        <f t="shared" si="28"/>
        <v>0.53503184713375795</v>
      </c>
      <c r="G51" s="39">
        <f t="shared" si="29"/>
        <v>0.97875166002656044</v>
      </c>
      <c r="H51" s="39">
        <f t="shared" si="30"/>
        <v>0.33333333333333337</v>
      </c>
      <c r="I51" s="39">
        <v>1</v>
      </c>
      <c r="J51" s="39">
        <f t="shared" si="31"/>
        <v>0.79919678714859432</v>
      </c>
      <c r="K51" s="39">
        <f t="shared" si="32"/>
        <v>0.77325581395348841</v>
      </c>
      <c r="L51" s="39">
        <f t="shared" si="33"/>
        <v>0.31162952646239556</v>
      </c>
      <c r="M51" s="39">
        <f t="shared" si="34"/>
        <v>0</v>
      </c>
      <c r="N51" s="39">
        <f t="shared" si="34"/>
        <v>0</v>
      </c>
      <c r="O51" s="39">
        <f t="shared" si="34"/>
        <v>1</v>
      </c>
      <c r="P51" s="39">
        <f t="shared" si="34"/>
        <v>0</v>
      </c>
      <c r="Q51" s="39">
        <f t="shared" si="34"/>
        <v>0</v>
      </c>
      <c r="R51" s="39">
        <f t="shared" si="34"/>
        <v>1</v>
      </c>
      <c r="S51" s="39">
        <f t="shared" si="35"/>
        <v>0.82525749900000001</v>
      </c>
      <c r="T51" s="39">
        <f t="shared" si="39"/>
        <v>1</v>
      </c>
      <c r="U51" s="39">
        <f>U41</f>
        <v>1</v>
      </c>
      <c r="V51" s="39">
        <f>V41</f>
        <v>1</v>
      </c>
      <c r="W51" s="39">
        <f>W41</f>
        <v>1</v>
      </c>
      <c r="X51" s="39">
        <f>(X41+6)/(MAX($X$8:$X$13)+6)</f>
        <v>1</v>
      </c>
      <c r="Y51" s="39">
        <f t="shared" si="37"/>
        <v>1</v>
      </c>
      <c r="Z51" s="39">
        <f t="shared" si="38"/>
        <v>1</v>
      </c>
      <c r="AA51" s="39">
        <f>(AA41+6)/(MAX($AA$8:$AA$13)+6)</f>
        <v>0.8333243348122169</v>
      </c>
      <c r="AB51" s="39">
        <f>(AB41+6)/(MAX($AB$8:$AB$13)+6)</f>
        <v>1</v>
      </c>
    </row>
    <row r="52" spans="1:28">
      <c r="A52" s="146"/>
      <c r="B52" s="42" t="s">
        <v>102</v>
      </c>
      <c r="C52" s="42" t="s">
        <v>103</v>
      </c>
      <c r="D52" s="39">
        <f t="shared" si="26"/>
        <v>0.46052044609665427</v>
      </c>
      <c r="E52" s="39">
        <f t="shared" si="27"/>
        <v>0</v>
      </c>
      <c r="F52" s="39">
        <f t="shared" si="28"/>
        <v>0.91719745222929938</v>
      </c>
      <c r="G52" s="39">
        <f t="shared" si="29"/>
        <v>0.95484727755644094</v>
      </c>
      <c r="H52" s="39">
        <f t="shared" si="30"/>
        <v>0</v>
      </c>
      <c r="I52" s="39">
        <v>1</v>
      </c>
      <c r="J52" s="39">
        <f t="shared" si="31"/>
        <v>0.52878179384203483</v>
      </c>
      <c r="K52" s="39">
        <f t="shared" si="32"/>
        <v>0.24418604651162787</v>
      </c>
      <c r="L52" s="39">
        <f t="shared" si="33"/>
        <v>0.82869080779944293</v>
      </c>
      <c r="M52" s="39">
        <f t="shared" si="34"/>
        <v>0</v>
      </c>
      <c r="N52" s="39">
        <f t="shared" si="34"/>
        <v>0</v>
      </c>
      <c r="O52" s="39">
        <f t="shared" si="34"/>
        <v>1</v>
      </c>
      <c r="P52" s="39">
        <f t="shared" si="34"/>
        <v>0</v>
      </c>
      <c r="Q52" s="39">
        <f t="shared" si="34"/>
        <v>1</v>
      </c>
      <c r="R52" s="39">
        <f t="shared" si="34"/>
        <v>1</v>
      </c>
      <c r="S52" s="39">
        <f t="shared" si="35"/>
        <v>0.84276696549999996</v>
      </c>
      <c r="T52" s="39">
        <f t="shared" si="39"/>
        <v>1</v>
      </c>
      <c r="U52" s="39">
        <f>U42</f>
        <v>1</v>
      </c>
      <c r="V52" s="39">
        <f>V42</f>
        <v>1</v>
      </c>
      <c r="W52" s="39">
        <f>W42</f>
        <v>1</v>
      </c>
      <c r="X52" s="39">
        <f>(X42+6)/(MAX($X$8:$X$13)+6)</f>
        <v>0.84136262326813926</v>
      </c>
      <c r="Y52" s="39">
        <f t="shared" si="37"/>
        <v>0.93164569897296279</v>
      </c>
      <c r="Z52" s="39">
        <f t="shared" si="38"/>
        <v>0.92297692075000004</v>
      </c>
      <c r="AA52" s="66">
        <v>0.8</v>
      </c>
      <c r="AB52" s="66">
        <v>0.8</v>
      </c>
    </row>
    <row r="53" spans="1:28">
      <c r="A53" s="146"/>
      <c r="B53" s="42" t="s">
        <v>166</v>
      </c>
      <c r="C53" s="42" t="s">
        <v>105</v>
      </c>
      <c r="D53" s="39">
        <f t="shared" si="26"/>
        <v>0.74070631970260226</v>
      </c>
      <c r="E53" s="39">
        <f t="shared" si="27"/>
        <v>0</v>
      </c>
      <c r="F53" s="39">
        <f t="shared" si="28"/>
        <v>0.72611464968152872</v>
      </c>
      <c r="G53" s="39">
        <f t="shared" si="29"/>
        <v>0.96679946879150069</v>
      </c>
      <c r="H53" s="39">
        <f t="shared" si="30"/>
        <v>0.16666666666666663</v>
      </c>
      <c r="I53" s="39">
        <v>1</v>
      </c>
      <c r="J53" s="39">
        <f t="shared" si="31"/>
        <v>0</v>
      </c>
      <c r="K53" s="39">
        <f t="shared" si="32"/>
        <v>0.49127906976744184</v>
      </c>
      <c r="L53" s="39">
        <f t="shared" si="33"/>
        <v>0.64589136490250698</v>
      </c>
      <c r="M53" s="39">
        <f>M43</f>
        <v>0.1971</v>
      </c>
      <c r="N53" s="39">
        <f>N43</f>
        <v>0.28999999999999998</v>
      </c>
      <c r="O53" s="66">
        <v>0.8</v>
      </c>
      <c r="P53" s="39">
        <f>P43</f>
        <v>0</v>
      </c>
      <c r="Q53" s="39">
        <f>Q43</f>
        <v>0</v>
      </c>
      <c r="R53" s="39">
        <f>R43</f>
        <v>0</v>
      </c>
      <c r="S53" s="39">
        <f t="shared" si="35"/>
        <v>0.61928031375000003</v>
      </c>
      <c r="T53" s="39">
        <f t="shared" si="39"/>
        <v>1</v>
      </c>
      <c r="U53" s="39">
        <f>U43</f>
        <v>1</v>
      </c>
      <c r="V53" s="39">
        <f>V43</f>
        <v>0.75</v>
      </c>
      <c r="W53" s="39">
        <f>W43</f>
        <v>1</v>
      </c>
      <c r="X53" s="39">
        <f>(X43+6)/(MAX($X$8:$X$13)+6)</f>
        <v>0.57954449029494004</v>
      </c>
      <c r="Y53" s="39">
        <f t="shared" si="37"/>
        <v>0.60515434300193482</v>
      </c>
      <c r="Z53" s="39">
        <f t="shared" si="38"/>
        <v>0.87350852537500001</v>
      </c>
      <c r="AA53" s="39">
        <f>(AA43+6)/(MAX($AA$8:$AA$13)+6)</f>
        <v>0.67040925772196525</v>
      </c>
      <c r="AB53" s="39">
        <f>(AB43+6)/(MAX($AB$8:$AB$13)+6)</f>
        <v>0.73698656711608956</v>
      </c>
    </row>
    <row r="54" spans="1:28" ht="15" thickBot="1"/>
    <row r="55" spans="1:28" ht="15" thickBot="1">
      <c r="D55" s="39" t="s">
        <v>33</v>
      </c>
      <c r="E55" s="39" t="s">
        <v>34</v>
      </c>
      <c r="F55" s="39" t="s">
        <v>35</v>
      </c>
      <c r="G55" s="39" t="s">
        <v>144</v>
      </c>
      <c r="H55" s="39" t="s">
        <v>145</v>
      </c>
      <c r="I55" s="39" t="s">
        <v>146</v>
      </c>
      <c r="J55" s="39" t="s">
        <v>147</v>
      </c>
      <c r="K55" s="39" t="s">
        <v>148</v>
      </c>
      <c r="L55" s="39" t="s">
        <v>149</v>
      </c>
      <c r="M55" s="39" t="s">
        <v>150</v>
      </c>
      <c r="N55" s="39" t="s">
        <v>151</v>
      </c>
      <c r="O55" s="39" t="s">
        <v>152</v>
      </c>
      <c r="P55" s="48" t="s">
        <v>153</v>
      </c>
      <c r="Q55" s="67" t="s">
        <v>154</v>
      </c>
      <c r="R55" s="67" t="s">
        <v>155</v>
      </c>
      <c r="S55" s="67" t="s">
        <v>156</v>
      </c>
    </row>
    <row r="56" spans="1:28" ht="14.45" customHeight="1">
      <c r="A56" s="146" t="s">
        <v>157</v>
      </c>
      <c r="B56" s="40" t="s">
        <v>94</v>
      </c>
      <c r="C56" s="40" t="s">
        <v>95</v>
      </c>
      <c r="D56" s="39">
        <f t="shared" ref="D56:D61" si="40">AVERAGE(D48:I48)</f>
        <v>0.25555555555555554</v>
      </c>
      <c r="E56" s="39">
        <f t="shared" ref="E56:E61" si="41">AVERAGE(J48:K48)</f>
        <v>4.2838018741633177E-2</v>
      </c>
      <c r="F56" s="39">
        <f t="shared" ref="F56:F61" si="42">L48</f>
        <v>1</v>
      </c>
      <c r="G56" s="39">
        <f t="shared" ref="G56:G61" si="43">AVERAGE(M48:W48)</f>
        <v>0.52017409070454546</v>
      </c>
      <c r="H56" s="39">
        <f t="shared" ref="H56:H61" si="44">AVERAGE(X48:AB48)</f>
        <v>0.71078230740041026</v>
      </c>
      <c r="I56" s="39">
        <f t="shared" ref="I56:M61" si="45">RANK(D56,D$56:D$61,0)</f>
        <v>6</v>
      </c>
      <c r="J56" s="39">
        <f t="shared" si="45"/>
        <v>6</v>
      </c>
      <c r="K56" s="39">
        <f t="shared" si="45"/>
        <v>1</v>
      </c>
      <c r="L56" s="39">
        <f t="shared" si="45"/>
        <v>5</v>
      </c>
      <c r="M56" s="39">
        <f t="shared" si="45"/>
        <v>5</v>
      </c>
      <c r="N56" s="39">
        <f t="shared" ref="N56:N61" si="46">AVERAGE(D56:E56,G56:H56)</f>
        <v>0.38233749310053611</v>
      </c>
      <c r="O56" s="39">
        <f t="shared" ref="O56:O61" si="47">AVERAGE(D56,F56:H56)</f>
        <v>0.6216279884151279</v>
      </c>
      <c r="P56" s="48">
        <f t="shared" ref="P56:P61" si="48">AVERAGE(D56:H56)</f>
        <v>0.50586999448042891</v>
      </c>
      <c r="Q56" s="69">
        <f t="shared" ref="Q56:S61" si="49">RANK(N56,N$56:N$61,0)</f>
        <v>6</v>
      </c>
      <c r="R56" s="69">
        <f t="shared" si="49"/>
        <v>5</v>
      </c>
      <c r="S56" s="69">
        <f t="shared" si="49"/>
        <v>6</v>
      </c>
    </row>
    <row r="57" spans="1:28">
      <c r="A57" s="146"/>
      <c r="B57" s="42" t="s">
        <v>96</v>
      </c>
      <c r="C57" s="42" t="s">
        <v>97</v>
      </c>
      <c r="D57" s="39">
        <f t="shared" si="40"/>
        <v>0.87446847416711526</v>
      </c>
      <c r="E57" s="39">
        <f t="shared" si="41"/>
        <v>0.22601452320911553</v>
      </c>
      <c r="F57" s="39">
        <f t="shared" si="42"/>
        <v>0.72075208913649036</v>
      </c>
      <c r="G57" s="39">
        <f t="shared" si="43"/>
        <v>0.72671435929545458</v>
      </c>
      <c r="H57" s="39">
        <f t="shared" si="44"/>
        <v>0.86317635800387971</v>
      </c>
      <c r="I57" s="39">
        <f t="shared" si="45"/>
        <v>1</v>
      </c>
      <c r="J57" s="39">
        <f t="shared" si="45"/>
        <v>5</v>
      </c>
      <c r="K57" s="39">
        <f t="shared" si="45"/>
        <v>3</v>
      </c>
      <c r="L57" s="39">
        <f t="shared" si="45"/>
        <v>1</v>
      </c>
      <c r="M57" s="39">
        <f t="shared" si="45"/>
        <v>3</v>
      </c>
      <c r="N57" s="39">
        <f t="shared" si="46"/>
        <v>0.67259342866889127</v>
      </c>
      <c r="O57" s="39">
        <f t="shared" si="47"/>
        <v>0.79627782015073489</v>
      </c>
      <c r="P57" s="48">
        <f t="shared" si="48"/>
        <v>0.68222516076241102</v>
      </c>
      <c r="Q57" s="70">
        <f t="shared" si="49"/>
        <v>3</v>
      </c>
      <c r="R57" s="70">
        <f t="shared" si="49"/>
        <v>1</v>
      </c>
      <c r="S57" s="70">
        <f t="shared" si="49"/>
        <v>2</v>
      </c>
    </row>
    <row r="58" spans="1:28">
      <c r="A58" s="146"/>
      <c r="B58" s="42" t="s">
        <v>98</v>
      </c>
      <c r="C58" s="42" t="s">
        <v>99</v>
      </c>
      <c r="D58" s="39">
        <f t="shared" si="40"/>
        <v>0.83991663608367861</v>
      </c>
      <c r="E58" s="39">
        <f t="shared" si="41"/>
        <v>0.37114971513962824</v>
      </c>
      <c r="F58" s="39">
        <f t="shared" si="42"/>
        <v>0.56580779944289694</v>
      </c>
      <c r="G58" s="39">
        <f t="shared" si="43"/>
        <v>0.61818181818181817</v>
      </c>
      <c r="H58" s="39">
        <f t="shared" si="44"/>
        <v>0.95165370037547825</v>
      </c>
      <c r="I58" s="39">
        <f t="shared" si="45"/>
        <v>2</v>
      </c>
      <c r="J58" s="39">
        <f t="shared" si="45"/>
        <v>3</v>
      </c>
      <c r="K58" s="39">
        <f t="shared" si="45"/>
        <v>5</v>
      </c>
      <c r="L58" s="39">
        <f t="shared" si="45"/>
        <v>4</v>
      </c>
      <c r="M58" s="39">
        <f t="shared" si="45"/>
        <v>2</v>
      </c>
      <c r="N58" s="39">
        <f t="shared" si="46"/>
        <v>0.69522546744515079</v>
      </c>
      <c r="O58" s="39">
        <f t="shared" si="47"/>
        <v>0.74388998852096799</v>
      </c>
      <c r="P58" s="48">
        <f t="shared" si="48"/>
        <v>0.66934193384470009</v>
      </c>
      <c r="Q58" s="70">
        <f t="shared" si="49"/>
        <v>2</v>
      </c>
      <c r="R58" s="70">
        <f t="shared" si="49"/>
        <v>2</v>
      </c>
      <c r="S58" s="70">
        <f t="shared" si="49"/>
        <v>3</v>
      </c>
    </row>
    <row r="59" spans="1:28">
      <c r="A59" s="146"/>
      <c r="B59" s="42" t="s">
        <v>100</v>
      </c>
      <c r="C59" s="42" t="s">
        <v>101</v>
      </c>
      <c r="D59" s="39">
        <f t="shared" si="40"/>
        <v>0.79855912645154425</v>
      </c>
      <c r="E59" s="39">
        <f t="shared" si="41"/>
        <v>0.78622630055104137</v>
      </c>
      <c r="F59" s="39">
        <f t="shared" si="42"/>
        <v>0.31162952646239556</v>
      </c>
      <c r="G59" s="39">
        <f t="shared" si="43"/>
        <v>0.62047795445454546</v>
      </c>
      <c r="H59" s="39">
        <f t="shared" si="44"/>
        <v>0.96666486696244325</v>
      </c>
      <c r="I59" s="39">
        <f t="shared" si="45"/>
        <v>3</v>
      </c>
      <c r="J59" s="39">
        <f t="shared" si="45"/>
        <v>1</v>
      </c>
      <c r="K59" s="39">
        <f t="shared" si="45"/>
        <v>6</v>
      </c>
      <c r="L59" s="39">
        <f t="shared" si="45"/>
        <v>3</v>
      </c>
      <c r="M59" s="39">
        <f t="shared" si="45"/>
        <v>1</v>
      </c>
      <c r="N59" s="39">
        <f t="shared" si="46"/>
        <v>0.79298206210489364</v>
      </c>
      <c r="O59" s="39">
        <f t="shared" si="47"/>
        <v>0.67433286858273211</v>
      </c>
      <c r="P59" s="48">
        <f t="shared" si="48"/>
        <v>0.69671155497639403</v>
      </c>
      <c r="Q59" s="70">
        <f t="shared" si="49"/>
        <v>1</v>
      </c>
      <c r="R59" s="70">
        <f t="shared" si="49"/>
        <v>4</v>
      </c>
      <c r="S59" s="70">
        <f t="shared" si="49"/>
        <v>1</v>
      </c>
    </row>
    <row r="60" spans="1:28">
      <c r="A60" s="146"/>
      <c r="B60" s="42" t="s">
        <v>102</v>
      </c>
      <c r="C60" s="42" t="s">
        <v>103</v>
      </c>
      <c r="D60" s="39">
        <f t="shared" si="40"/>
        <v>0.5554275293137324</v>
      </c>
      <c r="E60" s="39">
        <f t="shared" si="41"/>
        <v>0.38648392017683136</v>
      </c>
      <c r="F60" s="39">
        <f t="shared" si="42"/>
        <v>0.82869080779944293</v>
      </c>
      <c r="G60" s="39">
        <f t="shared" si="43"/>
        <v>0.71297881504545457</v>
      </c>
      <c r="H60" s="39">
        <f t="shared" si="44"/>
        <v>0.85919704859822033</v>
      </c>
      <c r="I60" s="39">
        <f t="shared" si="45"/>
        <v>5</v>
      </c>
      <c r="J60" s="39">
        <f t="shared" si="45"/>
        <v>2</v>
      </c>
      <c r="K60" s="39">
        <f t="shared" si="45"/>
        <v>2</v>
      </c>
      <c r="L60" s="39">
        <f t="shared" si="45"/>
        <v>2</v>
      </c>
      <c r="M60" s="39">
        <f t="shared" si="45"/>
        <v>4</v>
      </c>
      <c r="N60" s="39">
        <f t="shared" si="46"/>
        <v>0.62852182828355962</v>
      </c>
      <c r="O60" s="39">
        <f t="shared" si="47"/>
        <v>0.7390735501892125</v>
      </c>
      <c r="P60" s="48">
        <f t="shared" si="48"/>
        <v>0.66855562418673631</v>
      </c>
      <c r="Q60" s="70">
        <f t="shared" si="49"/>
        <v>4</v>
      </c>
      <c r="R60" s="70">
        <f t="shared" si="49"/>
        <v>3</v>
      </c>
      <c r="S60" s="70">
        <f t="shared" si="49"/>
        <v>4</v>
      </c>
    </row>
    <row r="61" spans="1:28" ht="15" thickBot="1">
      <c r="A61" s="146"/>
      <c r="B61" s="42" t="s">
        <v>166</v>
      </c>
      <c r="C61" s="42" t="s">
        <v>105</v>
      </c>
      <c r="D61" s="39">
        <f t="shared" si="40"/>
        <v>0.6000478508070497</v>
      </c>
      <c r="E61" s="39">
        <f t="shared" si="41"/>
        <v>0.24563953488372092</v>
      </c>
      <c r="F61" s="39">
        <f t="shared" si="42"/>
        <v>0.64589136490250698</v>
      </c>
      <c r="G61" s="39">
        <f t="shared" si="43"/>
        <v>0.51421639215909098</v>
      </c>
      <c r="H61" s="39">
        <f t="shared" si="44"/>
        <v>0.69312063670198598</v>
      </c>
      <c r="I61" s="39">
        <f t="shared" si="45"/>
        <v>4</v>
      </c>
      <c r="J61" s="39">
        <f t="shared" si="45"/>
        <v>4</v>
      </c>
      <c r="K61" s="39">
        <f t="shared" si="45"/>
        <v>4</v>
      </c>
      <c r="L61" s="39">
        <f t="shared" si="45"/>
        <v>6</v>
      </c>
      <c r="M61" s="39">
        <f t="shared" si="45"/>
        <v>6</v>
      </c>
      <c r="N61" s="39">
        <f t="shared" si="46"/>
        <v>0.51325610363796192</v>
      </c>
      <c r="O61" s="39">
        <f t="shared" si="47"/>
        <v>0.61331906114265844</v>
      </c>
      <c r="P61" s="48">
        <f t="shared" si="48"/>
        <v>0.539783155890871</v>
      </c>
      <c r="Q61" s="71">
        <f t="shared" si="49"/>
        <v>5</v>
      </c>
      <c r="R61" s="71">
        <f t="shared" si="49"/>
        <v>6</v>
      </c>
      <c r="S61" s="71">
        <f t="shared" si="49"/>
        <v>5</v>
      </c>
    </row>
    <row r="63" spans="1:28" ht="4.5" customHeight="1">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1:28" ht="15.6">
      <c r="A64" s="140" t="s">
        <v>159</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73"/>
      <c r="AB64" s="73"/>
    </row>
    <row r="65" spans="1:29" ht="15.6">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73"/>
      <c r="AB65" s="73"/>
    </row>
    <row r="66" spans="1:29">
      <c r="A66" s="34"/>
      <c r="B66" s="148" t="s">
        <v>31</v>
      </c>
      <c r="C66" s="148" t="s">
        <v>32</v>
      </c>
      <c r="D66" s="150" t="s">
        <v>33</v>
      </c>
      <c r="E66" s="151"/>
      <c r="F66" s="151"/>
      <c r="G66" s="151"/>
      <c r="H66" s="151"/>
      <c r="I66" s="152"/>
      <c r="J66" s="150" t="s">
        <v>34</v>
      </c>
      <c r="K66" s="152"/>
      <c r="L66" s="35" t="s">
        <v>35</v>
      </c>
      <c r="M66" s="153" t="s">
        <v>117</v>
      </c>
      <c r="N66" s="153"/>
      <c r="O66" s="153"/>
      <c r="P66" s="153"/>
      <c r="Q66" s="153"/>
      <c r="R66" s="153"/>
      <c r="S66" s="153"/>
      <c r="T66" s="153"/>
      <c r="U66" s="153"/>
      <c r="V66" s="153"/>
      <c r="W66" s="153"/>
      <c r="X66" s="153"/>
      <c r="Y66" s="153"/>
      <c r="Z66" s="153"/>
      <c r="AA66" s="153"/>
      <c r="AB66" s="153"/>
    </row>
    <row r="67" spans="1:29" ht="132">
      <c r="A67" s="34"/>
      <c r="B67" s="149"/>
      <c r="C67" s="149"/>
      <c r="D67" s="37" t="s">
        <v>118</v>
      </c>
      <c r="E67" s="37" t="s">
        <v>119</v>
      </c>
      <c r="F67" s="37" t="s">
        <v>120</v>
      </c>
      <c r="G67" s="37" t="s">
        <v>121</v>
      </c>
      <c r="H67" s="37" t="s">
        <v>122</v>
      </c>
      <c r="I67" s="37" t="s">
        <v>123</v>
      </c>
      <c r="J67" s="37" t="s">
        <v>44</v>
      </c>
      <c r="K67" s="37" t="s">
        <v>45</v>
      </c>
      <c r="L67" s="37" t="s">
        <v>46</v>
      </c>
      <c r="M67" s="37" t="s">
        <v>47</v>
      </c>
      <c r="N67" s="37" t="s">
        <v>48</v>
      </c>
      <c r="O67" s="37" t="s">
        <v>49</v>
      </c>
      <c r="P67" s="37" t="s">
        <v>50</v>
      </c>
      <c r="Q67" s="37" t="s">
        <v>51</v>
      </c>
      <c r="R67" s="37" t="s">
        <v>52</v>
      </c>
      <c r="S67" s="37" t="s">
        <v>124</v>
      </c>
      <c r="T67" s="37" t="s">
        <v>125</v>
      </c>
      <c r="U67" s="37" t="s">
        <v>56</v>
      </c>
      <c r="V67" s="37" t="s">
        <v>57</v>
      </c>
      <c r="W67" s="37" t="s">
        <v>58</v>
      </c>
      <c r="X67" s="37" t="s">
        <v>126</v>
      </c>
      <c r="Y67" s="37" t="s">
        <v>127</v>
      </c>
      <c r="Z67" s="37" t="s">
        <v>128</v>
      </c>
      <c r="AA67" s="37" t="s">
        <v>129</v>
      </c>
      <c r="AB67" s="37" t="s">
        <v>130</v>
      </c>
    </row>
    <row r="68" spans="1:29">
      <c r="A68" s="146" t="s">
        <v>131</v>
      </c>
      <c r="B68" s="40" t="s">
        <v>94</v>
      </c>
      <c r="C68" s="40" t="s">
        <v>95</v>
      </c>
      <c r="D68" s="41">
        <v>-1.19</v>
      </c>
      <c r="E68" s="42">
        <v>0</v>
      </c>
      <c r="F68" s="41">
        <v>157</v>
      </c>
      <c r="G68" s="41">
        <v>753</v>
      </c>
      <c r="H68" s="41">
        <v>7</v>
      </c>
      <c r="I68" s="41">
        <v>-1.3959999999999999</v>
      </c>
      <c r="J68" s="42">
        <v>3.83</v>
      </c>
      <c r="K68" s="42">
        <v>2.44</v>
      </c>
      <c r="L68" s="42">
        <v>3.7440000000000002</v>
      </c>
      <c r="M68" s="41">
        <v>7.1400000000000005E-2</v>
      </c>
      <c r="N68" s="42">
        <v>0</v>
      </c>
      <c r="O68" s="42">
        <v>1</v>
      </c>
      <c r="P68" s="42">
        <v>0</v>
      </c>
      <c r="Q68" s="42">
        <v>0</v>
      </c>
      <c r="R68" s="42">
        <v>0</v>
      </c>
      <c r="S68" s="42">
        <v>2.602059991</v>
      </c>
      <c r="T68" s="42">
        <v>1</v>
      </c>
      <c r="U68" s="41">
        <v>1</v>
      </c>
      <c r="V68" s="41">
        <v>1</v>
      </c>
      <c r="W68" s="41">
        <v>1</v>
      </c>
      <c r="X68" s="42">
        <v>-1.4685210829999999</v>
      </c>
      <c r="Y68" s="42">
        <v>1.0374264980000001</v>
      </c>
      <c r="Z68" s="42">
        <v>0.70757017600000005</v>
      </c>
      <c r="AA68" s="41">
        <v>-0.69897000399999998</v>
      </c>
      <c r="AB68" s="41">
        <v>-1.8538719640000001</v>
      </c>
    </row>
    <row r="69" spans="1:29">
      <c r="A69" s="146"/>
      <c r="B69" s="42" t="s">
        <v>96</v>
      </c>
      <c r="C69" s="42" t="s">
        <v>97</v>
      </c>
      <c r="D69" s="41">
        <v>0.97699999999999998</v>
      </c>
      <c r="E69" s="42">
        <v>1</v>
      </c>
      <c r="F69" s="41">
        <v>13</v>
      </c>
      <c r="G69" s="41">
        <v>7</v>
      </c>
      <c r="H69" s="41">
        <v>7</v>
      </c>
      <c r="I69" s="41">
        <v>-1.5589999999999999</v>
      </c>
      <c r="J69" s="42">
        <v>3.33</v>
      </c>
      <c r="K69" s="42">
        <v>1.41</v>
      </c>
      <c r="L69" s="42">
        <v>2.14</v>
      </c>
      <c r="M69" s="41">
        <v>0</v>
      </c>
      <c r="N69" s="42">
        <v>0</v>
      </c>
      <c r="O69" s="42">
        <v>1</v>
      </c>
      <c r="P69" s="42">
        <v>1</v>
      </c>
      <c r="Q69" s="42">
        <v>0</v>
      </c>
      <c r="R69" s="42">
        <v>1</v>
      </c>
      <c r="S69" s="42">
        <v>3.9754318089999998</v>
      </c>
      <c r="T69" s="42">
        <v>1</v>
      </c>
      <c r="U69" s="41">
        <v>1</v>
      </c>
      <c r="V69" s="41">
        <v>1</v>
      </c>
      <c r="W69" s="41">
        <v>1</v>
      </c>
      <c r="X69" s="42">
        <v>0.56820172400000002</v>
      </c>
      <c r="Y69" s="41">
        <v>1</v>
      </c>
      <c r="Z69" s="42">
        <v>1.267570627</v>
      </c>
      <c r="AA69" s="41">
        <v>0.95230800999999998</v>
      </c>
      <c r="AB69" s="41">
        <v>-0.25649023500000001</v>
      </c>
    </row>
    <row r="70" spans="1:29">
      <c r="A70" s="146"/>
      <c r="B70" s="42" t="s">
        <v>98</v>
      </c>
      <c r="C70" s="42" t="s">
        <v>99</v>
      </c>
      <c r="D70" s="41">
        <v>0.24</v>
      </c>
      <c r="E70" s="42">
        <v>1</v>
      </c>
      <c r="F70" s="41">
        <v>13</v>
      </c>
      <c r="G70" s="41">
        <v>7</v>
      </c>
      <c r="H70" s="41">
        <v>6</v>
      </c>
      <c r="I70" s="41">
        <v>-1.3160000000000001</v>
      </c>
      <c r="J70" s="42">
        <v>2.052</v>
      </c>
      <c r="K70" s="42">
        <v>1</v>
      </c>
      <c r="L70" s="42">
        <v>1.25</v>
      </c>
      <c r="M70" s="41">
        <v>0</v>
      </c>
      <c r="N70" s="42">
        <v>0</v>
      </c>
      <c r="O70" s="42">
        <v>1</v>
      </c>
      <c r="P70" s="42">
        <v>0</v>
      </c>
      <c r="Q70" s="42">
        <v>0</v>
      </c>
      <c r="R70" s="42">
        <v>1</v>
      </c>
      <c r="S70" s="42">
        <v>4</v>
      </c>
      <c r="T70" s="42">
        <v>1</v>
      </c>
      <c r="U70" s="41">
        <v>1</v>
      </c>
      <c r="V70" s="43">
        <f>V80</f>
        <v>0.5</v>
      </c>
      <c r="W70" s="41">
        <v>1</v>
      </c>
      <c r="X70" s="41">
        <v>1.3227979679999999</v>
      </c>
      <c r="Y70" s="41">
        <v>2</v>
      </c>
      <c r="Z70" s="42">
        <v>2</v>
      </c>
      <c r="AA70" s="41">
        <v>1.618048097</v>
      </c>
      <c r="AB70" s="41">
        <v>4.9218023E-2</v>
      </c>
    </row>
    <row r="71" spans="1:29">
      <c r="A71" s="146"/>
      <c r="B71" s="42" t="s">
        <v>100</v>
      </c>
      <c r="C71" s="42" t="s">
        <v>101</v>
      </c>
      <c r="D71" s="41">
        <v>1.35</v>
      </c>
      <c r="E71" s="42">
        <v>1</v>
      </c>
      <c r="F71" s="41">
        <v>73</v>
      </c>
      <c r="G71" s="41">
        <v>16</v>
      </c>
      <c r="H71" s="41">
        <v>10</v>
      </c>
      <c r="I71" s="41">
        <v>-0.76800000000000002</v>
      </c>
      <c r="J71" s="42">
        <v>-1.5</v>
      </c>
      <c r="K71" s="42">
        <v>-0.22</v>
      </c>
      <c r="L71" s="42">
        <v>-0.21</v>
      </c>
      <c r="M71" s="42">
        <v>0</v>
      </c>
      <c r="N71" s="42">
        <v>0</v>
      </c>
      <c r="O71" s="41">
        <v>1</v>
      </c>
      <c r="P71" s="42">
        <v>0</v>
      </c>
      <c r="Q71" s="42">
        <v>0</v>
      </c>
      <c r="R71" s="42">
        <v>1</v>
      </c>
      <c r="S71" s="42">
        <v>3.301029996</v>
      </c>
      <c r="T71" s="41">
        <v>1</v>
      </c>
      <c r="U71" s="41">
        <v>1</v>
      </c>
      <c r="V71" s="41">
        <v>1</v>
      </c>
      <c r="W71" s="41">
        <v>1</v>
      </c>
      <c r="X71" s="42">
        <v>1.662757832</v>
      </c>
      <c r="Y71" s="41">
        <v>2.0644579890000001</v>
      </c>
      <c r="Z71" s="42">
        <v>2</v>
      </c>
      <c r="AA71" s="41">
        <v>0.34830486300000002</v>
      </c>
      <c r="AB71" s="41">
        <v>1.4623979979999999</v>
      </c>
    </row>
    <row r="72" spans="1:29">
      <c r="A72" s="146"/>
      <c r="B72" s="42" t="s">
        <v>102</v>
      </c>
      <c r="C72" s="42" t="s">
        <v>103</v>
      </c>
      <c r="D72" s="41">
        <v>4.8800000000000003E-2</v>
      </c>
      <c r="E72" s="41">
        <v>0</v>
      </c>
      <c r="F72" s="41">
        <v>13</v>
      </c>
      <c r="G72" s="41">
        <v>34</v>
      </c>
      <c r="H72" s="41">
        <v>15</v>
      </c>
      <c r="I72" s="41">
        <v>-0.58499999999999996</v>
      </c>
      <c r="J72" s="42">
        <v>0.52</v>
      </c>
      <c r="K72" s="42">
        <v>1.6</v>
      </c>
      <c r="L72" s="42">
        <v>2.76</v>
      </c>
      <c r="M72" s="42">
        <v>0</v>
      </c>
      <c r="N72" s="42">
        <v>0</v>
      </c>
      <c r="O72" s="41">
        <v>1</v>
      </c>
      <c r="P72" s="42">
        <v>0</v>
      </c>
      <c r="Q72" s="42">
        <v>1</v>
      </c>
      <c r="R72" s="42">
        <v>1</v>
      </c>
      <c r="S72" s="42">
        <v>3.3710678619999999</v>
      </c>
      <c r="T72" s="41">
        <v>1</v>
      </c>
      <c r="U72" s="41">
        <v>1</v>
      </c>
      <c r="V72" s="41">
        <v>1</v>
      </c>
      <c r="W72" s="41">
        <v>1</v>
      </c>
      <c r="X72" s="42">
        <v>0.44715803100000001</v>
      </c>
      <c r="Y72" s="42">
        <v>1.5132175999999999</v>
      </c>
      <c r="Z72" s="42">
        <v>1.3838153660000001</v>
      </c>
      <c r="AA72" s="43">
        <f>AA82*(MAX(AA68:AA71,AA73)+6)-6</f>
        <v>-2.1909759515</v>
      </c>
      <c r="AB72" s="43">
        <f>AB82*(MAX(AB68:AB71,AB73)+6)-6</f>
        <v>-2.2688010009999999</v>
      </c>
    </row>
    <row r="73" spans="1:29">
      <c r="A73" s="146"/>
      <c r="B73" s="42" t="s">
        <v>166</v>
      </c>
      <c r="C73" s="42" t="s">
        <v>105</v>
      </c>
      <c r="D73" s="41">
        <v>0.80249999999999999</v>
      </c>
      <c r="E73" s="42">
        <v>0</v>
      </c>
      <c r="F73" s="41">
        <v>43</v>
      </c>
      <c r="G73" s="41">
        <v>25</v>
      </c>
      <c r="H73" s="41">
        <v>12.5</v>
      </c>
      <c r="I73" s="41">
        <v>-0.67649999999999999</v>
      </c>
      <c r="J73" s="42">
        <v>4.47</v>
      </c>
      <c r="K73" s="42">
        <v>0.75</v>
      </c>
      <c r="L73" s="42">
        <v>1.71</v>
      </c>
      <c r="M73" s="41">
        <v>0.1971</v>
      </c>
      <c r="N73" s="42">
        <v>0.28999999999999998</v>
      </c>
      <c r="O73" s="43">
        <f>O83</f>
        <v>0.5</v>
      </c>
      <c r="P73" s="42">
        <v>0</v>
      </c>
      <c r="Q73" s="42">
        <v>0</v>
      </c>
      <c r="R73" s="42">
        <v>0</v>
      </c>
      <c r="S73" s="42">
        <v>2.4771212550000001</v>
      </c>
      <c r="T73" s="41">
        <v>1</v>
      </c>
      <c r="U73" s="41">
        <v>1</v>
      </c>
      <c r="V73" s="41">
        <v>0.75</v>
      </c>
      <c r="W73" s="41">
        <v>1</v>
      </c>
      <c r="X73" s="42">
        <v>-1.5590909180000001</v>
      </c>
      <c r="Y73" s="41">
        <v>-1.1197582239999999</v>
      </c>
      <c r="Z73" s="42">
        <v>0.98806820299999998</v>
      </c>
      <c r="AA73" s="41">
        <v>-0.89279003000000001</v>
      </c>
      <c r="AB73" s="41">
        <v>-0.50031291700000002</v>
      </c>
    </row>
    <row r="75" spans="1:29">
      <c r="A75" s="63"/>
      <c r="B75" s="147" t="s">
        <v>138</v>
      </c>
      <c r="C75" s="147"/>
      <c r="D75" s="64" t="s">
        <v>139</v>
      </c>
      <c r="E75" s="64">
        <v>0</v>
      </c>
      <c r="F75" s="63" t="s">
        <v>140</v>
      </c>
      <c r="G75" s="63" t="s">
        <v>140</v>
      </c>
      <c r="H75" s="63" t="s">
        <v>140</v>
      </c>
      <c r="I75" s="63" t="s">
        <v>140</v>
      </c>
      <c r="J75" s="63" t="s">
        <v>140</v>
      </c>
      <c r="K75" s="63" t="s">
        <v>140</v>
      </c>
      <c r="L75" s="63">
        <v>-2</v>
      </c>
      <c r="M75" s="64">
        <v>0</v>
      </c>
      <c r="N75" s="64">
        <v>0</v>
      </c>
      <c r="O75" s="64">
        <v>0</v>
      </c>
      <c r="P75" s="64">
        <v>0</v>
      </c>
      <c r="Q75" s="64">
        <v>0</v>
      </c>
      <c r="R75" s="64">
        <v>0</v>
      </c>
      <c r="S75" s="65">
        <v>1</v>
      </c>
      <c r="T75" s="64">
        <v>0</v>
      </c>
      <c r="U75" s="64">
        <v>0</v>
      </c>
      <c r="V75" s="64">
        <v>0</v>
      </c>
      <c r="W75" s="64">
        <v>0</v>
      </c>
      <c r="X75" s="63">
        <v>9.9999999999999995E-7</v>
      </c>
      <c r="Y75" s="63">
        <v>9.9999999999999995E-7</v>
      </c>
      <c r="Z75" s="63">
        <v>9.9999999999999995E-7</v>
      </c>
      <c r="AA75" s="63">
        <v>9.9999999999999995E-7</v>
      </c>
      <c r="AB75" s="63">
        <v>9.9999999999999995E-7</v>
      </c>
      <c r="AC75" s="47"/>
    </row>
    <row r="76" spans="1:29">
      <c r="A76" s="63"/>
      <c r="B76" s="147" t="s">
        <v>141</v>
      </c>
      <c r="C76" s="147"/>
      <c r="D76" s="64" t="s">
        <v>142</v>
      </c>
      <c r="E76" s="64">
        <v>1</v>
      </c>
      <c r="F76" s="63">
        <v>0</v>
      </c>
      <c r="G76" s="63">
        <v>0</v>
      </c>
      <c r="H76" s="63">
        <v>0</v>
      </c>
      <c r="I76" s="63">
        <v>0</v>
      </c>
      <c r="J76" s="63">
        <v>-3</v>
      </c>
      <c r="K76" s="63">
        <v>-1</v>
      </c>
      <c r="L76" s="63" t="s">
        <v>140</v>
      </c>
      <c r="M76" s="64">
        <v>1</v>
      </c>
      <c r="N76" s="64">
        <v>1</v>
      </c>
      <c r="O76" s="64">
        <v>1</v>
      </c>
      <c r="P76" s="64">
        <v>1</v>
      </c>
      <c r="Q76" s="64">
        <v>1</v>
      </c>
      <c r="R76" s="64">
        <v>1</v>
      </c>
      <c r="S76" s="63" t="s">
        <v>140</v>
      </c>
      <c r="T76" s="64">
        <v>1</v>
      </c>
      <c r="U76" s="64">
        <v>1</v>
      </c>
      <c r="V76" s="64">
        <v>1</v>
      </c>
      <c r="W76" s="64">
        <v>1</v>
      </c>
      <c r="X76" s="63" t="s">
        <v>140</v>
      </c>
      <c r="Y76" s="63" t="s">
        <v>140</v>
      </c>
      <c r="Z76" s="63" t="s">
        <v>140</v>
      </c>
      <c r="AA76" s="63" t="s">
        <v>140</v>
      </c>
      <c r="AB76" s="63" t="s">
        <v>140</v>
      </c>
      <c r="AC76" s="47"/>
    </row>
    <row r="78" spans="1:29">
      <c r="A78" s="146" t="s">
        <v>143</v>
      </c>
      <c r="B78" s="40" t="s">
        <v>94</v>
      </c>
      <c r="C78" s="40" t="s">
        <v>95</v>
      </c>
      <c r="D78" s="39">
        <f t="shared" ref="D78:D83" si="50">(D68-MIN($D$68:$D$73))/(1.5-MIN($D$68:$D$73))</f>
        <v>0</v>
      </c>
      <c r="E78" s="39">
        <f t="shared" ref="E78:E83" si="51">E68</f>
        <v>0</v>
      </c>
      <c r="F78" s="39">
        <f t="shared" ref="F78:F83" si="52">1-F68/(MAX($F$68:$F$73))</f>
        <v>0</v>
      </c>
      <c r="G78" s="39">
        <f t="shared" ref="G78:G83" si="53">1-G68/(MAX($G$68:$G$73))</f>
        <v>0</v>
      </c>
      <c r="H78" s="39">
        <f t="shared" ref="H78:H83" si="54">1-H68/(MAX($H$68:$H$73))</f>
        <v>0.53333333333333333</v>
      </c>
      <c r="I78" s="39">
        <v>1</v>
      </c>
      <c r="J78" s="39">
        <f t="shared" ref="J78:J83" si="55">(MAX($J$68:$J$73)-J68)/(MAX($J$68:$J$73)+3)</f>
        <v>8.5676037483266354E-2</v>
      </c>
      <c r="K78" s="39">
        <f t="shared" ref="K78:K83" si="56">(MAX($K$68:$K$73)-K68)/(MAX($K$68:$K$73)+1)</f>
        <v>0</v>
      </c>
      <c r="L78" s="39">
        <f t="shared" ref="L78:L83" si="57">(L68+2)/(2+MAX($L$68:$L$73))</f>
        <v>1</v>
      </c>
      <c r="M78" s="39">
        <f t="shared" ref="M78:R83" si="58">M68</f>
        <v>7.1400000000000005E-2</v>
      </c>
      <c r="N78" s="39">
        <f t="shared" si="58"/>
        <v>0</v>
      </c>
      <c r="O78" s="39">
        <f t="shared" si="58"/>
        <v>1</v>
      </c>
      <c r="P78" s="39">
        <f t="shared" si="58"/>
        <v>0</v>
      </c>
      <c r="Q78" s="39">
        <f t="shared" si="58"/>
        <v>0</v>
      </c>
      <c r="R78" s="39">
        <f t="shared" si="58"/>
        <v>0</v>
      </c>
      <c r="S78" s="39">
        <f>(S68)/(MAX($S$68:$S$73))</f>
        <v>0.65051499774999999</v>
      </c>
      <c r="T78" s="39">
        <f>T68</f>
        <v>1</v>
      </c>
      <c r="U78" s="39">
        <f t="shared" ref="U78:W79" si="59">U68</f>
        <v>1</v>
      </c>
      <c r="V78" s="39">
        <f t="shared" si="59"/>
        <v>1</v>
      </c>
      <c r="W78" s="39">
        <f t="shared" si="59"/>
        <v>1</v>
      </c>
      <c r="X78" s="39">
        <f t="shared" ref="X78:X83" si="60">(X68+6)/(MAX($X$68:$X$73)+6)</f>
        <v>0.59136397317377731</v>
      </c>
      <c r="Y78" s="39">
        <f t="shared" ref="Y78:Y83" si="61">(Y68+6)/(MAX($Y$68:$Y$73)+6)</f>
        <v>0.87264717698314243</v>
      </c>
      <c r="Z78" s="39">
        <f t="shared" ref="Z78:Z83" si="62">(Z68+6)/(MAX($Z$68:$Z$73)+6)</f>
        <v>0.83844627199999999</v>
      </c>
      <c r="AA78" s="39">
        <f>(AA68+6)/(MAX($AA$8:$AA$13)+6)</f>
        <v>0.69585147382930734</v>
      </c>
      <c r="AB78" s="39">
        <f>(AB68+6)/(MAX($AB$8:$AB$13)+6)</f>
        <v>0.55560264101582435</v>
      </c>
    </row>
    <row r="79" spans="1:29">
      <c r="A79" s="146"/>
      <c r="B79" s="42" t="s">
        <v>96</v>
      </c>
      <c r="C79" s="42" t="s">
        <v>97</v>
      </c>
      <c r="D79" s="39">
        <f t="shared" si="50"/>
        <v>0.80557620817843856</v>
      </c>
      <c r="E79" s="39">
        <f t="shared" si="51"/>
        <v>1</v>
      </c>
      <c r="F79" s="39">
        <f t="shared" si="52"/>
        <v>0.91719745222929938</v>
      </c>
      <c r="G79" s="39">
        <f t="shared" si="53"/>
        <v>0.99070385126162019</v>
      </c>
      <c r="H79" s="39">
        <f t="shared" si="54"/>
        <v>0.53333333333333333</v>
      </c>
      <c r="I79" s="39">
        <v>1</v>
      </c>
      <c r="J79" s="39">
        <f t="shared" si="55"/>
        <v>0.15261044176706823</v>
      </c>
      <c r="K79" s="39">
        <f t="shared" si="56"/>
        <v>0.29941860465116282</v>
      </c>
      <c r="L79" s="39">
        <f t="shared" si="57"/>
        <v>0.72075208913649036</v>
      </c>
      <c r="M79" s="39">
        <f t="shared" si="58"/>
        <v>0</v>
      </c>
      <c r="N79" s="39">
        <f t="shared" si="58"/>
        <v>0</v>
      </c>
      <c r="O79" s="39">
        <f t="shared" si="58"/>
        <v>1</v>
      </c>
      <c r="P79" s="39">
        <f t="shared" si="58"/>
        <v>1</v>
      </c>
      <c r="Q79" s="39">
        <f t="shared" si="58"/>
        <v>0</v>
      </c>
      <c r="R79" s="39">
        <f t="shared" si="58"/>
        <v>1</v>
      </c>
      <c r="S79" s="39">
        <f t="shared" ref="S79:S83" si="63">(S69)/(MAX($S$68:$S$73))</f>
        <v>0.99385795224999995</v>
      </c>
      <c r="T79" s="39">
        <f t="shared" ref="T79:T83" si="64">T69</f>
        <v>1</v>
      </c>
      <c r="U79" s="39">
        <f t="shared" si="59"/>
        <v>1</v>
      </c>
      <c r="V79" s="39">
        <f t="shared" si="59"/>
        <v>1</v>
      </c>
      <c r="W79" s="39">
        <f t="shared" si="59"/>
        <v>1</v>
      </c>
      <c r="X79" s="39">
        <f t="shared" si="60"/>
        <v>0.85715898479407915</v>
      </c>
      <c r="Y79" s="39">
        <f t="shared" si="61"/>
        <v>0.8680062577730665</v>
      </c>
      <c r="Z79" s="39">
        <f t="shared" si="62"/>
        <v>0.90844632837499995</v>
      </c>
      <c r="AA79" s="39">
        <f>(AA69+6)/(MAX($AA$8:$AA$13)+6)</f>
        <v>0.91261014914539995</v>
      </c>
      <c r="AB79" s="39">
        <f>(AB69+6)/(MAX($AB$8:$AB$13)+6)</f>
        <v>0.76966006993185299</v>
      </c>
    </row>
    <row r="80" spans="1:29">
      <c r="A80" s="146"/>
      <c r="B80" s="42" t="s">
        <v>98</v>
      </c>
      <c r="C80" s="42" t="s">
        <v>99</v>
      </c>
      <c r="D80" s="39">
        <f t="shared" si="50"/>
        <v>0.53159851301115235</v>
      </c>
      <c r="E80" s="39">
        <f t="shared" si="51"/>
        <v>1</v>
      </c>
      <c r="F80" s="39">
        <f t="shared" si="52"/>
        <v>0.91719745222929938</v>
      </c>
      <c r="G80" s="39">
        <f t="shared" si="53"/>
        <v>0.99070385126162019</v>
      </c>
      <c r="H80" s="39">
        <f t="shared" si="54"/>
        <v>0.6</v>
      </c>
      <c r="I80" s="39">
        <v>1</v>
      </c>
      <c r="J80" s="39">
        <f t="shared" si="55"/>
        <v>0.32369477911646583</v>
      </c>
      <c r="K80" s="39">
        <f t="shared" si="56"/>
        <v>0.41860465116279066</v>
      </c>
      <c r="L80" s="39">
        <f t="shared" si="57"/>
        <v>0.56580779944289694</v>
      </c>
      <c r="M80" s="39">
        <f t="shared" si="58"/>
        <v>0</v>
      </c>
      <c r="N80" s="39">
        <f t="shared" si="58"/>
        <v>0</v>
      </c>
      <c r="O80" s="39">
        <f t="shared" si="58"/>
        <v>1</v>
      </c>
      <c r="P80" s="39">
        <f t="shared" si="58"/>
        <v>0</v>
      </c>
      <c r="Q80" s="39">
        <f t="shared" si="58"/>
        <v>0</v>
      </c>
      <c r="R80" s="39">
        <f t="shared" si="58"/>
        <v>1</v>
      </c>
      <c r="S80" s="39">
        <f t="shared" si="63"/>
        <v>1</v>
      </c>
      <c r="T80" s="39">
        <f t="shared" si="64"/>
        <v>1</v>
      </c>
      <c r="U80" s="39">
        <f>U70</f>
        <v>1</v>
      </c>
      <c r="V80" s="66">
        <v>0.5</v>
      </c>
      <c r="W80" s="39">
        <f>W70</f>
        <v>1</v>
      </c>
      <c r="X80" s="39">
        <f t="shared" si="60"/>
        <v>0.95563478952965031</v>
      </c>
      <c r="Y80" s="39">
        <f t="shared" si="61"/>
        <v>0.99200715174064735</v>
      </c>
      <c r="Z80" s="39">
        <f t="shared" si="62"/>
        <v>1</v>
      </c>
      <c r="AA80" s="39">
        <f>(AA70+6)/(MAX($AA$8:$AA$13)+6)</f>
        <v>1</v>
      </c>
      <c r="AB80" s="39">
        <f>(AB70+6)/(MAX($AB$8:$AB$13)+6)</f>
        <v>0.81062656060709348</v>
      </c>
    </row>
    <row r="81" spans="1:28">
      <c r="A81" s="146"/>
      <c r="B81" s="42" t="s">
        <v>100</v>
      </c>
      <c r="C81" s="42" t="s">
        <v>101</v>
      </c>
      <c r="D81" s="39">
        <f t="shared" si="50"/>
        <v>0.94423791821561343</v>
      </c>
      <c r="E81" s="39">
        <f t="shared" si="51"/>
        <v>1</v>
      </c>
      <c r="F81" s="39">
        <f t="shared" si="52"/>
        <v>0.53503184713375795</v>
      </c>
      <c r="G81" s="39">
        <f t="shared" si="53"/>
        <v>0.97875166002656044</v>
      </c>
      <c r="H81" s="39">
        <f t="shared" si="54"/>
        <v>0.33333333333333337</v>
      </c>
      <c r="I81" s="39">
        <v>1</v>
      </c>
      <c r="J81" s="39">
        <f t="shared" si="55"/>
        <v>0.79919678714859432</v>
      </c>
      <c r="K81" s="39">
        <f t="shared" si="56"/>
        <v>0.77325581395348841</v>
      </c>
      <c r="L81" s="39">
        <f t="shared" si="57"/>
        <v>0.31162952646239556</v>
      </c>
      <c r="M81" s="39">
        <f t="shared" si="58"/>
        <v>0</v>
      </c>
      <c r="N81" s="39">
        <f t="shared" si="58"/>
        <v>0</v>
      </c>
      <c r="O81" s="39">
        <f t="shared" si="58"/>
        <v>1</v>
      </c>
      <c r="P81" s="39">
        <f t="shared" si="58"/>
        <v>0</v>
      </c>
      <c r="Q81" s="39">
        <f t="shared" si="58"/>
        <v>0</v>
      </c>
      <c r="R81" s="39">
        <f t="shared" si="58"/>
        <v>1</v>
      </c>
      <c r="S81" s="39">
        <f t="shared" si="63"/>
        <v>0.82525749900000001</v>
      </c>
      <c r="T81" s="39">
        <f t="shared" si="64"/>
        <v>1</v>
      </c>
      <c r="U81" s="39">
        <f>U71</f>
        <v>1</v>
      </c>
      <c r="V81" s="39">
        <f>V71</f>
        <v>1</v>
      </c>
      <c r="W81" s="39">
        <f>W71</f>
        <v>1</v>
      </c>
      <c r="X81" s="39">
        <f t="shared" si="60"/>
        <v>1</v>
      </c>
      <c r="Y81" s="39">
        <f t="shared" si="61"/>
        <v>1</v>
      </c>
      <c r="Z81" s="39">
        <f t="shared" si="62"/>
        <v>1</v>
      </c>
      <c r="AA81" s="39">
        <f>(AA71+6)/(MAX($AA$8:$AA$13)+6)</f>
        <v>0.8333243348122169</v>
      </c>
      <c r="AB81" s="39">
        <f>(AB71+6)/(MAX($AB$8:$AB$13)+6)</f>
        <v>1</v>
      </c>
    </row>
    <row r="82" spans="1:28">
      <c r="A82" s="146"/>
      <c r="B82" s="42" t="s">
        <v>102</v>
      </c>
      <c r="C82" s="42" t="s">
        <v>103</v>
      </c>
      <c r="D82" s="39">
        <f t="shared" si="50"/>
        <v>0.46052044609665427</v>
      </c>
      <c r="E82" s="39">
        <f t="shared" si="51"/>
        <v>0</v>
      </c>
      <c r="F82" s="39">
        <f t="shared" si="52"/>
        <v>0.91719745222929938</v>
      </c>
      <c r="G82" s="39">
        <f t="shared" si="53"/>
        <v>0.95484727755644094</v>
      </c>
      <c r="H82" s="39">
        <f t="shared" si="54"/>
        <v>0</v>
      </c>
      <c r="I82" s="39">
        <v>1</v>
      </c>
      <c r="J82" s="39">
        <f t="shared" si="55"/>
        <v>0.52878179384203483</v>
      </c>
      <c r="K82" s="39">
        <f t="shared" si="56"/>
        <v>0.24418604651162787</v>
      </c>
      <c r="L82" s="39">
        <f t="shared" si="57"/>
        <v>0.82869080779944293</v>
      </c>
      <c r="M82" s="39">
        <f t="shared" si="58"/>
        <v>0</v>
      </c>
      <c r="N82" s="39">
        <f t="shared" si="58"/>
        <v>0</v>
      </c>
      <c r="O82" s="39">
        <f t="shared" si="58"/>
        <v>1</v>
      </c>
      <c r="P82" s="39">
        <f t="shared" si="58"/>
        <v>0</v>
      </c>
      <c r="Q82" s="39">
        <f t="shared" si="58"/>
        <v>1</v>
      </c>
      <c r="R82" s="39">
        <f t="shared" si="58"/>
        <v>1</v>
      </c>
      <c r="S82" s="39">
        <f t="shared" si="63"/>
        <v>0.84276696549999996</v>
      </c>
      <c r="T82" s="39">
        <f t="shared" si="64"/>
        <v>1</v>
      </c>
      <c r="U82" s="39">
        <f>U72</f>
        <v>1</v>
      </c>
      <c r="V82" s="39">
        <f>V72</f>
        <v>1</v>
      </c>
      <c r="W82" s="39">
        <f>W72</f>
        <v>1</v>
      </c>
      <c r="X82" s="39">
        <f t="shared" si="60"/>
        <v>0.84136262326813926</v>
      </c>
      <c r="Y82" s="39">
        <f t="shared" si="61"/>
        <v>0.93164569897296279</v>
      </c>
      <c r="Z82" s="39">
        <f t="shared" si="62"/>
        <v>0.92297692075000004</v>
      </c>
      <c r="AA82" s="66">
        <v>0.5</v>
      </c>
      <c r="AB82" s="66">
        <v>0.5</v>
      </c>
    </row>
    <row r="83" spans="1:28">
      <c r="A83" s="146"/>
      <c r="B83" s="42" t="s">
        <v>166</v>
      </c>
      <c r="C83" s="42" t="s">
        <v>105</v>
      </c>
      <c r="D83" s="39">
        <f t="shared" si="50"/>
        <v>0.74070631970260226</v>
      </c>
      <c r="E83" s="39">
        <f t="shared" si="51"/>
        <v>0</v>
      </c>
      <c r="F83" s="39">
        <f t="shared" si="52"/>
        <v>0.72611464968152872</v>
      </c>
      <c r="G83" s="39">
        <f t="shared" si="53"/>
        <v>0.96679946879150069</v>
      </c>
      <c r="H83" s="39">
        <f t="shared" si="54"/>
        <v>0.16666666666666663</v>
      </c>
      <c r="I83" s="39">
        <v>1</v>
      </c>
      <c r="J83" s="39">
        <f t="shared" si="55"/>
        <v>0</v>
      </c>
      <c r="K83" s="39">
        <f t="shared" si="56"/>
        <v>0.49127906976744184</v>
      </c>
      <c r="L83" s="39">
        <f t="shared" si="57"/>
        <v>0.64589136490250698</v>
      </c>
      <c r="M83" s="39">
        <f>M73</f>
        <v>0.1971</v>
      </c>
      <c r="N83" s="39">
        <f>N73</f>
        <v>0.28999999999999998</v>
      </c>
      <c r="O83" s="66">
        <v>0.5</v>
      </c>
      <c r="P83" s="39">
        <f t="shared" si="58"/>
        <v>0</v>
      </c>
      <c r="Q83" s="39">
        <f t="shared" si="58"/>
        <v>0</v>
      </c>
      <c r="R83" s="39">
        <f t="shared" si="58"/>
        <v>0</v>
      </c>
      <c r="S83" s="39">
        <f t="shared" si="63"/>
        <v>0.61928031375000003</v>
      </c>
      <c r="T83" s="39">
        <f t="shared" si="64"/>
        <v>1</v>
      </c>
      <c r="U83" s="39">
        <f>U73</f>
        <v>1</v>
      </c>
      <c r="V83" s="39">
        <f>V73</f>
        <v>0.75</v>
      </c>
      <c r="W83" s="39">
        <f>W73</f>
        <v>1</v>
      </c>
      <c r="X83" s="39">
        <f t="shared" si="60"/>
        <v>0.57954449029494004</v>
      </c>
      <c r="Y83" s="39">
        <f t="shared" si="61"/>
        <v>0.60515434300193482</v>
      </c>
      <c r="Z83" s="39">
        <f t="shared" si="62"/>
        <v>0.87350852537500001</v>
      </c>
      <c r="AA83" s="39">
        <f>(AA73+6)/(MAX($AA$8:$AA$13)+6)</f>
        <v>0.67040925772196525</v>
      </c>
      <c r="AB83" s="39">
        <f>(AB73+6)/(MAX($AB$8:$AB$13)+6)</f>
        <v>0.73698656711608956</v>
      </c>
    </row>
    <row r="84" spans="1:28" ht="15" thickBot="1"/>
    <row r="85" spans="1:28" ht="15" thickBot="1">
      <c r="D85" s="39" t="s">
        <v>33</v>
      </c>
      <c r="E85" s="39" t="s">
        <v>34</v>
      </c>
      <c r="F85" s="39" t="s">
        <v>35</v>
      </c>
      <c r="G85" s="39" t="s">
        <v>144</v>
      </c>
      <c r="H85" s="39" t="s">
        <v>145</v>
      </c>
      <c r="I85" s="39" t="s">
        <v>146</v>
      </c>
      <c r="J85" s="39" t="s">
        <v>147</v>
      </c>
      <c r="K85" s="39" t="s">
        <v>148</v>
      </c>
      <c r="L85" s="39" t="s">
        <v>149</v>
      </c>
      <c r="M85" s="39" t="s">
        <v>150</v>
      </c>
      <c r="N85" s="39" t="s">
        <v>151</v>
      </c>
      <c r="O85" s="39" t="s">
        <v>152</v>
      </c>
      <c r="P85" s="48" t="s">
        <v>153</v>
      </c>
      <c r="Q85" s="67" t="s">
        <v>154</v>
      </c>
      <c r="R85" s="67" t="s">
        <v>155</v>
      </c>
      <c r="S85" s="67" t="s">
        <v>156</v>
      </c>
    </row>
    <row r="86" spans="1:28">
      <c r="A86" s="146" t="s">
        <v>157</v>
      </c>
      <c r="B86" s="40" t="s">
        <v>94</v>
      </c>
      <c r="C86" s="40" t="s">
        <v>95</v>
      </c>
      <c r="D86" s="39">
        <f>AVERAGE(D78:I78)</f>
        <v>0.25555555555555554</v>
      </c>
      <c r="E86" s="39">
        <f>AVERAGE(J78:K78)</f>
        <v>4.2838018741633177E-2</v>
      </c>
      <c r="F86" s="39">
        <f>L78</f>
        <v>1</v>
      </c>
      <c r="G86" s="39">
        <f>AVERAGE(M78:W78)</f>
        <v>0.52017409070454546</v>
      </c>
      <c r="H86" s="39">
        <f t="shared" ref="H86:H91" si="65">AVERAGE(X78:AB78)</f>
        <v>0.71078230740041026</v>
      </c>
      <c r="I86" s="39">
        <f t="shared" ref="I86:M91" si="66">RANK(D86,D$86:D$91,0)</f>
        <v>6</v>
      </c>
      <c r="J86" s="39">
        <f t="shared" si="66"/>
        <v>6</v>
      </c>
      <c r="K86" s="39">
        <f t="shared" si="66"/>
        <v>1</v>
      </c>
      <c r="L86" s="39">
        <f t="shared" si="66"/>
        <v>5</v>
      </c>
      <c r="M86" s="39">
        <f t="shared" si="66"/>
        <v>5</v>
      </c>
      <c r="N86" s="39">
        <f>AVERAGE(D86:E86,G86:H86)</f>
        <v>0.38233749310053611</v>
      </c>
      <c r="O86" s="39">
        <f>AVERAGE(D86,F86:H86)</f>
        <v>0.6216279884151279</v>
      </c>
      <c r="P86" s="48">
        <f>AVERAGE(D86:H86)</f>
        <v>0.50586999448042891</v>
      </c>
      <c r="Q86" s="69">
        <f t="shared" ref="Q86:S91" si="67">RANK(N86,N$86:N$91,0)</f>
        <v>6</v>
      </c>
      <c r="R86" s="69">
        <f t="shared" si="67"/>
        <v>5</v>
      </c>
      <c r="S86" s="69">
        <f t="shared" si="67"/>
        <v>6</v>
      </c>
    </row>
    <row r="87" spans="1:28">
      <c r="A87" s="146"/>
      <c r="B87" s="42" t="s">
        <v>96</v>
      </c>
      <c r="C87" s="42" t="s">
        <v>97</v>
      </c>
      <c r="D87" s="39">
        <f t="shared" ref="D87:D91" si="68">AVERAGE(D79:I79)</f>
        <v>0.87446847416711526</v>
      </c>
      <c r="E87" s="39">
        <f t="shared" ref="E87:E91" si="69">AVERAGE(J79:K79)</f>
        <v>0.22601452320911553</v>
      </c>
      <c r="F87" s="39">
        <f t="shared" ref="F87:F91" si="70">L79</f>
        <v>0.72075208913649036</v>
      </c>
      <c r="G87" s="39">
        <f t="shared" ref="G87:G91" si="71">AVERAGE(M79:W79)</f>
        <v>0.72671435929545458</v>
      </c>
      <c r="H87" s="39">
        <f t="shared" si="65"/>
        <v>0.86317635800387971</v>
      </c>
      <c r="I87" s="39">
        <f t="shared" si="66"/>
        <v>1</v>
      </c>
      <c r="J87" s="39">
        <f t="shared" si="66"/>
        <v>5</v>
      </c>
      <c r="K87" s="39">
        <f t="shared" si="66"/>
        <v>3</v>
      </c>
      <c r="L87" s="39">
        <f t="shared" si="66"/>
        <v>1</v>
      </c>
      <c r="M87" s="39">
        <f t="shared" si="66"/>
        <v>3</v>
      </c>
      <c r="N87" s="39">
        <f t="shared" ref="N87:N91" si="72">AVERAGE(D87:E87,G87:H87)</f>
        <v>0.67259342866889127</v>
      </c>
      <c r="O87" s="39">
        <f t="shared" ref="O87:O91" si="73">AVERAGE(D87,F87:H87)</f>
        <v>0.79627782015073489</v>
      </c>
      <c r="P87" s="48">
        <f t="shared" ref="P87:P91" si="74">AVERAGE(D87:H87)</f>
        <v>0.68222516076241102</v>
      </c>
      <c r="Q87" s="70">
        <f t="shared" si="67"/>
        <v>3</v>
      </c>
      <c r="R87" s="70">
        <f t="shared" si="67"/>
        <v>1</v>
      </c>
      <c r="S87" s="70">
        <f t="shared" si="67"/>
        <v>2</v>
      </c>
    </row>
    <row r="88" spans="1:28">
      <c r="A88" s="146"/>
      <c r="B88" s="42" t="s">
        <v>98</v>
      </c>
      <c r="C88" s="42" t="s">
        <v>99</v>
      </c>
      <c r="D88" s="39">
        <f t="shared" si="68"/>
        <v>0.83991663608367861</v>
      </c>
      <c r="E88" s="39">
        <f t="shared" si="69"/>
        <v>0.37114971513962824</v>
      </c>
      <c r="F88" s="39">
        <f t="shared" si="70"/>
        <v>0.56580779944289694</v>
      </c>
      <c r="G88" s="39">
        <f t="shared" si="71"/>
        <v>0.59090909090909094</v>
      </c>
      <c r="H88" s="39">
        <f t="shared" si="65"/>
        <v>0.95165370037547825</v>
      </c>
      <c r="I88" s="39">
        <f t="shared" si="66"/>
        <v>2</v>
      </c>
      <c r="J88" s="39">
        <f t="shared" si="66"/>
        <v>3</v>
      </c>
      <c r="K88" s="39">
        <f t="shared" si="66"/>
        <v>5</v>
      </c>
      <c r="L88" s="39">
        <f t="shared" si="66"/>
        <v>4</v>
      </c>
      <c r="M88" s="39">
        <f t="shared" si="66"/>
        <v>2</v>
      </c>
      <c r="N88" s="39">
        <f t="shared" si="72"/>
        <v>0.68840728562696907</v>
      </c>
      <c r="O88" s="39">
        <f t="shared" si="73"/>
        <v>0.73707180670278616</v>
      </c>
      <c r="P88" s="48">
        <f t="shared" si="74"/>
        <v>0.6638873883901546</v>
      </c>
      <c r="Q88" s="70">
        <f t="shared" si="67"/>
        <v>2</v>
      </c>
      <c r="R88" s="70">
        <f t="shared" si="67"/>
        <v>2</v>
      </c>
      <c r="S88" s="70">
        <f t="shared" si="67"/>
        <v>3</v>
      </c>
    </row>
    <row r="89" spans="1:28">
      <c r="A89" s="146"/>
      <c r="B89" s="42" t="s">
        <v>100</v>
      </c>
      <c r="C89" s="42" t="s">
        <v>101</v>
      </c>
      <c r="D89" s="39">
        <f t="shared" si="68"/>
        <v>0.79855912645154425</v>
      </c>
      <c r="E89" s="39">
        <f t="shared" si="69"/>
        <v>0.78622630055104137</v>
      </c>
      <c r="F89" s="39">
        <f t="shared" si="70"/>
        <v>0.31162952646239556</v>
      </c>
      <c r="G89" s="39">
        <f t="shared" si="71"/>
        <v>0.62047795445454546</v>
      </c>
      <c r="H89" s="39">
        <f t="shared" si="65"/>
        <v>0.96666486696244325</v>
      </c>
      <c r="I89" s="39">
        <f t="shared" si="66"/>
        <v>3</v>
      </c>
      <c r="J89" s="39">
        <f t="shared" si="66"/>
        <v>1</v>
      </c>
      <c r="K89" s="39">
        <f t="shared" si="66"/>
        <v>6</v>
      </c>
      <c r="L89" s="39">
        <f t="shared" si="66"/>
        <v>3</v>
      </c>
      <c r="M89" s="39">
        <f t="shared" si="66"/>
        <v>1</v>
      </c>
      <c r="N89" s="39">
        <f t="shared" si="72"/>
        <v>0.79298206210489364</v>
      </c>
      <c r="O89" s="39">
        <f t="shared" si="73"/>
        <v>0.67433286858273211</v>
      </c>
      <c r="P89" s="48">
        <f t="shared" si="74"/>
        <v>0.69671155497639403</v>
      </c>
      <c r="Q89" s="70">
        <f t="shared" si="67"/>
        <v>1</v>
      </c>
      <c r="R89" s="70">
        <f t="shared" si="67"/>
        <v>4</v>
      </c>
      <c r="S89" s="70">
        <f t="shared" si="67"/>
        <v>1</v>
      </c>
    </row>
    <row r="90" spans="1:28">
      <c r="A90" s="146"/>
      <c r="B90" s="42" t="s">
        <v>102</v>
      </c>
      <c r="C90" s="42" t="s">
        <v>103</v>
      </c>
      <c r="D90" s="39">
        <f t="shared" si="68"/>
        <v>0.5554275293137324</v>
      </c>
      <c r="E90" s="39">
        <f t="shared" si="69"/>
        <v>0.38648392017683136</v>
      </c>
      <c r="F90" s="39">
        <f t="shared" si="70"/>
        <v>0.82869080779944293</v>
      </c>
      <c r="G90" s="39">
        <f t="shared" si="71"/>
        <v>0.71297881504545457</v>
      </c>
      <c r="H90" s="39">
        <f t="shared" si="65"/>
        <v>0.73919704859822044</v>
      </c>
      <c r="I90" s="39">
        <f t="shared" si="66"/>
        <v>5</v>
      </c>
      <c r="J90" s="39">
        <f t="shared" si="66"/>
        <v>2</v>
      </c>
      <c r="K90" s="39">
        <f t="shared" si="66"/>
        <v>2</v>
      </c>
      <c r="L90" s="39">
        <f t="shared" si="66"/>
        <v>2</v>
      </c>
      <c r="M90" s="39">
        <f t="shared" si="66"/>
        <v>4</v>
      </c>
      <c r="N90" s="39">
        <f t="shared" si="72"/>
        <v>0.59852182828355971</v>
      </c>
      <c r="O90" s="39">
        <f t="shared" si="73"/>
        <v>0.70907355018921259</v>
      </c>
      <c r="P90" s="48">
        <f t="shared" si="74"/>
        <v>0.64455562418673629</v>
      </c>
      <c r="Q90" s="70">
        <f t="shared" si="67"/>
        <v>4</v>
      </c>
      <c r="R90" s="70">
        <f t="shared" si="67"/>
        <v>3</v>
      </c>
      <c r="S90" s="70">
        <f t="shared" si="67"/>
        <v>4</v>
      </c>
    </row>
    <row r="91" spans="1:28" ht="15" thickBot="1">
      <c r="A91" s="146"/>
      <c r="B91" s="42" t="s">
        <v>166</v>
      </c>
      <c r="C91" s="42" t="s">
        <v>105</v>
      </c>
      <c r="D91" s="39">
        <f t="shared" si="68"/>
        <v>0.6000478508070497</v>
      </c>
      <c r="E91" s="39">
        <f t="shared" si="69"/>
        <v>0.24563953488372092</v>
      </c>
      <c r="F91" s="39">
        <f t="shared" si="70"/>
        <v>0.64589136490250698</v>
      </c>
      <c r="G91" s="39">
        <f t="shared" si="71"/>
        <v>0.48694366488636365</v>
      </c>
      <c r="H91" s="39">
        <f t="shared" si="65"/>
        <v>0.69312063670198598</v>
      </c>
      <c r="I91" s="39">
        <f t="shared" si="66"/>
        <v>4</v>
      </c>
      <c r="J91" s="39">
        <f t="shared" si="66"/>
        <v>4</v>
      </c>
      <c r="K91" s="39">
        <f t="shared" si="66"/>
        <v>4</v>
      </c>
      <c r="L91" s="39">
        <f t="shared" si="66"/>
        <v>6</v>
      </c>
      <c r="M91" s="39">
        <f t="shared" si="66"/>
        <v>6</v>
      </c>
      <c r="N91" s="39">
        <f t="shared" si="72"/>
        <v>0.50643792181978009</v>
      </c>
      <c r="O91" s="39">
        <f t="shared" si="73"/>
        <v>0.6065008793244766</v>
      </c>
      <c r="P91" s="48">
        <f t="shared" si="74"/>
        <v>0.53432861043632551</v>
      </c>
      <c r="Q91" s="71">
        <f t="shared" si="67"/>
        <v>5</v>
      </c>
      <c r="R91" s="71">
        <f t="shared" si="67"/>
        <v>6</v>
      </c>
      <c r="S91" s="71">
        <f t="shared" si="67"/>
        <v>5</v>
      </c>
    </row>
  </sheetData>
  <mergeCells count="34">
    <mergeCell ref="A4:AB5"/>
    <mergeCell ref="B6:B7"/>
    <mergeCell ref="C6:C7"/>
    <mergeCell ref="D6:I6"/>
    <mergeCell ref="J6:K6"/>
    <mergeCell ref="M6:AB6"/>
    <mergeCell ref="A26:A31"/>
    <mergeCell ref="A18:A23"/>
    <mergeCell ref="B15:C15"/>
    <mergeCell ref="B16:C16"/>
    <mergeCell ref="A8:A13"/>
    <mergeCell ref="A38:A43"/>
    <mergeCell ref="A34:AB35"/>
    <mergeCell ref="B36:B37"/>
    <mergeCell ref="C36:C37"/>
    <mergeCell ref="D36:I36"/>
    <mergeCell ref="J36:K36"/>
    <mergeCell ref="M36:AB36"/>
    <mergeCell ref="A1:AB3"/>
    <mergeCell ref="A86:A91"/>
    <mergeCell ref="A78:A83"/>
    <mergeCell ref="B75:C75"/>
    <mergeCell ref="B76:C76"/>
    <mergeCell ref="A68:A73"/>
    <mergeCell ref="A64:Z65"/>
    <mergeCell ref="B66:B67"/>
    <mergeCell ref="C66:C67"/>
    <mergeCell ref="D66:I66"/>
    <mergeCell ref="J66:K66"/>
    <mergeCell ref="M66:AB66"/>
    <mergeCell ref="A56:A61"/>
    <mergeCell ref="A48:A53"/>
    <mergeCell ref="B45:C45"/>
    <mergeCell ref="B46:C4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0495-082A-4F89-8067-C6156741D2DA}">
  <dimension ref="A1:IU91"/>
  <sheetViews>
    <sheetView workbookViewId="0">
      <selection activeCell="O7" sqref="O7"/>
    </sheetView>
  </sheetViews>
  <sheetFormatPr defaultColWidth="8.7109375" defaultRowHeight="14.45"/>
  <cols>
    <col min="1" max="1" width="4.7109375" style="50" bestFit="1" customWidth="1"/>
    <col min="2" max="2" width="21.7109375" style="50" customWidth="1"/>
    <col min="3" max="3" width="11.140625" style="50" customWidth="1"/>
    <col min="4" max="4" width="6.140625" style="55" customWidth="1"/>
    <col min="5" max="5" width="8.5703125" style="55" bestFit="1" customWidth="1"/>
    <col min="6" max="6" width="8.28515625" style="55" bestFit="1" customWidth="1"/>
    <col min="7" max="7" width="5.42578125" style="55" customWidth="1"/>
    <col min="8" max="8" width="4.42578125" style="55" bestFit="1" customWidth="1"/>
    <col min="9" max="9" width="11.85546875" style="55" bestFit="1" customWidth="1"/>
    <col min="10" max="10" width="5.28515625" style="55" bestFit="1" customWidth="1"/>
    <col min="11" max="11" width="11.85546875" style="55" bestFit="1" customWidth="1"/>
    <col min="12" max="12" width="6.28515625" style="55" bestFit="1" customWidth="1"/>
    <col min="13" max="14" width="11.28515625" style="55" bestFit="1" customWidth="1"/>
    <col min="15" max="15" width="6" style="55" customWidth="1"/>
    <col min="16" max="16" width="6.85546875" style="55" customWidth="1"/>
    <col min="17" max="17" width="5" style="55" customWidth="1"/>
    <col min="18" max="18" width="7.140625" style="55" customWidth="1"/>
    <col min="19" max="19" width="6.140625" style="55" customWidth="1"/>
    <col min="20" max="20" width="5.5703125" style="55" customWidth="1"/>
    <col min="21" max="21" width="11.28515625" style="55" bestFit="1" customWidth="1"/>
    <col min="22" max="22" width="7.5703125" style="55" customWidth="1"/>
    <col min="23" max="23" width="9.140625" style="55" customWidth="1"/>
    <col min="24" max="24" width="6.85546875" style="55" customWidth="1"/>
    <col min="25" max="26" width="11.85546875" style="55" bestFit="1" customWidth="1"/>
    <col min="27" max="29" width="7.5703125" style="55" customWidth="1"/>
    <col min="30" max="30" width="3.28515625" style="50" customWidth="1"/>
    <col min="31" max="31" width="1.28515625" style="50" customWidth="1"/>
    <col min="32" max="32" width="19.5703125" style="50" customWidth="1"/>
    <col min="33" max="33" width="12.42578125" style="50" customWidth="1"/>
    <col min="34" max="34" width="7.85546875" style="50" customWidth="1"/>
    <col min="35" max="36" width="11.85546875" style="50" customWidth="1"/>
    <col min="37" max="37" width="7.85546875" style="50" customWidth="1"/>
    <col min="38" max="38" width="11.85546875" style="50" customWidth="1"/>
    <col min="39" max="39" width="7.85546875" style="50" customWidth="1"/>
    <col min="40" max="16384" width="8.7109375" style="50"/>
  </cols>
  <sheetData>
    <row r="1" spans="1:255" ht="15.6" customHeight="1">
      <c r="A1" s="163" t="s">
        <v>167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78"/>
      <c r="AF1" s="157" t="s">
        <v>168</v>
      </c>
      <c r="AG1" s="158"/>
      <c r="AH1" s="158"/>
      <c r="AI1" s="158"/>
      <c r="AJ1" s="159"/>
    </row>
    <row r="2" spans="1:255" ht="15.95" customHeight="1" thickBo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78"/>
      <c r="AF2" s="160"/>
      <c r="AG2" s="161"/>
      <c r="AH2" s="161"/>
      <c r="AI2" s="161"/>
      <c r="AJ2" s="162"/>
    </row>
    <row r="3" spans="1:255" s="32" customFormat="1">
      <c r="B3" s="146" t="s">
        <v>31</v>
      </c>
      <c r="C3" s="146" t="s">
        <v>32</v>
      </c>
      <c r="D3" s="153" t="s">
        <v>33</v>
      </c>
      <c r="E3" s="153"/>
      <c r="F3" s="153"/>
      <c r="G3" s="153"/>
      <c r="H3" s="153"/>
      <c r="I3" s="153"/>
      <c r="J3" s="153" t="s">
        <v>34</v>
      </c>
      <c r="K3" s="153"/>
      <c r="L3" s="35" t="s">
        <v>35</v>
      </c>
      <c r="M3" s="153" t="s">
        <v>117</v>
      </c>
      <c r="N3" s="153"/>
      <c r="O3" s="153"/>
      <c r="P3" s="153"/>
      <c r="Q3" s="153"/>
      <c r="R3" s="153"/>
      <c r="S3" s="153"/>
      <c r="T3" s="153"/>
      <c r="U3" s="153"/>
      <c r="V3" s="153"/>
      <c r="W3" s="153"/>
      <c r="X3" s="153"/>
      <c r="Y3" s="153"/>
      <c r="Z3" s="153"/>
      <c r="AA3" s="153"/>
      <c r="AB3" s="34"/>
      <c r="AC3" s="34"/>
      <c r="AE3" s="79"/>
    </row>
    <row r="4" spans="1:255" s="32" customFormat="1" ht="152.1" customHeight="1">
      <c r="B4" s="146"/>
      <c r="C4" s="146"/>
      <c r="D4" s="37" t="s">
        <v>118</v>
      </c>
      <c r="E4" s="37" t="s">
        <v>119</v>
      </c>
      <c r="F4" s="37" t="s">
        <v>120</v>
      </c>
      <c r="G4" s="37" t="s">
        <v>121</v>
      </c>
      <c r="H4" s="37" t="s">
        <v>122</v>
      </c>
      <c r="I4" s="37" t="s">
        <v>123</v>
      </c>
      <c r="J4" s="37" t="s">
        <v>44</v>
      </c>
      <c r="K4" s="37" t="s">
        <v>45</v>
      </c>
      <c r="L4" s="37" t="s">
        <v>46</v>
      </c>
      <c r="M4" s="37" t="s">
        <v>47</v>
      </c>
      <c r="N4" s="37" t="s">
        <v>48</v>
      </c>
      <c r="O4" s="37" t="s">
        <v>49</v>
      </c>
      <c r="P4" s="37" t="s">
        <v>50</v>
      </c>
      <c r="Q4" s="37" t="s">
        <v>51</v>
      </c>
      <c r="R4" s="37" t="s">
        <v>52</v>
      </c>
      <c r="S4" s="37" t="s">
        <v>124</v>
      </c>
      <c r="T4" s="37" t="s">
        <v>125</v>
      </c>
      <c r="U4" s="37" t="s">
        <v>56</v>
      </c>
      <c r="V4" s="37" t="s">
        <v>57</v>
      </c>
      <c r="W4" s="37" t="s">
        <v>58</v>
      </c>
      <c r="X4" s="61" t="s">
        <v>126</v>
      </c>
      <c r="Y4" s="61" t="s">
        <v>127</v>
      </c>
      <c r="Z4" s="61" t="s">
        <v>128</v>
      </c>
      <c r="AA4" s="61" t="s">
        <v>169</v>
      </c>
      <c r="AB4" s="61" t="s">
        <v>170</v>
      </c>
      <c r="AC4" s="33"/>
      <c r="AE4" s="79"/>
      <c r="AF4" s="32" t="s">
        <v>118</v>
      </c>
      <c r="AG4" s="56" t="s">
        <v>132</v>
      </c>
      <c r="AH4" s="57" t="s">
        <v>68</v>
      </c>
      <c r="AI4" s="57" t="s">
        <v>70</v>
      </c>
      <c r="AJ4" s="57" t="s">
        <v>134</v>
      </c>
      <c r="AK4" s="57" t="s">
        <v>135</v>
      </c>
      <c r="AL4" s="57" t="s">
        <v>136</v>
      </c>
      <c r="AM4" s="57" t="s">
        <v>137</v>
      </c>
      <c r="AO4" s="33" t="s">
        <v>119</v>
      </c>
      <c r="AP4" s="56" t="s">
        <v>132</v>
      </c>
      <c r="AQ4" s="57" t="s">
        <v>68</v>
      </c>
      <c r="AR4" s="57" t="s">
        <v>70</v>
      </c>
      <c r="AS4" s="57" t="s">
        <v>134</v>
      </c>
      <c r="AT4" s="57" t="s">
        <v>135</v>
      </c>
      <c r="AU4" s="57" t="s">
        <v>136</v>
      </c>
      <c r="AV4" s="57" t="s">
        <v>137</v>
      </c>
      <c r="AX4" s="33" t="s">
        <v>171</v>
      </c>
      <c r="AY4" s="56" t="s">
        <v>132</v>
      </c>
      <c r="AZ4" s="57" t="s">
        <v>68</v>
      </c>
      <c r="BA4" s="57" t="s">
        <v>70</v>
      </c>
      <c r="BB4" s="57" t="s">
        <v>134</v>
      </c>
      <c r="BC4" s="57" t="s">
        <v>135</v>
      </c>
      <c r="BD4" s="57" t="s">
        <v>136</v>
      </c>
      <c r="BE4" s="57" t="s">
        <v>137</v>
      </c>
      <c r="BG4" s="33" t="s">
        <v>172</v>
      </c>
      <c r="BH4" s="56" t="s">
        <v>132</v>
      </c>
      <c r="BI4" s="57" t="s">
        <v>68</v>
      </c>
      <c r="BJ4" s="57" t="s">
        <v>70</v>
      </c>
      <c r="BK4" s="57" t="s">
        <v>134</v>
      </c>
      <c r="BL4" s="57" t="s">
        <v>135</v>
      </c>
      <c r="BM4" s="57" t="s">
        <v>136</v>
      </c>
      <c r="BN4" s="57" t="s">
        <v>137</v>
      </c>
      <c r="BP4" s="33" t="s">
        <v>173</v>
      </c>
      <c r="BQ4" s="56" t="s">
        <v>132</v>
      </c>
      <c r="BR4" s="57" t="s">
        <v>68</v>
      </c>
      <c r="BS4" s="57" t="s">
        <v>70</v>
      </c>
      <c r="BT4" s="57" t="s">
        <v>134</v>
      </c>
      <c r="BU4" s="57" t="s">
        <v>135</v>
      </c>
      <c r="BV4" s="57" t="s">
        <v>136</v>
      </c>
      <c r="BW4" s="57" t="s">
        <v>137</v>
      </c>
      <c r="BY4" s="33" t="s">
        <v>174</v>
      </c>
      <c r="BZ4" s="56" t="s">
        <v>132</v>
      </c>
      <c r="CA4" s="57" t="s">
        <v>68</v>
      </c>
      <c r="CB4" s="57" t="s">
        <v>70</v>
      </c>
      <c r="CC4" s="57" t="s">
        <v>134</v>
      </c>
      <c r="CD4" s="57" t="s">
        <v>135</v>
      </c>
      <c r="CE4" s="57" t="s">
        <v>136</v>
      </c>
      <c r="CF4" s="57" t="s">
        <v>137</v>
      </c>
      <c r="CH4" s="32" t="s">
        <v>175</v>
      </c>
      <c r="CI4" s="56" t="s">
        <v>132</v>
      </c>
      <c r="CJ4" s="57" t="s">
        <v>68</v>
      </c>
      <c r="CK4" s="57" t="s">
        <v>70</v>
      </c>
      <c r="CL4" s="57" t="s">
        <v>134</v>
      </c>
      <c r="CM4" s="57" t="s">
        <v>135</v>
      </c>
      <c r="CN4" s="57" t="s">
        <v>136</v>
      </c>
      <c r="CO4" s="57" t="s">
        <v>137</v>
      </c>
      <c r="CQ4" s="33" t="s">
        <v>176</v>
      </c>
      <c r="CR4" s="56" t="s">
        <v>132</v>
      </c>
      <c r="CS4" s="57" t="s">
        <v>68</v>
      </c>
      <c r="CT4" s="57" t="s">
        <v>70</v>
      </c>
      <c r="CU4" s="57" t="s">
        <v>134</v>
      </c>
      <c r="CV4" s="57" t="s">
        <v>135</v>
      </c>
      <c r="CW4" s="57" t="s">
        <v>136</v>
      </c>
      <c r="CX4" s="57" t="s">
        <v>137</v>
      </c>
      <c r="CZ4" s="32" t="s">
        <v>177</v>
      </c>
      <c r="DA4" s="56" t="s">
        <v>132</v>
      </c>
      <c r="DB4" s="57" t="s">
        <v>68</v>
      </c>
      <c r="DC4" s="57" t="s">
        <v>70</v>
      </c>
      <c r="DD4" s="57" t="s">
        <v>134</v>
      </c>
      <c r="DE4" s="57" t="s">
        <v>135</v>
      </c>
      <c r="DF4" s="57" t="s">
        <v>136</v>
      </c>
      <c r="DG4" s="57" t="s">
        <v>137</v>
      </c>
      <c r="DI4" s="32" t="s">
        <v>47</v>
      </c>
      <c r="DJ4" s="56" t="s">
        <v>132</v>
      </c>
      <c r="DK4" s="57" t="s">
        <v>68</v>
      </c>
      <c r="DL4" s="57" t="s">
        <v>70</v>
      </c>
      <c r="DM4" s="57" t="s">
        <v>134</v>
      </c>
      <c r="DN4" s="57" t="s">
        <v>135</v>
      </c>
      <c r="DO4" s="57" t="s">
        <v>136</v>
      </c>
      <c r="DP4" s="57" t="s">
        <v>137</v>
      </c>
      <c r="DR4" s="32" t="s">
        <v>48</v>
      </c>
      <c r="DS4" s="56" t="s">
        <v>132</v>
      </c>
      <c r="DT4" s="57" t="s">
        <v>68</v>
      </c>
      <c r="DU4" s="57" t="s">
        <v>70</v>
      </c>
      <c r="DV4" s="57" t="s">
        <v>134</v>
      </c>
      <c r="DW4" s="57" t="s">
        <v>135</v>
      </c>
      <c r="DX4" s="57" t="s">
        <v>136</v>
      </c>
      <c r="DY4" s="57" t="s">
        <v>137</v>
      </c>
      <c r="EA4" s="32" t="s">
        <v>49</v>
      </c>
      <c r="EB4" s="56" t="s">
        <v>132</v>
      </c>
      <c r="EC4" s="57" t="s">
        <v>68</v>
      </c>
      <c r="ED4" s="57" t="s">
        <v>70</v>
      </c>
      <c r="EE4" s="57" t="s">
        <v>134</v>
      </c>
      <c r="EF4" s="57" t="s">
        <v>135</v>
      </c>
      <c r="EG4" s="57" t="s">
        <v>136</v>
      </c>
      <c r="EH4" s="57" t="s">
        <v>137</v>
      </c>
      <c r="EJ4" s="32" t="s">
        <v>178</v>
      </c>
      <c r="EK4" s="56" t="s">
        <v>132</v>
      </c>
      <c r="EL4" s="57" t="s">
        <v>68</v>
      </c>
      <c r="EM4" s="57" t="s">
        <v>70</v>
      </c>
      <c r="EN4" s="57" t="s">
        <v>134</v>
      </c>
      <c r="EO4" s="57" t="s">
        <v>135</v>
      </c>
      <c r="EP4" s="57" t="s">
        <v>136</v>
      </c>
      <c r="EQ4" s="57" t="s">
        <v>137</v>
      </c>
      <c r="ES4" s="32" t="s">
        <v>179</v>
      </c>
      <c r="ET4" s="56" t="s">
        <v>132</v>
      </c>
      <c r="EU4" s="57" t="s">
        <v>68</v>
      </c>
      <c r="EV4" s="57" t="s">
        <v>70</v>
      </c>
      <c r="EW4" s="57" t="s">
        <v>134</v>
      </c>
      <c r="EX4" s="57" t="s">
        <v>135</v>
      </c>
      <c r="EY4" s="57" t="s">
        <v>136</v>
      </c>
      <c r="EZ4" s="57" t="s">
        <v>137</v>
      </c>
      <c r="FB4" s="32" t="s">
        <v>180</v>
      </c>
      <c r="FC4" s="56" t="s">
        <v>132</v>
      </c>
      <c r="FD4" s="57" t="s">
        <v>68</v>
      </c>
      <c r="FE4" s="57" t="s">
        <v>70</v>
      </c>
      <c r="FF4" s="57" t="s">
        <v>134</v>
      </c>
      <c r="FG4" s="57" t="s">
        <v>135</v>
      </c>
      <c r="FH4" s="57" t="s">
        <v>136</v>
      </c>
      <c r="FI4" s="57" t="s">
        <v>137</v>
      </c>
      <c r="FK4" s="34" t="s">
        <v>181</v>
      </c>
      <c r="FL4" s="56" t="s">
        <v>132</v>
      </c>
      <c r="FM4" s="57" t="s">
        <v>68</v>
      </c>
      <c r="FN4" s="57" t="s">
        <v>70</v>
      </c>
      <c r="FO4" s="57" t="s">
        <v>134</v>
      </c>
      <c r="FP4" s="57" t="s">
        <v>135</v>
      </c>
      <c r="FQ4" s="57" t="s">
        <v>136</v>
      </c>
      <c r="FR4" s="57" t="s">
        <v>137</v>
      </c>
      <c r="FT4" s="34" t="s">
        <v>182</v>
      </c>
      <c r="FU4" s="56" t="s">
        <v>132</v>
      </c>
      <c r="FV4" s="57" t="s">
        <v>68</v>
      </c>
      <c r="FW4" s="57" t="s">
        <v>70</v>
      </c>
      <c r="FX4" s="57" t="s">
        <v>134</v>
      </c>
      <c r="FY4" s="57" t="s">
        <v>135</v>
      </c>
      <c r="FZ4" s="57" t="s">
        <v>136</v>
      </c>
      <c r="GA4" s="57" t="s">
        <v>137</v>
      </c>
      <c r="GC4" s="34" t="s">
        <v>56</v>
      </c>
      <c r="GD4" s="56" t="s">
        <v>132</v>
      </c>
      <c r="GE4" s="57" t="s">
        <v>68</v>
      </c>
      <c r="GF4" s="57" t="s">
        <v>70</v>
      </c>
      <c r="GG4" s="57" t="s">
        <v>134</v>
      </c>
      <c r="GH4" s="57" t="s">
        <v>135</v>
      </c>
      <c r="GI4" s="57" t="s">
        <v>136</v>
      </c>
      <c r="GJ4" s="57" t="s">
        <v>137</v>
      </c>
      <c r="GL4" s="34" t="s">
        <v>183</v>
      </c>
      <c r="GM4" s="56" t="s">
        <v>132</v>
      </c>
      <c r="GN4" s="57" t="s">
        <v>68</v>
      </c>
      <c r="GO4" s="57" t="s">
        <v>70</v>
      </c>
      <c r="GP4" s="57" t="s">
        <v>134</v>
      </c>
      <c r="GQ4" s="57" t="s">
        <v>135</v>
      </c>
      <c r="GR4" s="57" t="s">
        <v>136</v>
      </c>
      <c r="GS4" s="57" t="s">
        <v>137</v>
      </c>
      <c r="GU4" s="34" t="s">
        <v>58</v>
      </c>
      <c r="GV4" s="56" t="s">
        <v>132</v>
      </c>
      <c r="GW4" s="57" t="s">
        <v>68</v>
      </c>
      <c r="GX4" s="57" t="s">
        <v>70</v>
      </c>
      <c r="GY4" s="57" t="s">
        <v>134</v>
      </c>
      <c r="GZ4" s="57" t="s">
        <v>135</v>
      </c>
      <c r="HA4" s="57" t="s">
        <v>136</v>
      </c>
      <c r="HB4" s="57" t="s">
        <v>137</v>
      </c>
      <c r="HD4" s="34" t="s">
        <v>59</v>
      </c>
      <c r="HE4" s="56" t="s">
        <v>132</v>
      </c>
      <c r="HF4" s="57" t="s">
        <v>68</v>
      </c>
      <c r="HG4" s="57" t="s">
        <v>70</v>
      </c>
      <c r="HH4" s="57" t="s">
        <v>134</v>
      </c>
      <c r="HI4" s="57" t="s">
        <v>135</v>
      </c>
      <c r="HJ4" s="57" t="s">
        <v>136</v>
      </c>
      <c r="HK4" s="57" t="s">
        <v>137</v>
      </c>
      <c r="HM4" s="34" t="s">
        <v>60</v>
      </c>
      <c r="HN4" s="56" t="s">
        <v>132</v>
      </c>
      <c r="HO4" s="57" t="s">
        <v>68</v>
      </c>
      <c r="HP4" s="57" t="s">
        <v>70</v>
      </c>
      <c r="HQ4" s="57" t="s">
        <v>134</v>
      </c>
      <c r="HR4" s="57" t="s">
        <v>135</v>
      </c>
      <c r="HS4" s="57" t="s">
        <v>136</v>
      </c>
      <c r="HT4" s="57" t="s">
        <v>137</v>
      </c>
      <c r="HV4" s="34" t="s">
        <v>61</v>
      </c>
      <c r="HW4" s="56" t="s">
        <v>132</v>
      </c>
      <c r="HX4" s="57" t="s">
        <v>68</v>
      </c>
      <c r="HY4" s="57" t="s">
        <v>70</v>
      </c>
      <c r="HZ4" s="57" t="s">
        <v>134</v>
      </c>
      <c r="IA4" s="57" t="s">
        <v>135</v>
      </c>
      <c r="IB4" s="57" t="s">
        <v>136</v>
      </c>
      <c r="IC4" s="57" t="s">
        <v>137</v>
      </c>
      <c r="IE4" s="34" t="s">
        <v>62</v>
      </c>
      <c r="IF4" s="56" t="s">
        <v>132</v>
      </c>
      <c r="IG4" s="57" t="s">
        <v>68</v>
      </c>
      <c r="IH4" s="57" t="s">
        <v>70</v>
      </c>
      <c r="II4" s="57" t="s">
        <v>134</v>
      </c>
      <c r="IJ4" s="57" t="s">
        <v>135</v>
      </c>
      <c r="IK4" s="57" t="s">
        <v>136</v>
      </c>
      <c r="IL4" s="57" t="s">
        <v>137</v>
      </c>
      <c r="IN4" s="34" t="s">
        <v>63</v>
      </c>
      <c r="IO4" s="56" t="s">
        <v>132</v>
      </c>
      <c r="IP4" s="57" t="s">
        <v>68</v>
      </c>
      <c r="IQ4" s="57" t="s">
        <v>70</v>
      </c>
      <c r="IR4" s="57" t="s">
        <v>134</v>
      </c>
      <c r="IS4" s="57" t="s">
        <v>135</v>
      </c>
      <c r="IT4" s="57" t="s">
        <v>136</v>
      </c>
      <c r="IU4" s="57" t="s">
        <v>137</v>
      </c>
    </row>
    <row r="5" spans="1:255">
      <c r="A5" s="164" t="s">
        <v>131</v>
      </c>
      <c r="B5" s="39" t="s">
        <v>132</v>
      </c>
      <c r="C5" s="53" t="s">
        <v>67</v>
      </c>
      <c r="D5" s="75">
        <v>-0.77800000000000002</v>
      </c>
      <c r="E5" s="75">
        <v>0</v>
      </c>
      <c r="F5" s="75">
        <v>541.66666669999995</v>
      </c>
      <c r="G5" s="75">
        <v>120</v>
      </c>
      <c r="H5" s="75">
        <v>60</v>
      </c>
      <c r="I5" s="75">
        <v>1.4583333329999999</v>
      </c>
      <c r="J5" s="39">
        <v>-1.2829999999999999</v>
      </c>
      <c r="K5" s="39">
        <v>0.74237500000000001</v>
      </c>
      <c r="L5" s="39">
        <v>1.274</v>
      </c>
      <c r="M5" s="39">
        <v>1</v>
      </c>
      <c r="N5" s="39">
        <v>1</v>
      </c>
      <c r="O5" s="39">
        <v>1</v>
      </c>
      <c r="P5" s="80">
        <v>0.2</v>
      </c>
      <c r="Q5" s="75">
        <v>1</v>
      </c>
      <c r="R5" s="75">
        <v>1</v>
      </c>
      <c r="S5" s="75">
        <v>4.083080303</v>
      </c>
      <c r="T5" s="66">
        <v>0.2</v>
      </c>
      <c r="U5" s="75">
        <v>1</v>
      </c>
      <c r="V5" s="75">
        <v>1</v>
      </c>
      <c r="W5" s="75">
        <v>1</v>
      </c>
      <c r="X5" s="39">
        <v>2.4410664070000001</v>
      </c>
      <c r="Y5" s="39">
        <v>2</v>
      </c>
      <c r="Z5" s="39">
        <v>2</v>
      </c>
      <c r="AA5" s="75">
        <v>1.636487896</v>
      </c>
      <c r="AB5" s="75">
        <v>1.878521796</v>
      </c>
      <c r="AE5" s="78"/>
      <c r="AF5" s="53" t="s">
        <v>132</v>
      </c>
      <c r="AG5" s="50">
        <f>IF(-$D5+$D$5&gt;$D$14,0,IF(-$D5+$D$5&lt;$D$13,1,($D$14+$D5-$D$5)/($D$14-$D$13)))</f>
        <v>1</v>
      </c>
      <c r="AH5" s="50">
        <f>IF(-$D5+$D$6&gt;$D$14,0,IF(-$D5+$D$6&lt;$D$13,1,($D$14+$D5-$D$6)/($D$14-$D$13)))</f>
        <v>0</v>
      </c>
      <c r="AI5" s="50">
        <f>IF(-$D5+$D$7&gt;$D$14,0,IF(-$D5+$D$7&lt;$D$13,1,($D$14+$D5-$D$7)/($D$14-$D$13)))</f>
        <v>0</v>
      </c>
      <c r="AJ5" s="50">
        <f>IF(-$D5+$D$8&gt;$D$14,0,IF(-$D5+$D$8&lt;$D$13,1,($D$14+$D5-$D$8)/($D$14-$D$13)))</f>
        <v>1</v>
      </c>
      <c r="AK5" s="50">
        <f>IF(-$D5+$D$9&gt;$D$14,0,IF(-$D5+$D$9&lt;$D$13,1,($D$14+$D5-$D$9)/($D$14-$D$13)))</f>
        <v>0.5586206896551722</v>
      </c>
      <c r="AL5" s="50">
        <f>IF(-$D5+$D$10&gt;$D$14,0,IF(-$D5+$D$10&lt;$D$13,1,($D$14+$D5-$D$10)/($D$14-$D$13)))</f>
        <v>0.65172413793103434</v>
      </c>
      <c r="AM5" s="50">
        <f>IF(-$D5+$D$11&gt;$D$14,0,IF(-$D5+$D$11&lt;$D$13,1,($D$14+$D5-$D$11)/($D$14-$D$13)))</f>
        <v>1</v>
      </c>
      <c r="AO5" s="53" t="s">
        <v>132</v>
      </c>
      <c r="AP5" s="50">
        <f>IF(-$E5+$E$5&gt;$E$14,0,IF(-$E5+$E$5&lt;$E$13,1,($E$14+$E5-$E$5)/($E$14-$E$13)))</f>
        <v>1</v>
      </c>
      <c r="AQ5" s="50">
        <f>IF(-$E5+$E$6&gt;$E$14,0,IF(-$E5+$E$6&lt;$E$13,1,($E$14+$E5-$E$6)/($E$14-$E$13)))</f>
        <v>1</v>
      </c>
      <c r="AR5" s="50">
        <f>IF(-$E5+$E$7&gt;$E$14,0,IF(-$E5+$E$7&lt;$E$13,1,($E$14+$E5-$E$7)/($E$14-$E$13)))</f>
        <v>0</v>
      </c>
      <c r="AS5" s="50">
        <f>IF(-$E5+$E$8&gt;$E$14,0,IF(-$E5+$E$8&lt;$E$13,1,($E$14+$E5-$E$8)/($E$14-$E$13)))</f>
        <v>1</v>
      </c>
      <c r="AT5" s="50">
        <f>IF(-$E5+$E$9&gt;$E$14,0,IF(-$E5+$E$9&lt;$E$13,1,($E$14+$E5-$E$9)/($E$14-$E$13)))</f>
        <v>1</v>
      </c>
      <c r="AU5" s="50">
        <f>IF(-$E5+$E$10&gt;$E$14,0,IF(-$E5+$E$10&lt;$E$13,1,($E$14+$E5-$E$10)/($E$14-$E$13)))</f>
        <v>1</v>
      </c>
      <c r="AV5" s="50">
        <f>IF(-$E5+$E$11&gt;$E$14,0,IF(-$E5+$E$11&lt;$E$13,1,($E$14+$E5-$E$11)/($E$14-$E$13)))</f>
        <v>1</v>
      </c>
      <c r="AX5" s="53" t="s">
        <v>132</v>
      </c>
      <c r="AY5" s="50">
        <f>IF($F5-$F$5&gt;$F$14,0,IF($F5-$F$5&lt;$F$13,1,($F$14-$F5+$F$5)/($F$14-$F$13)))</f>
        <v>1</v>
      </c>
      <c r="AZ5" s="50">
        <f>IF($F5-$F$6&gt;$F$14,0,IF($F5-$F$6&lt;$F$13,1,($F$14-$F5+$F$6)/($F$14-$F$13)))</f>
        <v>0.49230769215431974</v>
      </c>
      <c r="BA5" s="50">
        <f>IF($F5-$F$7&gt;$F$14,0,IF($F5-$F$7&lt;$F$13,1,($F$14-$F5+$F$7)/($F$14-$F$13)))</f>
        <v>0</v>
      </c>
      <c r="BB5" s="50">
        <f>IF($F5-$F$8&gt;$F$14,0,IF($F5-$F$8&lt;$F$13,1,($F$14-$F5+$F$8)/($F$14-$F$13)))</f>
        <v>0.49230769215431974</v>
      </c>
      <c r="BC5" s="50">
        <f>IF($F5-$F$9&gt;$F$14,0,IF($F5-$F$9&lt;$F$13,1,($F$14-$F5+$F$9)/($F$14-$F$13)))</f>
        <v>1</v>
      </c>
      <c r="BD5" s="50">
        <f>IF($F5-$F$10&gt;$F$14,0,IF($F5-$F$10&lt;$F$13,1,($F$14-$F5+$F$10)/($F$14-$F$13)))</f>
        <v>1</v>
      </c>
      <c r="BE5" s="50">
        <f>IF($F5-$F$11&gt;$F$14,0,IF($F5-$F$11&lt;$F$13,1,($F$14-$F5+$F$11)/($F$14-$F$13)))</f>
        <v>1</v>
      </c>
      <c r="BG5" s="53" t="s">
        <v>132</v>
      </c>
      <c r="BH5" s="50">
        <f>IF($G5-$G$5&gt;$G$14,0,IF($G5-$G$5&lt;$G$13,1,($G$14-$G5+$G$5)/($G$14-$G$13)))</f>
        <v>1</v>
      </c>
      <c r="BI5" s="50">
        <f>IF($G5-$G$6&gt;$G$14,0,IF($G5-$G$6&lt;$G$13,1,($G$14-$G5+$G$6)/($G$14-$G$13)))</f>
        <v>0.5</v>
      </c>
      <c r="BJ5" s="50">
        <f>IF($G5-$G$7&gt;$G$14,0,IF($G5-$G$7&lt;$G$13,1,($G$14-$G5+$G$7)/($G$14-$G$13)))</f>
        <v>0</v>
      </c>
      <c r="BK5" s="50">
        <f>IF($G5-$G$8&gt;$G$14,0,IF($G5-$G$8&lt;$G$13,1,($G$14-$G5+$G$8)/($G$14-$G$13)))</f>
        <v>0.5</v>
      </c>
      <c r="BL5" s="50">
        <f>IF($G5-$G$9&gt;$G$14,0,IF($G5-$G$9&lt;$G$13,1,($G$14-$G5+$G$9)/($G$14-$G$13)))</f>
        <v>1</v>
      </c>
      <c r="BM5" s="50">
        <f>IF($G5-$G$10&gt;$G$14,0,IF($G5-$G$10&lt;$G$13,1,($G$14-$G5+$G$10)/($G$14-$G$13)))</f>
        <v>1</v>
      </c>
      <c r="BN5" s="50">
        <f>IF($G5-$G$11&gt;$G$14,0,IF($G5-$G$11&lt;$G$13,1,($G$14-$G5+$G$11)/($G$14-$G$13)))</f>
        <v>1</v>
      </c>
      <c r="BP5" s="53" t="s">
        <v>132</v>
      </c>
      <c r="BQ5" s="50">
        <f>IF($H5-$H$5&gt;$H$14,0,IF($H5-$H$5&lt;$H$13,1,($H$14-$H5+$H$5)/($H$14-$H$13)))</f>
        <v>1</v>
      </c>
      <c r="BR5" s="50">
        <f>IF($H5-$H$6&gt;$H$14,0,IF($H5-$H$6&lt;$H$13,1,($H$14-$H5+$H$6)/($H$14-$H$13)))</f>
        <v>0.5</v>
      </c>
      <c r="BS5" s="50">
        <f>IF($H5-$H$7&gt;$H$14,0,IF($H5-$H$7&lt;$H$13,1,($H$14-$H5+$H$7)/($H$14-$H$13)))</f>
        <v>0</v>
      </c>
      <c r="BT5" s="50">
        <f>IF($H5-$H$8&gt;$H$14,0,IF($H5-$H$8&lt;$H$13,1,($H$14-$H5+$H$8)/($H$14-$H$13)))</f>
        <v>0.5</v>
      </c>
      <c r="BU5" s="50">
        <f>IF($H5-$H$9&gt;$H$14,0,IF($H5-$H$9&lt;$H$13,1,($H$14-$H5+$H$9)/($H$14-$H$13)))</f>
        <v>1</v>
      </c>
      <c r="BV5" s="50">
        <f>IF($H5-$H$10&gt;$H$14,0,IF($H5-$H$10&lt;$H$13,1,($H$14-$H5+$H$10)/($H$14-$H$13)))</f>
        <v>1</v>
      </c>
      <c r="BW5" s="50">
        <f>IF($H5-$H$11&gt;$H$14,0,IF($H5-$H$11&lt;$H$13,1,($H$14-$H5+$H$11)/($H$14-$H$13)))</f>
        <v>1</v>
      </c>
      <c r="BY5" s="53" t="s">
        <v>132</v>
      </c>
      <c r="BZ5" s="50">
        <f>IF($I5-$I$5&gt;$I$14,0,IF($I5-$I$5&lt;$I$13,1,($I$14-$I5+$I$5)/($I$14-$I$13)))</f>
        <v>1</v>
      </c>
      <c r="CA5" s="50">
        <f>IF($I5-$I$6&gt;$I$14,0,IF($I5-$I$6&lt;$I$13,1,($I$14-$I5+$I$6)/($I$14-$I$13)))</f>
        <v>0</v>
      </c>
      <c r="CB5" s="50">
        <f>IF($I5-$I$7&gt;$I$14,0,IF($I5-$I$7&lt;$I$13,1,($I$14-$I5+$I$7)/($I$14-$I$13)))</f>
        <v>0</v>
      </c>
      <c r="CC5" s="50">
        <f>IF($I5-$I$8&gt;$I$14,0,IF($I5-$I$8&lt;$I$13,1,($I$14-$I5+$I$8)/($I$14-$I$13)))</f>
        <v>0</v>
      </c>
      <c r="CD5" s="50">
        <f>IF($I5-$I$9&gt;$I$14,0,IF($I5-$I$9&lt;$I$13,1,($I$14-$I5+$I$9)/($I$14-$I$13)))</f>
        <v>0</v>
      </c>
      <c r="CE5" s="50">
        <f>IF($I5-$I$10&gt;$I$14,0,IF($I5-$I$10&lt;$I$13,1,($I$14-$I5+$I$10)/($I$14-$I$13)))</f>
        <v>0</v>
      </c>
      <c r="CF5" s="50">
        <f>IF($I5-$I$11&gt;$I$14,0,IF($I5-$I$11&lt;$I$13,1,($I$14-$I5+$I$11)/($I$14-$I$13)))</f>
        <v>0</v>
      </c>
      <c r="CH5" s="53" t="s">
        <v>132</v>
      </c>
      <c r="CI5" s="50">
        <f>IF($J5-$J$5&gt;$J$14,0,IF($J5-$J$5&lt;$J$13,1,($J$14-$J5+$J$5)/($J$14-$J$13)))</f>
        <v>1</v>
      </c>
      <c r="CJ5" s="50">
        <f>IF($J5-$J$6&gt;$J$14,0,IF($J5-$J$6&lt;$J$13,1,($J$14-$J5+$J$6)/($J$14-$J$13)))</f>
        <v>1</v>
      </c>
      <c r="CK5" s="50">
        <f>IF($J5-$J$7&gt;$J$14,0,IF($J5-$J$7&lt;$J$13,1,($J$14-$J5+$J$7)/($J$14-$J$13)))</f>
        <v>1</v>
      </c>
      <c r="CL5" s="50">
        <f>IF($J5-$J$8&gt;$J$14,0,IF($J5-$J$8&lt;$J$13,1,($J$14-$J5+$J$8)/($J$14-$J$13)))</f>
        <v>1</v>
      </c>
      <c r="CM5" s="50">
        <f>IF($J5-$J$9&gt;$J$14,0,IF($J5-$J$9&lt;$J$13,1,($J$14-$J5+$J$9)/($J$14-$J$13)))</f>
        <v>1</v>
      </c>
      <c r="CN5" s="50">
        <f>IF($J5-$J$10&gt;$J$14,0,IF($J5-$J$10&lt;$J$13,1,($J$14-$J5+$J$10)/($J$14-$J$13)))</f>
        <v>1</v>
      </c>
      <c r="CO5" s="50">
        <f>IF($J5-$J$11&gt;$J$14,0,IF($J5-$J$11&lt;$J$13,1,($J$14-$J5+$J$11)/($J$14-$J$13)))</f>
        <v>1</v>
      </c>
      <c r="CQ5" s="53" t="s">
        <v>132</v>
      </c>
      <c r="CR5" s="50">
        <f>IF($K5-$K$5&gt;$K$14,0,IF($K5-$K$5&lt;$K$13,1,($K$14-$K5+$K$5)/($K$14-$K$13)))</f>
        <v>1</v>
      </c>
      <c r="CS5" s="50">
        <f>IF($K5-$K$6&gt;$K$14,0,IF($K5-$K$6&lt;$K$13,1,($K$14-$K5+$K$6)/($K$14-$K$13)))</f>
        <v>1</v>
      </c>
      <c r="CT5" s="50">
        <f>IF($K5-$K$7&gt;$K$14,0,IF($K5-$K$7&lt;$K$13,1,($K$14-$K5+$K$7)/($K$14-$K$13)))</f>
        <v>0.38251028791792502</v>
      </c>
      <c r="CU5" s="50">
        <f>IF($K5-$K$8&gt;$K$14,0,IF($K5-$K$8&lt;$K$13,1,($K$14-$K5+$K$8)/($K$14-$K$13)))</f>
        <v>1</v>
      </c>
      <c r="CV5" s="50">
        <f>IF($K5-$K$9&gt;$K$14,0,IF($K5-$K$9&lt;$K$13,1,($K$14-$K5+$K$9)/($K$14-$K$13)))</f>
        <v>1</v>
      </c>
      <c r="CW5" s="50">
        <f>IF($K5-$K$10&gt;$K$14,0,IF($K5-$K$10&lt;$K$13,1,($K$14-$K5+$K$10)/($K$14-$K$13)))</f>
        <v>1</v>
      </c>
      <c r="CX5" s="50">
        <f>IF($K5-$K$11&gt;$K$14,0,IF($K5-$K$11&lt;$K$13,1,($K$14-$K5+$K$11)/($K$14-$K$13)))</f>
        <v>1</v>
      </c>
      <c r="CZ5" s="53" t="s">
        <v>132</v>
      </c>
      <c r="DA5" s="50">
        <f>IF(-$L5+$L$5&gt;$L$14,0,IF(-$L5+$L$5&lt;$L$13,1,($L$14+$L5-$L$5)/($L$14-$L$13)))</f>
        <v>1</v>
      </c>
      <c r="DB5" s="50">
        <f>IF(-$L5+$L$6&gt;$L$14,0,IF(-$L5+$L$6&lt;$L$13,1,($L$14+$L5-$L$6)/($L$14-$L$13)))</f>
        <v>0.92672929120409897</v>
      </c>
      <c r="DC5" s="50">
        <f>IF(-$L5+$L$7&gt;$L$14,0,IF(-$L5+$L$7&lt;$L$13,1,($L$14+$L5-$L$7)/($L$14-$L$13)))</f>
        <v>1</v>
      </c>
      <c r="DD5" s="50">
        <f>IF(-$L5+$L$8&gt;$L$14,0,IF(-$L5+$L$8&lt;$L$13,1,($L$14+$L5-$L$8)/($L$14-$L$13)))</f>
        <v>0.50999146029035025</v>
      </c>
      <c r="DE5" s="50">
        <f>IF(-$L5+$L$9&gt;$L$14,0,IF(-$L5+$L$9&lt;$L$13,1,($L$14+$L5-$L$9)/($L$14-$L$13)))</f>
        <v>1</v>
      </c>
      <c r="DF5" s="50">
        <f>IF(-$L5+$L$10&gt;$L$14,0,IF(-$L5+$L$10&lt;$L$13,1,($L$14+$L5-$L$10)/($L$14-$L$13)))</f>
        <v>0.23672075149444935</v>
      </c>
      <c r="DG5" s="50">
        <f>IF(-$L5+$L$11&gt;$L$14,0,IF(-$L5+$L$11&lt;$L$13,1,($L$14+$L5-$L$11)/($L$14-$L$13)))</f>
        <v>0.66370623398804451</v>
      </c>
      <c r="DI5" s="53" t="s">
        <v>132</v>
      </c>
      <c r="DJ5" s="50">
        <f t="shared" ref="DJ5:DJ11" si="0">IF(-$M5+$M$5&gt;$M$14,0,IF(-$M5+$M$5&lt;$M$13,1,($M$14+$M5-$M$5)/($M$14-$M$13)))</f>
        <v>1</v>
      </c>
      <c r="DK5" s="50">
        <f t="shared" ref="DK5:DK11" si="1">IF(-$M5+$M$6&gt;$M$14,0,IF(-$M5+$M$6&lt;$M$13,1,($M$14+$M5-$M$6)/($M$14-$M$13)))</f>
        <v>1</v>
      </c>
      <c r="DL5" s="50">
        <f t="shared" ref="DL5:DL11" si="2">IF(-$M5+$M$7&gt;$M$14,0,IF(-$M5+$M$7&lt;$M$13,1,($M$14+$M5-$M$7)/($M$14-$M$13)))</f>
        <v>1</v>
      </c>
      <c r="DM5" s="50">
        <f t="shared" ref="DM5:DM11" si="3">IF(-$M5+$M$8&gt;$M$14,0,IF(-$M5+$M$8&lt;$M$13,1,($M$14+$M5-$M$8)/($M$14-$M$13)))</f>
        <v>1</v>
      </c>
      <c r="DN5" s="50">
        <f t="shared" ref="DN5:DN11" si="4">IF(-$M5+$M$9&gt;$M$14,0,IF(-$M5+$M$9&lt;$M$13,1,($M$14+$M5-$M$9)/($M$14-$M$13)))</f>
        <v>1</v>
      </c>
      <c r="DO5" s="50">
        <f t="shared" ref="DO5:DO11" si="5">IF(-$M5+$M$10&gt;$M$14,0,IF(-$M5+$M$10&lt;$M$13,1,($M$14+$M5-$M$10)/($M$14-$M$13)))</f>
        <v>1</v>
      </c>
      <c r="DP5" s="50">
        <f t="shared" ref="DP5:DP11" si="6">IF(-$M5+$M$11&gt;$M$14,0,IF(-$M5+$M$11&lt;$M$13,1,($M$14+$M5-$M$11)/($M$14-$M$13)))</f>
        <v>1</v>
      </c>
      <c r="DR5" s="53" t="s">
        <v>132</v>
      </c>
      <c r="DS5" s="50">
        <f t="shared" ref="DS5:DS11" si="7">IF(-$N5+$N$5&gt;$N$14,0,IF(-$N5+$N$5&lt;$N$13,1,($N$14+$N5-$N$5)/($N$14-$N$13)))</f>
        <v>1</v>
      </c>
      <c r="DT5" s="50">
        <f t="shared" ref="DT5:DT11" si="8">IF(-$N5+$N$6&gt;$N$14,0,IF(-$N5+$N$6&lt;$N$13,1,($N$14+$N5-$N$6)/($N$14-$N$13)))</f>
        <v>1</v>
      </c>
      <c r="DU5" s="50">
        <f t="shared" ref="DU5:DU11" si="9">IF(-$N5+$N$7&gt;$N$14,0,IF(-$N5+$N$7&lt;$N$13,1,($N$14+$N5-$N$7)/($N$14-$N$13)))</f>
        <v>1</v>
      </c>
      <c r="DV5" s="50">
        <f t="shared" ref="DV5:DV11" si="10">IF(-$N5+$N$8&gt;$N$14,0,IF(-$N5+$N$8&lt;$N$13,1,($N$14+$N5-$N$8)/($N$14-$N$13)))</f>
        <v>1</v>
      </c>
      <c r="DW5" s="50">
        <f t="shared" ref="DW5:DW11" si="11">IF(-$N5+$N$9&gt;$N$14,0,IF(-$N5+$N$9&lt;$N$13,1,($N$14+$N5-$N$9)/($N$14-$N$13)))</f>
        <v>1</v>
      </c>
      <c r="DX5" s="50">
        <f t="shared" ref="DX5:DX11" si="12">IF(-$N5+$N$10&gt;$N$14,0,IF(-$N5+$N$10&lt;$N$13,1,($N$14+$N5-$N$10)/($N$14-$N$13)))</f>
        <v>1</v>
      </c>
      <c r="DY5" s="50">
        <f t="shared" ref="DY5:DY11" si="13">IF(-$N5+$N$11&gt;$N$14,0,IF(-$N5+$N$11&lt;$N$13,1,($N$14+$N5-$N$11)/($N$14-$N$13)))</f>
        <v>1</v>
      </c>
      <c r="EA5" s="53" t="s">
        <v>132</v>
      </c>
      <c r="EB5" s="50">
        <f t="shared" ref="EB5:EB11" si="14">IF(-$O5+$O$5&gt;$O$14,0,IF(-$O5+$O$5&lt;$O$13,1,($O$14+$O5-$O$5)/($O$14-$O$13)))</f>
        <v>1</v>
      </c>
      <c r="EC5" s="50">
        <f t="shared" ref="EC5:EC11" si="15">IF(-$O5+$O$6&gt;$O$14,0,IF(-$O5+$O$6&lt;$O$13,1,($O$14+$O5-$O$6)/($O$14-$O$13)))</f>
        <v>1</v>
      </c>
      <c r="ED5" s="50">
        <f t="shared" ref="ED5:ED11" si="16">IF(-$O5+$O$7&gt;$O$14,0,IF(-$O5+$O$7&lt;$O$13,1,($O$14+$O5-$O$7)/($O$14-$O$13)))</f>
        <v>1</v>
      </c>
      <c r="EE5" s="50">
        <f t="shared" ref="EE5:EE11" si="17">IF(-$O5+$O$8&gt;$O$14,0,IF(-$O5+$O$8&lt;$O$13,1,($O$14+$O5-$O$8)/($O$14-$O$13)))</f>
        <v>1</v>
      </c>
      <c r="EF5" s="50">
        <f t="shared" ref="EF5:EF11" si="18">IF(-$O5+$O$9&gt;$O$14,0,IF(-$O5+$O$9&lt;$O$13,1,($O$14+$O5-$O$9)/($O$14-$O$13)))</f>
        <v>1</v>
      </c>
      <c r="EG5" s="50">
        <f t="shared" ref="EG5:EG11" si="19">IF(-$O5+$O$10&gt;$O$14,0,IF(-$O5+$O$10&lt;$O$13,1,($O$14+$O5-$O$10)/($O$14-$O$13)))</f>
        <v>1</v>
      </c>
      <c r="EH5" s="50">
        <f t="shared" ref="EH5:EH11" si="20">IF(-$O5+$O$11&gt;$O$14,0,IF(-$O5+$O$11&lt;$O$13,1,($O$14+$O5-$O$11)/($O$14-$O$13)))</f>
        <v>1</v>
      </c>
      <c r="EJ5" s="53" t="s">
        <v>132</v>
      </c>
      <c r="EK5" s="50">
        <f t="shared" ref="EK5:EK11" si="21">IF(-$P5+$P$5&gt;$P$14,0,IF(-$P5+$P$5&lt;$P$13,1,($P$14+$P5-$P$5)/($P$14-$P$13)))</f>
        <v>1</v>
      </c>
      <c r="EL5" s="50">
        <f t="shared" ref="EL5:EL11" si="22">IF(-$P5+$P$6&gt;$P$14,0,IF(-$P5+$P$6&lt;$P$13,1,($P$14+$P5-$P$6)/($P$14-$P$13)))</f>
        <v>1</v>
      </c>
      <c r="EM5" s="50">
        <f t="shared" ref="EM5:EM11" si="23">IF(-$P5+$P$7&gt;$P$14,0,IF(-$P5+$P$7&lt;$P$13,1,($P$14+$P5-$P$7)/($P$14-$P$13)))</f>
        <v>1</v>
      </c>
      <c r="EN5" s="50">
        <f t="shared" ref="EN5:EN11" si="24">IF(-$P5+$P$8&gt;$P$14,0,IF(-$P5+$P$8&lt;$P$13,1,($P$14+$P5-$P$8)/($P$14-$P$13)))</f>
        <v>1</v>
      </c>
      <c r="EO5" s="50">
        <f t="shared" ref="EO5:EO11" si="25">IF(-$P5+$P$9&gt;$P$14,0,IF(-$P5+$P$9&lt;$P$13,1,($P$14+$P5-$P$9)/($P$14-$P$13)))</f>
        <v>1</v>
      </c>
      <c r="EP5" s="50">
        <f t="shared" ref="EP5:EP11" si="26">IF(-$P5+$P$10&gt;$P$14,0,IF(-$P5+$P$10&lt;$P$13,1,($P$14+$P5-$P$10)/($P$14-$P$13)))</f>
        <v>1</v>
      </c>
      <c r="EQ5" s="50">
        <f t="shared" ref="EQ5:EQ11" si="27">IF(-$P5+$P$11&gt;$P$14,0,IF(-$P5+$P$11&lt;$P$13,1,($P$14+$P5-$P$11)/($P$14-$P$13)))</f>
        <v>0</v>
      </c>
      <c r="ES5" s="53" t="s">
        <v>132</v>
      </c>
      <c r="ET5" s="50">
        <f t="shared" ref="ET5:ET11" si="28">IF(-$Q5+$Q$5&gt;$Q$14,0,IF(-$Q5+$Q$5&lt;$Q$13,1,($Q$14+$Q5-$Q$5)/($Q$14-$Q$13)))</f>
        <v>1</v>
      </c>
      <c r="EU5" s="50">
        <f t="shared" ref="EU5:EU11" si="29">IF(-$Q5+$Q$6&gt;$Q$14,0,IF(-$Q5+$Q$6&lt;$Q$13,1,($Q$14+$Q5-$Q$6)/($Q$14-$Q$13)))</f>
        <v>1</v>
      </c>
      <c r="EV5" s="50">
        <f t="shared" ref="EV5:EV11" si="30">IF(-$Q5+$Q$7&gt;$Q$14,0,IF(-$Q5+$Q$7&lt;$Q$13,1,($Q$14+$Q5-$Q$7)/($Q$14-$Q$13)))</f>
        <v>1</v>
      </c>
      <c r="EW5" s="50">
        <f t="shared" ref="EW5:EW11" si="31">IF(-$Q5+$Q$8&gt;$Q$14,0,IF(-$Q5+$Q$8&lt;$Q$13,1,($Q$14+$Q5-$Q$8)/($Q$14-$Q$13)))</f>
        <v>1</v>
      </c>
      <c r="EX5" s="50">
        <f t="shared" ref="EX5:EX11" si="32">IF(-$Q5+$Q$9&gt;$Q$14,0,IF(-$Q5+$Q$9&lt;$Q$13,1,($Q$14+$Q5-$Q$9)/($Q$14-$Q$13)))</f>
        <v>1</v>
      </c>
      <c r="EY5" s="50">
        <f t="shared" ref="EY5:EY11" si="33">IF(-$Q5+$Q$10&gt;$Q$14,0,IF(-$Q5+$Q$10&lt;$Q$13,1,($Q$14+$Q5-$Q$10)/($Q$14-$Q$13)))</f>
        <v>1</v>
      </c>
      <c r="EZ5" s="50">
        <f t="shared" ref="EZ5:EZ11" si="34">IF(-$Q5+$Q$11&gt;$Q$14,0,IF(-$Q5+$Q$11&lt;$Q$13,1,($Q$14+$Q5-$Q$11)/($Q$14-$Q$13)))</f>
        <v>1</v>
      </c>
      <c r="FB5" s="53" t="s">
        <v>132</v>
      </c>
      <c r="FC5" s="50">
        <f t="shared" ref="FC5:FC11" si="35">IF(-$R5+$R$5&gt;$R$14,0,IF(-$R5+$R$5&lt;$R$13,1,($R$14+$R5-$R$5)/($R$14-$R$13)))</f>
        <v>1</v>
      </c>
      <c r="FD5" s="50">
        <f t="shared" ref="FD5:FD11" si="36">IF(-$R5+$R$6&gt;$R$14,0,IF(-$R5+$R$6&lt;$R$13,1,($R$14+$R5-$R$6)/($R$14-$R$13)))</f>
        <v>1</v>
      </c>
      <c r="FE5" s="50">
        <f t="shared" ref="FE5:FE11" si="37">IF(-$R5+$R$7&gt;$R$14,0,IF(-$R5+$R$7&lt;$R$13,1,($R$14+$R5-$R$7)/($R$14-$R$13)))</f>
        <v>1</v>
      </c>
      <c r="FF5" s="50">
        <f t="shared" ref="FF5:FF11" si="38">IF(-$R5+$R$8&gt;$R$14,0,IF(-$R5+$R$8&lt;$R$13,1,($R$14+$R5-$R$8)/($R$14-$R$13)))</f>
        <v>1</v>
      </c>
      <c r="FG5" s="50">
        <f t="shared" ref="FG5:FG11" si="39">IF(-$R5+$R$9&gt;$R$14,0,IF(-$R5+$R$9&lt;$R$13,1,($R$14+$R5-$R$9)/($R$14-$R$13)))</f>
        <v>1</v>
      </c>
      <c r="FH5" s="50">
        <f t="shared" ref="FH5:FH11" si="40">IF(-$R5+$R$10&gt;$R$14,0,IF(-$R5+$R$10&lt;$R$13,1,($R$14+$R5-$R$10)/($R$14-$R$13)))</f>
        <v>1</v>
      </c>
      <c r="FI5" s="50">
        <f t="shared" ref="FI5:FI11" si="41">IF(-$R5+$R$11&gt;$R$14,0,IF(-$R5+$R$11&lt;$R$13,1,($R$14+$R5-$R$11)/($R$14-$R$13)))</f>
        <v>1</v>
      </c>
      <c r="FK5" s="53" t="s">
        <v>132</v>
      </c>
      <c r="FL5" s="50">
        <f t="shared" ref="FL5:FL11" si="42">IF(-$S5+$S$5&gt;$S$14,0,IF(-$S5+$S$5&lt;$S$13,1,($S$14+$S5-$S$5)/($S$14-$S$13)))</f>
        <v>1</v>
      </c>
      <c r="FM5" s="50">
        <f t="shared" ref="FM5:FM11" si="43">IF(-$S5+$S$6&gt;$S$14,0,IF(-$S5+$S$6&lt;$S$13,1,($S$14+$S5-$S$6)/($S$14-$S$13)))</f>
        <v>1</v>
      </c>
      <c r="FN5" s="50">
        <f t="shared" ref="FN5:FN11" si="44">IF(-$S5+$S$7&gt;$S$14,0,IF(-$S5+$S$7&lt;$S$13,1,($S$14+$S5-$S$7)/($S$14-$S$13)))</f>
        <v>1</v>
      </c>
      <c r="FO5" s="50">
        <f t="shared" ref="FO5:FO11" si="45">IF(-$S5+$S$8&gt;$S$14,0,IF(-$S5+$S$8&lt;$S$13,1,($S$14+$S5-$S$8)/($S$14-$S$13)))</f>
        <v>1</v>
      </c>
      <c r="FP5" s="50">
        <f t="shared" ref="FP5:FP11" si="46">IF(-$S5+$S$9&gt;$S$14,0,IF(-$S5+$S$9&lt;$S$13,1,($S$14+$S5-$S$9)/($S$14-$S$13)))</f>
        <v>1</v>
      </c>
      <c r="FQ5" s="50">
        <f t="shared" ref="FQ5:FQ11" si="47">IF(-$S5+$S$10&gt;$S$14,0,IF(-$S5+$S$10&lt;$S$13,1,($S$14+$S5-$S$10)/($S$14-$S$13)))</f>
        <v>1</v>
      </c>
      <c r="FR5" s="50">
        <f t="shared" ref="FR5:FR11" si="48">IF(-$S5+$S$11&gt;$S$14,0,IF(-$S5+$S$11&lt;$S$13,1,($S$14+$S5-$S$11)/($S$14-$S$13)))</f>
        <v>1</v>
      </c>
      <c r="FT5" s="53" t="s">
        <v>132</v>
      </c>
      <c r="FU5" s="50">
        <f t="shared" ref="FU5:FU11" si="49">IF(-$T5+$T$5&gt;$T$14,0,IF(-$T5+$T$5&lt;$T$13,1,($T$14+$T5-$T$5)/($T$14-$T$13)))</f>
        <v>1</v>
      </c>
      <c r="FV5" s="50">
        <f t="shared" ref="FV5:FV11" si="50">IF(-$T5+$T$6&gt;$T$14,0,IF(-$T5+$T$6&lt;$T$13,1,($T$14+$T5-$T$6)/($T$14-$T$13)))</f>
        <v>0</v>
      </c>
      <c r="FW5" s="50">
        <f t="shared" ref="FW5:FW11" si="51">IF(-$T5+$T$7&gt;$T$14,0,IF(-$T5+$T$7&lt;$T$13,1,($T$14+$T5-$T$7)/($T$14-$T$13)))</f>
        <v>0</v>
      </c>
      <c r="FX5" s="50">
        <f t="shared" ref="FX5:FX11" si="52">IF(-$T5+$T$8&gt;$T$14,0,IF(-$T5+$T$8&lt;$T$13,1,($T$14+$T5-$T$8)/($T$14-$T$13)))</f>
        <v>1</v>
      </c>
      <c r="FY5" s="50">
        <f t="shared" ref="FY5:FY11" si="53">IF(-$T5+$T$9&gt;$T$14,0,IF(-$T5+$T$9&lt;$T$13,1,($T$14+$T5-$T$9)/($T$14-$T$13)))</f>
        <v>0</v>
      </c>
      <c r="FZ5" s="50">
        <f t="shared" ref="FZ5:FZ11" si="54">IF(-$T5+$T$10&gt;$T$14,0,IF(-$T5+$T$10&lt;$T$13,1,($T$14+$T5-$T$10)/($T$14-$T$13)))</f>
        <v>1</v>
      </c>
      <c r="GA5" s="50">
        <f t="shared" ref="GA5:GA11" si="55">IF(-$T5+$T$11&gt;$T$14,0,IF(-$T5+$T$11&lt;$T$13,1,($T$14+$T5-$T$11)/($T$14-$T$13)))</f>
        <v>0</v>
      </c>
      <c r="GC5" s="53" t="s">
        <v>132</v>
      </c>
      <c r="GD5" s="50">
        <f t="shared" ref="GD5:GD11" si="56">IF(-$U5+$U$5&gt;$U$14,0,IF(-$U5+$U$5&lt;$U$13,1,($U$14+$U5-$U$5)/($U$14-$U$13)))</f>
        <v>1</v>
      </c>
      <c r="GE5" s="50">
        <f t="shared" ref="GE5:GE11" si="57">IF(-$U5+$U$6&gt;$U$14,0,IF(-$U5+$U$6&lt;$U$13,1,($U$14+$U5-$U$6)/($U$14-$U$13)))</f>
        <v>1</v>
      </c>
      <c r="GF5" s="50">
        <f t="shared" ref="GF5:GF11" si="58">IF(-$U5+$U$7&gt;$U$14,0,IF(-$U5+$U$7&lt;$U$13,1,($U$14+$U5-$U$7)/($U$14-$U$13)))</f>
        <v>1</v>
      </c>
      <c r="GG5" s="50">
        <f t="shared" ref="GG5:GG11" si="59">IF(-$U5+$U$8&gt;$U$14,0,IF(-$U5+$U$8&lt;$U$13,1,($U$14+$U5-$U$8)/($U$14-$U$13)))</f>
        <v>1</v>
      </c>
      <c r="GH5" s="50">
        <f t="shared" ref="GH5:GH11" si="60">IF(-$U5+$U$9&gt;$U$14,0,IF(-$U5+$U$9&lt;$U$13,1,($U$14+$U5-$U$9)/($U$14-$U$13)))</f>
        <v>1</v>
      </c>
      <c r="GI5" s="50">
        <f t="shared" ref="GI5:GI11" si="61">IF(-$U5+$U$10&gt;$U$14,0,IF(-$U5+$U$10&lt;$U$13,1,($U$14+$U5-$U$10)/($U$14-$U$13)))</f>
        <v>1</v>
      </c>
      <c r="GJ5" s="50">
        <f t="shared" ref="GJ5:GJ11" si="62">IF(-$U5+$U$11&gt;$U$14,0,IF(-$U5+$U$11&lt;$U$13,1,($U$14+$U5-$U$11)/($U$14-$U$13)))</f>
        <v>1</v>
      </c>
      <c r="GL5" s="53" t="s">
        <v>132</v>
      </c>
      <c r="GM5" s="50">
        <f t="shared" ref="GM5:GM11" si="63">IF(-$V5+$V$5&gt;$V$14,0,IF(-$V5+$V$5&lt;$V$13,1,($V$14+$V5-$V$5)/($V$14-$V$13)))</f>
        <v>1</v>
      </c>
      <c r="GN5" s="50">
        <f t="shared" ref="GN5:GN11" si="64">IF(-$V5+$V$6&gt;$V$14,0,IF(-$V5+$V$6&lt;$V$13,1,($V$14+$V5-$V$6)/($V$14-$V$13)))</f>
        <v>1</v>
      </c>
      <c r="GO5" s="50">
        <f t="shared" ref="GO5:GO11" si="65">IF(-$V5+$V$7&gt;$V$14,0,IF(-$V5+$V$7&lt;$V$13,1,($V$14+$V5-$V$7)/($V$14-$V$13)))</f>
        <v>1</v>
      </c>
      <c r="GP5" s="50">
        <f t="shared" ref="GP5:GP11" si="66">IF(-$V5+$V$8&gt;$V$14,0,IF(-$V5+$V$8&lt;$V$13,1,($V$14+$V5-$V$8)/($V$14-$V$13)))</f>
        <v>1</v>
      </c>
      <c r="GQ5" s="50">
        <f t="shared" ref="GQ5:GQ11" si="67">IF(-$V5+$V$9&gt;$V$14,0,IF(-$V5+$V$9&lt;$V$13,1,($V$14+$V5-$V$9)/($V$14-$V$13)))</f>
        <v>1</v>
      </c>
      <c r="GR5" s="50">
        <f t="shared" ref="GR5:GR11" si="68">IF(-$V5+$V$10&gt;$V$14,0,IF(-$V5+$V$10&lt;$V$13,1,($V$14+$V5-$V$10)/($V$14-$V$13)))</f>
        <v>1</v>
      </c>
      <c r="GS5" s="50">
        <f t="shared" ref="GS5:GS11" si="69">IF(-$V5+$V$11&gt;$V$14,0,IF(-$V5+$V$11&lt;$V$13,1,($V$14+$V5-$V$11)/($V$14-$V$13)))</f>
        <v>1</v>
      </c>
      <c r="GU5" s="53" t="s">
        <v>132</v>
      </c>
      <c r="GV5" s="50">
        <f t="shared" ref="GV5:GV11" si="70">IF(-$W5+$W$5&gt;$W$14,0,IF(-$W5+$W$5&lt;$W$13,1,($W$14+$W5-$W$5)/($W$14-$W$13)))</f>
        <v>1</v>
      </c>
      <c r="GW5" s="50">
        <f t="shared" ref="GW5:GW11" si="71">IF(-$W5+$W$6&gt;$W$14,0,IF(-$W5+$W$6&lt;$W$13,1,($W$14+$W5-$W$6)/($W$14-$W$13)))</f>
        <v>1</v>
      </c>
      <c r="GX5" s="50">
        <f t="shared" ref="GX5:GX11" si="72">IF(-$W5+$W$7&gt;$W$14,0,IF(-$W5+$W$7&lt;$W$13,1,($W$14+$W5-$W$7)/($W$14-$W$13)))</f>
        <v>1</v>
      </c>
      <c r="GY5" s="50">
        <f t="shared" ref="GY5:GY11" si="73">IF(-$W5+$W$8&gt;$W$14,0,IF(-$W5+$W$8&lt;$W$13,1,($W$14+$W5-$W$8)/($W$14-$W$13)))</f>
        <v>1</v>
      </c>
      <c r="GZ5" s="50">
        <f t="shared" ref="GZ5:GZ11" si="74">IF(-$W5+$W$9&gt;$W$14,0,IF(-$W5+$W$9&lt;$W$13,1,($W$14+$W5-$W$9)/($W$14-$W$13)))</f>
        <v>1</v>
      </c>
      <c r="HA5" s="50">
        <f t="shared" ref="HA5:HA11" si="75">IF(-$W5+$W$10&gt;$W$14,0,IF(-$W5+$W$10&lt;$W$13,1,($W$14+$W5-$W$10)/($W$14-$W$13)))</f>
        <v>1</v>
      </c>
      <c r="HB5" s="50">
        <f t="shared" ref="HB5:HB11" si="76">IF(-$W5+$W$11&gt;$W$14,0,IF(-$W5+$W$11&lt;$W$13,1,($W$14+$W5-$W$11)/($W$14-$W$13)))</f>
        <v>1</v>
      </c>
      <c r="HD5" s="53" t="s">
        <v>132</v>
      </c>
      <c r="HE5" s="50">
        <f t="shared" ref="HE5:HE11" si="77">IF(-$X5+$X$5&gt;$X$14,0,IF(-$X5+$X$5&lt;$X$13,1,($X$14+$X5-$X$5)/($X$14-$X$13)))</f>
        <v>1</v>
      </c>
      <c r="HF5" s="50">
        <f t="shared" ref="HF5:HF11" si="78">IF(-$X5+$X$6&gt;$X$14,0,IF(-$X5+$X$6&lt;$X$13,1,($X$14+$X5-$X$6)/($X$14-$X$13)))</f>
        <v>1</v>
      </c>
      <c r="HG5" s="50">
        <f t="shared" ref="HG5:HG11" si="79">IF(-$X5+$X$7&gt;$X$14,0,IF(-$X5+$X$7&lt;$X$13,1,($X$14+$X5-$X$7)/($X$14-$X$13)))</f>
        <v>1</v>
      </c>
      <c r="HH5" s="50">
        <f t="shared" ref="HH5:HH11" si="80">IF(-$X5+$X$8&gt;$X$14,0,IF(-$X5+$X$8&lt;$X$13,1,($X$14+$X5-$X$8)/($X$14-$X$13)))</f>
        <v>1</v>
      </c>
      <c r="HI5" s="50">
        <f t="shared" ref="HI5:HI11" si="81">IF(-$X5+$X$9&gt;$X$14,0,IF(-$X5+$X$9&lt;$X$13,1,($X$14+$X5-$X$9)/($X$14-$X$13)))</f>
        <v>1</v>
      </c>
      <c r="HJ5" s="50">
        <f t="shared" ref="HJ5:HJ11" si="82">IF(-$X5+$X$10&gt;$X$14,0,IF(-$X5+$X$10&lt;$X$13,1,($X$14+$X5-$X$10)/($X$14-$X$13)))</f>
        <v>1</v>
      </c>
      <c r="HK5" s="50">
        <f t="shared" ref="HK5:HK11" si="83">IF(-$X5+$X$11&gt;$X$14,0,IF(-$X5+$X$11&lt;$X$13,1,($X$14+$X5-$X$11)/($X$14-$X$13)))</f>
        <v>1</v>
      </c>
      <c r="HM5" s="53" t="s">
        <v>132</v>
      </c>
      <c r="HN5" s="50">
        <f t="shared" ref="HN5:HN11" si="84">IF(-$Y5+$Y$5&gt;$Y$14,0,IF(-$Y5+$Y$5&lt;$Y$13,1,($Y$14+$Y5-$Y$5)/($Y$14-$Y$13)))</f>
        <v>1</v>
      </c>
      <c r="HO5" s="50">
        <f t="shared" ref="HO5:HO11" si="85">IF(-$Y5+$Y$6&gt;$Y$14,0,IF(-$Y5+$Y$6&lt;$Y$13,1,($Y$14+$Y5-$Y$6)/($Y$14-$Y$13)))</f>
        <v>1</v>
      </c>
      <c r="HP5" s="50">
        <f t="shared" ref="HP5:HP11" si="86">IF(-$Y5+$Y$7&gt;$Y$14,0,IF(-$Y5+$Y$7&lt;$Y$13,1,($Y$14+$Y5-$Y$7)/($Y$14-$Y$13)))</f>
        <v>1</v>
      </c>
      <c r="HQ5" s="50">
        <f t="shared" ref="HQ5:HQ11" si="87">IF(-$Y5+$Y$8&gt;$Y$14,0,IF(-$Y5+$Y$8&lt;$Y$13,1,($Y$14+$Y5-$Y$8)/($Y$14-$Y$13)))</f>
        <v>1</v>
      </c>
      <c r="HR5" s="50">
        <f t="shared" ref="HR5:HR11" si="88">IF(-$Y5+$Y$9&gt;$Y$14,0,IF(-$Y5+$Y$9&lt;$Y$13,1,($Y$14+$Y5-$Y$9)/($Y$14-$Y$13)))</f>
        <v>1</v>
      </c>
      <c r="HS5" s="50">
        <f t="shared" ref="HS5:HS11" si="89">IF(-$Y5+$Y$10&gt;$Y$14,0,IF(-$Y5+$Y$10&lt;$Y$13,1,($Y$14+$Y5-$Y$10)/($Y$14-$Y$13)))</f>
        <v>1</v>
      </c>
      <c r="HT5" s="50">
        <f t="shared" ref="HT5:HT11" si="90">IF(-$Y5+$Y$11&gt;$Y$14,0,IF(-$Y5+$Y$11&lt;$Y$13,1,($Y$14+$Y5-$Y$11)/($Y$14-$Y$13)))</f>
        <v>1</v>
      </c>
      <c r="HV5" s="53" t="s">
        <v>132</v>
      </c>
      <c r="HW5" s="50">
        <f t="shared" ref="HW5:HW11" si="91">IF(-$Z5+$Z$5&gt;$Z$14,0,IF(-$Z5+$Z$5&lt;$Z$13,1,($Z$14+$Z5-$Z$5)/($Z$14-$Z$13)))</f>
        <v>1</v>
      </c>
      <c r="HX5" s="50">
        <f t="shared" ref="HX5:HX11" si="92">IF(-$Z5+$Z$6&gt;$Z$14,0,IF(-$Z5+$Z$6&lt;$Z$13,1,($Z$14+$Z5-$Z$6)/($Z$14-$Z$13)))</f>
        <v>1</v>
      </c>
      <c r="HY5" s="50">
        <f t="shared" ref="HY5:HY11" si="93">IF(-$Z5+$Z$7&gt;$Z$14,0,IF(-$Z5+$Z$7&lt;$Z$13,1,($Z$14+$Z5-$Z$7)/($Z$14-$Z$13)))</f>
        <v>1</v>
      </c>
      <c r="HZ5" s="50">
        <f t="shared" ref="HZ5:HZ11" si="94">IF(-$Z5+$Z$8&gt;$Z$14,0,IF(-$Z5+$Z$8&lt;$Z$13,1,($Z$14+$Z5-$Z$8)/($Z$14-$Z$13)))</f>
        <v>1</v>
      </c>
      <c r="IA5" s="50">
        <f t="shared" ref="IA5:IA11" si="95">IF(-$Z5+$Z$9&gt;$Z$14,0,IF(-$Z5+$Z$9&lt;$Z$13,1,($Z$14+$Z5-$Z$9)/($Z$14-$Z$13)))</f>
        <v>1</v>
      </c>
      <c r="IB5" s="50">
        <f t="shared" ref="IB5:IB11" si="96">IF(-$Z5+$Z$10&gt;$Z$14,0,IF(-$Z5+$Z$10&lt;$Z$13,1,($Z$14+$Z5-$Z$10)/($Z$14-$Z$13)))</f>
        <v>1</v>
      </c>
      <c r="IC5" s="50">
        <f t="shared" ref="IC5:IC11" si="97">IF(-$Z5+$Z$11&gt;$Z$14,0,IF(-$Z5+$Z$11&lt;$Z$13,1,($Z$14+$Z5-$Z$11)/($Z$14-$Z$13)))</f>
        <v>1</v>
      </c>
      <c r="IE5" s="53" t="s">
        <v>132</v>
      </c>
      <c r="IF5" s="50">
        <f t="shared" ref="IF5:IF11" si="98">IF(-$AA5+$AA$5&gt;$AA$14,0,IF(-$AA5+$AA$5&lt;$AA$13,1,($AA$14+$AA5-$AA$5)/($AA$14-$AA$13)))</f>
        <v>1</v>
      </c>
      <c r="IG5" s="50">
        <f t="shared" ref="IG5:IG11" si="99">IF(-$AA5+$AA$6&gt;$AA$14,0,IF(-$AA5+$AA$6&lt;$AA$13,1,($AA$14+$AA5-$AA$6)/($AA$14-$AA$13)))</f>
        <v>1</v>
      </c>
      <c r="IH5" s="50">
        <f t="shared" ref="IH5:IH11" si="100">IF(-$AA5+$AA$7&gt;$AA$14,0,IF(-$AA5+$AA$7&lt;$AA$13,1,($AA$14+$AA5-$AA$7)/($AA$14-$AA$13)))</f>
        <v>1</v>
      </c>
      <c r="II5" s="50">
        <f t="shared" ref="II5:II11" si="101">IF(-$AA5+$AA$8&gt;$AA$14,0,IF(-$AA5+$AA$8&lt;$AA$13,1,($AA$14+$AA5-$AA$8)/($AA$14-$AA$13)))</f>
        <v>1</v>
      </c>
      <c r="IJ5" s="50">
        <f t="shared" ref="IJ5:IJ11" si="102">IF(-$AA5+$AA$9&gt;$AA$14,0,IF(-$AA5+$AA$9&lt;$AA$13,1,($AA$14+$AA5-$AA$9)/($AA$14-$AA$13)))</f>
        <v>1</v>
      </c>
      <c r="IK5" s="50">
        <f t="shared" ref="IK5:IK11" si="103">IF(-$AA5+$AA$10&gt;$AA$14,0,IF(-$AA5+$AA$10&lt;$AA$13,1,($AA$14+$AA5-$AA$10)/($AA$14-$AA$13)))</f>
        <v>1</v>
      </c>
      <c r="IL5" s="50">
        <f t="shared" ref="IL5:IL11" si="104">IF(-$AA5+$AA$11&gt;$AA$14,0,IF(-$AA5+$AA$11&lt;$AA$13,1,($AA$14+$AA5-$AA$11)/($AA$14-$AA$13)))</f>
        <v>1</v>
      </c>
      <c r="IN5" s="53" t="s">
        <v>132</v>
      </c>
      <c r="IO5" s="50">
        <f>IF(-$AB5+$AB$5&gt;$AB$14,0,IF(-$AB5+$AB$5&lt;$AB$13,1,($AB$14+$AB5-$AB$5)/($AB$14-$AB$13)))</f>
        <v>1</v>
      </c>
      <c r="IP5" s="50">
        <f>IF(-$AB5+$AB$6&gt;$AB$14,0,IF(-$AB5+$AB$6&lt;$AB$13,1,($AB$14+$AB5-$AB$6)/($AB$14-$AB$13)))</f>
        <v>1</v>
      </c>
      <c r="IQ5" s="50">
        <f>IF(-$AB5+$AB$7&gt;$AB$14,0,IF(-$AB5+$AB$7&lt;$AB$13,1,($AB$14+$AB5-$AB$7)/($AB$14-$AB$13)))</f>
        <v>1</v>
      </c>
      <c r="IR5" s="50">
        <f>IF(-$AB5+$AB$8&gt;$AB$14,0,IF(-$AB5+$AB$8&lt;$AB$13,1,($AB$14+$AB5-$AB$8)/($AB$14-$AB$13)))</f>
        <v>1</v>
      </c>
      <c r="IS5" s="50">
        <f>IF(-$AB5+$AB$9&gt;$AB$14,0,IF(-$AB5+$AB$9&lt;$AB$13,1,($AB$14+$AB5-$AB$9)/($AB$14-$AB$13)))</f>
        <v>1</v>
      </c>
      <c r="IT5" s="50">
        <f>IF(-$AB5+$AB$10&gt;$AB$14,0,IF(-$AB5+$AB$10&lt;$AB$13,1,($AB$14+$AB5-$AB$10)/($AB$14-$AB$13)))</f>
        <v>1</v>
      </c>
      <c r="IU5" s="50">
        <f>IF(-$AB5+$AB$11&gt;$AB$14,0,IF(-$AB5+$AB$11&lt;$AB$13,1,($AB$14+$AB5-$AB$11)/($AB$14-$AB$13)))</f>
        <v>1</v>
      </c>
    </row>
    <row r="6" spans="1:255" ht="29.1">
      <c r="A6" s="164"/>
      <c r="B6" s="39" t="s">
        <v>68</v>
      </c>
      <c r="C6" s="53" t="s">
        <v>69</v>
      </c>
      <c r="D6" s="75">
        <v>1.1599999999999999</v>
      </c>
      <c r="E6" s="75">
        <v>0</v>
      </c>
      <c r="F6" s="75">
        <v>337.5</v>
      </c>
      <c r="G6" s="75">
        <v>75</v>
      </c>
      <c r="H6" s="75">
        <v>37.5</v>
      </c>
      <c r="I6" s="75">
        <v>2.4958332999999999E-2</v>
      </c>
      <c r="J6" s="39">
        <v>1.74</v>
      </c>
      <c r="K6" s="39">
        <v>0.93500000000000005</v>
      </c>
      <c r="L6" s="39">
        <v>2.8450000000000002</v>
      </c>
      <c r="M6" s="81">
        <v>0.33333333300000001</v>
      </c>
      <c r="N6" s="39">
        <v>1</v>
      </c>
      <c r="O6" s="39">
        <v>1</v>
      </c>
      <c r="P6" s="80">
        <v>0.2</v>
      </c>
      <c r="Q6" s="75">
        <v>1</v>
      </c>
      <c r="R6" s="80">
        <v>0.2</v>
      </c>
      <c r="S6" s="39">
        <v>3.301029996</v>
      </c>
      <c r="T6" s="39">
        <v>1</v>
      </c>
      <c r="U6" s="80">
        <v>0.2</v>
      </c>
      <c r="V6" s="80">
        <v>0.2</v>
      </c>
      <c r="W6" s="75">
        <v>1</v>
      </c>
      <c r="X6" s="75">
        <v>0.73158876500000003</v>
      </c>
      <c r="Y6" s="75">
        <v>1.892651034</v>
      </c>
      <c r="Z6" s="75">
        <v>1.7647976030000001</v>
      </c>
      <c r="AA6" s="75">
        <v>1.457881897</v>
      </c>
      <c r="AB6" s="75">
        <v>0.77451696599999997</v>
      </c>
      <c r="AE6" s="78"/>
      <c r="AF6" s="54" t="s">
        <v>68</v>
      </c>
      <c r="AG6" s="50">
        <f t="shared" ref="AG6:AG11" si="105">IF(-$D6+$D$5&gt;$D$14,0,IF(-$D6+$D$5&lt;$D$13,1,($D$14+$D6-$D$5)/($D$14-$D$13)))</f>
        <v>1</v>
      </c>
      <c r="AH6" s="50">
        <f t="shared" ref="AH6:AH11" si="106">IF(-$D6+$D$6&gt;$D$14,0,IF(-$D6+$D$6&lt;$D$13,1,($D$14+$D6-$D$6)/($D$14-$D$13)))</f>
        <v>1</v>
      </c>
      <c r="AI6" s="50">
        <f t="shared" ref="AI6:AI11" si="107">IF(-$D6+$D$7&gt;$D$14,0,IF(-$D6+$D$7&lt;$D$13,1,($D$14+$D6-$D$7)/($D$14-$D$13)))</f>
        <v>1</v>
      </c>
      <c r="AJ6" s="50">
        <f t="shared" ref="AJ6:AJ11" si="108">IF(-$D6+$D$8&gt;$D$14,0,IF(-$D6+$D$8&lt;$D$13,1,($D$14+$D6-$D$8)/($D$14-$D$13)))</f>
        <v>1</v>
      </c>
      <c r="AK6" s="50">
        <f t="shared" ref="AK6:AK11" si="109">IF(-$D6+$D$9&gt;$D$14,0,IF(-$D6+$D$9&lt;$D$13,1,($D$14+$D6-$D$9)/($D$14-$D$13)))</f>
        <v>1</v>
      </c>
      <c r="AL6" s="50">
        <f t="shared" ref="AL6:AL11" si="110">IF(-$D6+$D$10&gt;$D$14,0,IF(-$D6+$D$10&lt;$D$13,1,($D$14+$D6-$D$10)/($D$14-$D$13)))</f>
        <v>1</v>
      </c>
      <c r="AM6" s="50">
        <f t="shared" ref="AM6:AM11" si="111">IF(-$D6+$D$11&gt;$D$14,0,IF(-$D6+$D$11&lt;$D$13,1,($D$14+$D6-$D$11)/($D$14-$D$13)))</f>
        <v>1</v>
      </c>
      <c r="AO6" s="54" t="s">
        <v>68</v>
      </c>
      <c r="AP6" s="50">
        <f t="shared" ref="AP6:AP11" si="112">IF(-$E6+$E$5&gt;$E$14,0,IF(-$E6+$E$5&lt;$E$13,1,($E$14+$E6-$E$5)/($E$14-$E$13)))</f>
        <v>1</v>
      </c>
      <c r="AQ6" s="50">
        <f t="shared" ref="AQ6:AQ11" si="113">IF(-$E6+$E$6&gt;$E$14,0,IF(-$E6+$E$6&lt;$E$13,1,($E$14+$E6-$E$6)/($E$14-$E$13)))</f>
        <v>1</v>
      </c>
      <c r="AR6" s="50">
        <f t="shared" ref="AR6:AR11" si="114">IF(-$E6+$E$7&gt;$E$14,0,IF(-$E6+$E$7&lt;$E$13,1,($E$14+$E6-$E$7)/($E$14-$E$13)))</f>
        <v>0</v>
      </c>
      <c r="AS6" s="50">
        <f t="shared" ref="AS6:AS11" si="115">IF(-$E6+$E$8&gt;$E$14,0,IF(-$E6+$E$8&lt;$E$13,1,($E$14+$E6-$E$8)/($E$14-$E$13)))</f>
        <v>1</v>
      </c>
      <c r="AT6" s="50">
        <f t="shared" ref="AT6:AT11" si="116">IF(-$E6+$E$9&gt;$E$14,0,IF(-$E6+$E$9&lt;$E$13,1,($E$14+$E6-$E$9)/($E$14-$E$13)))</f>
        <v>1</v>
      </c>
      <c r="AU6" s="50">
        <f t="shared" ref="AU6:AU11" si="117">IF(-$E6+$E$10&gt;$E$14,0,IF(-$E6+$E$10&lt;$E$13,1,($E$14+$E6-$E$10)/($E$14-$E$13)))</f>
        <v>1</v>
      </c>
      <c r="AV6" s="50">
        <f t="shared" ref="AV6:AV11" si="118">IF(-$E6+$E$11&gt;$E$14,0,IF(-$E6+$E$11&lt;$E$13,1,($E$14+$E6-$E$11)/($E$14-$E$13)))</f>
        <v>1</v>
      </c>
      <c r="AX6" s="54" t="s">
        <v>68</v>
      </c>
      <c r="AY6" s="50">
        <f t="shared" ref="AY6:AY11" si="119">IF($F6-$F$5&gt;$F$14,0,IF($F6-$F$5&lt;$F$13,1,($F$14-$F6+$F$5)/($F$14-$F$13)))</f>
        <v>1</v>
      </c>
      <c r="AZ6" s="50">
        <f t="shared" ref="AZ6:AZ11" si="120">IF($F6-$F$6&gt;$F$14,0,IF($F6-$F$6&lt;$F$13,1,($F$14-$F6+$F$6)/($F$14-$F$13)))</f>
        <v>1</v>
      </c>
      <c r="BA6" s="50">
        <f t="shared" ref="BA6:BA11" si="121">IF($F6-$F$7&gt;$F$14,0,IF($F6-$F$7&lt;$F$13,1,($F$14-$F6+$F$7)/($F$14-$F$13)))</f>
        <v>6.1538461657751301E-2</v>
      </c>
      <c r="BB6" s="50">
        <f t="shared" ref="BB6:BB11" si="122">IF($F6-$F$8&gt;$F$14,0,IF($F6-$F$8&lt;$F$13,1,($F$14-$F6+$F$8)/($F$14-$F$13)))</f>
        <v>1</v>
      </c>
      <c r="BC6" s="50">
        <f t="shared" ref="BC6:BC11" si="123">IF($F6-$F$9&gt;$F$14,0,IF($F6-$F$9&lt;$F$13,1,($F$14-$F6+$F$9)/($F$14-$F$13)))</f>
        <v>1</v>
      </c>
      <c r="BD6" s="50">
        <f t="shared" ref="BD6:BD11" si="124">IF($F6-$F$10&gt;$F$14,0,IF($F6-$F$10&lt;$F$13,1,($F$14-$F6+$F$10)/($F$14-$F$13)))</f>
        <v>1</v>
      </c>
      <c r="BE6" s="50">
        <f t="shared" ref="BE6:BE11" si="125">IF($F6-$F$11&gt;$F$14,0,IF($F6-$F$11&lt;$F$13,1,($F$14-$F6+$F$11)/($F$14-$F$13)))</f>
        <v>1</v>
      </c>
      <c r="BG6" s="54" t="s">
        <v>68</v>
      </c>
      <c r="BH6" s="50">
        <f t="shared" ref="BH6:BH11" si="126">IF($G6-$G$5&gt;$G$14,0,IF($G6-$G$5&lt;$G$13,1,($G$14-$G6+$G$5)/($G$14-$G$13)))</f>
        <v>1</v>
      </c>
      <c r="BI6" s="50">
        <f t="shared" ref="BI6:BI11" si="127">IF($G6-$G$6&gt;$G$14,0,IF($G6-$G$6&lt;$G$13,1,($G$14-$G6+$G$6)/($G$14-$G$13)))</f>
        <v>1</v>
      </c>
      <c r="BJ6" s="50">
        <f t="shared" ref="BJ6:BJ11" si="128">IF($G6-$G$7&gt;$G$14,0,IF($G6-$G$7&lt;$G$13,1,($G$14-$G6+$G$7)/($G$14-$G$13)))</f>
        <v>7.7777777666666617E-2</v>
      </c>
      <c r="BK6" s="50">
        <f t="shared" ref="BK6:BK11" si="129">IF($G6-$G$8&gt;$G$14,0,IF($G6-$G$8&lt;$G$13,1,($G$14-$G6+$G$8)/($G$14-$G$13)))</f>
        <v>1</v>
      </c>
      <c r="BL6" s="50">
        <f t="shared" ref="BL6:BL11" si="130">IF($G6-$G$9&gt;$G$14,0,IF($G6-$G$9&lt;$G$13,1,($G$14-$G6+$G$9)/($G$14-$G$13)))</f>
        <v>1</v>
      </c>
      <c r="BM6" s="50">
        <f t="shared" ref="BM6:BM11" si="131">IF($G6-$G$10&gt;$G$14,0,IF($G6-$G$10&lt;$G$13,1,($G$14-$G6+$G$10)/($G$14-$G$13)))</f>
        <v>1</v>
      </c>
      <c r="BN6" s="50">
        <f t="shared" ref="BN6:BN11" si="132">IF($G6-$G$11&gt;$G$14,0,IF($G6-$G$11&lt;$G$13,1,($G$14-$G6+$G$11)/($G$14-$G$13)))</f>
        <v>1</v>
      </c>
      <c r="BP6" s="54" t="s">
        <v>68</v>
      </c>
      <c r="BQ6" s="50">
        <f t="shared" ref="BQ6:BQ11" si="133">IF($H6-$H$5&gt;$H$14,0,IF($H6-$H$5&lt;$H$13,1,($H$14-$H6+$H$5)/($H$14-$H$13)))</f>
        <v>1</v>
      </c>
      <c r="BR6" s="50">
        <f t="shared" ref="BR6:BR11" si="134">IF($H6-$H$6&gt;$H$14,0,IF($H6-$H$6&lt;$H$13,1,($H$14-$H6+$H$6)/($H$14-$H$13)))</f>
        <v>1</v>
      </c>
      <c r="BS6" s="50">
        <f t="shared" ref="BS6:BS11" si="135">IF($H6-$H$7&gt;$H$14,0,IF($H6-$H$7&lt;$H$13,1,($H$14-$H6+$H$7)/($H$14-$H$13)))</f>
        <v>7.7777777799999961E-2</v>
      </c>
      <c r="BT6" s="50">
        <f t="shared" ref="BT6:BT11" si="136">IF($H6-$H$8&gt;$H$14,0,IF($H6-$H$8&lt;$H$13,1,($H$14-$H6+$H$8)/($H$14-$H$13)))</f>
        <v>1</v>
      </c>
      <c r="BU6" s="50">
        <f t="shared" ref="BU6:BU11" si="137">IF($H6-$H$9&gt;$H$14,0,IF($H6-$H$9&lt;$H$13,1,($H$14-$H6+$H$9)/($H$14-$H$13)))</f>
        <v>1</v>
      </c>
      <c r="BV6" s="50">
        <f t="shared" ref="BV6:BV11" si="138">IF($H6-$H$10&gt;$H$14,0,IF($H6-$H$10&lt;$H$13,1,($H$14-$H6+$H$10)/($H$14-$H$13)))</f>
        <v>1</v>
      </c>
      <c r="BW6" s="50">
        <f t="shared" ref="BW6:BW11" si="139">IF($H6-$H$11&gt;$H$14,0,IF($H6-$H$11&lt;$H$13,1,($H$14-$H6+$H$11)/($H$14-$H$13)))</f>
        <v>1</v>
      </c>
      <c r="BY6" s="54" t="s">
        <v>68</v>
      </c>
      <c r="BZ6" s="50">
        <f t="shared" ref="BZ6:BZ11" si="140">IF($I6-$I$5&gt;$I$14,0,IF($I6-$I$5&lt;$I$13,1,($I$14-$I6+$I$5)/($I$14-$I$13)))</f>
        <v>1</v>
      </c>
      <c r="CA6" s="50">
        <f t="shared" ref="CA6:CA11" si="141">IF($I6-$I$6&gt;$I$14,0,IF($I6-$I$6&lt;$I$13,1,($I$14-$I6+$I$6)/($I$14-$I$13)))</f>
        <v>1</v>
      </c>
      <c r="CB6" s="50">
        <f t="shared" ref="CB6:CB11" si="142">IF($I6-$I$7&gt;$I$14,0,IF($I6-$I$7&lt;$I$13,1,($I$14-$I6+$I$7)/($I$14-$I$13)))</f>
        <v>1</v>
      </c>
      <c r="CC6" s="50">
        <f t="shared" ref="CC6:CC11" si="143">IF($I6-$I$8&gt;$I$14,0,IF($I6-$I$8&lt;$I$13,1,($I$14-$I6+$I$8)/($I$14-$I$13)))</f>
        <v>1</v>
      </c>
      <c r="CD6" s="50">
        <f t="shared" ref="CD6:CD11" si="144">IF($I6-$I$9&gt;$I$14,0,IF($I6-$I$9&lt;$I$13,1,($I$14-$I6+$I$9)/($I$14-$I$13)))</f>
        <v>1</v>
      </c>
      <c r="CE6" s="50">
        <f t="shared" ref="CE6:CE11" si="145">IF($I6-$I$10&gt;$I$14,0,IF($I6-$I$10&lt;$I$13,1,($I$14-$I6+$I$10)/($I$14-$I$13)))</f>
        <v>1</v>
      </c>
      <c r="CF6" s="50">
        <f t="shared" ref="CF6:CF11" si="146">IF($I6-$I$11&gt;$I$14,0,IF($I6-$I$11&lt;$I$13,1,($I$14-$I6+$I$11)/($I$14-$I$13)))</f>
        <v>1</v>
      </c>
      <c r="CH6" s="54" t="s">
        <v>68</v>
      </c>
      <c r="CI6" s="50">
        <f t="shared" ref="CI6:CI11" si="147">IF($J6-$J$5&gt;$J$14,0,IF($J6-$J$5&lt;$J$13,1,($J$14-$J6+$J$5)/($J$14-$J$13)))</f>
        <v>0.25007235890014479</v>
      </c>
      <c r="CJ6" s="50">
        <f t="shared" ref="CJ6:CJ11" si="148">IF($J6-$J$6&gt;$J$14,0,IF($J6-$J$6&lt;$J$13,1,($J$14-$J6+$J$6)/($J$14-$J$13)))</f>
        <v>1</v>
      </c>
      <c r="CK6" s="50">
        <f t="shared" ref="CK6:CK11" si="149">IF($J6-$J$7&gt;$J$14,0,IF($J6-$J$7&lt;$J$13,1,($J$14-$J6+$J$7)/($J$14-$J$13)))</f>
        <v>0</v>
      </c>
      <c r="CL6" s="50">
        <f t="shared" ref="CL6:CL11" si="150">IF($J6-$J$8&gt;$J$14,0,IF($J6-$J$8&lt;$J$13,1,($J$14-$J6+$J$8)/($J$14-$J$13)))</f>
        <v>1</v>
      </c>
      <c r="CM6" s="50">
        <f t="shared" ref="CM6:CM10" si="151">IF($J6-$J$9&gt;$J$14,0,IF($J6-$J$9&lt;$J$13,1,($J$14-$J6+$J$9)/($J$14-$J$13)))</f>
        <v>1</v>
      </c>
      <c r="CN6" s="50">
        <f t="shared" ref="CN6:CN11" si="152">IF($J6-$J$10&gt;$J$14,0,IF($J6-$J$10&lt;$J$13,1,($J$14-$J6+$J$10)/($J$14-$J$13)))</f>
        <v>1</v>
      </c>
      <c r="CO6" s="50">
        <f t="shared" ref="CO6:CO11" si="153">IF($J6-$J$11&gt;$J$14,0,IF($J6-$J$11&lt;$J$13,1,($J$14-$J6+$J$11)/($J$14-$J$13)))</f>
        <v>1</v>
      </c>
      <c r="CQ6" s="54" t="s">
        <v>68</v>
      </c>
      <c r="CR6" s="50">
        <f t="shared" ref="CR6:CR11" si="154">IF($K6-$K$5&gt;$K$14,0,IF($K6-$K$5&lt;$K$13,1,($K$14-$K6+$K$5)/($K$14-$K$13)))</f>
        <v>1</v>
      </c>
      <c r="CS6" s="50">
        <f t="shared" ref="CS6:CS11" si="155">IF($K6-$K$6&gt;$K$14,0,IF($K6-$K$6&lt;$K$13,1,($K$14-$K6+$K$6)/($K$14-$K$13)))</f>
        <v>1</v>
      </c>
      <c r="CT6" s="50">
        <f t="shared" ref="CT6:CT11" si="156">IF($K6-$K$7&gt;$K$14,0,IF($K6-$K$7&lt;$K$13,1,($K$14-$K6+$K$7)/($K$14-$K$13)))</f>
        <v>0.13589391843949639</v>
      </c>
      <c r="CU6" s="50">
        <f t="shared" ref="CU6:CU11" si="157">IF($K6-$K$8&gt;$K$14,0,IF($K6-$K$8&lt;$K$13,1,($K$14-$K6+$K$8)/($K$14-$K$13)))</f>
        <v>1</v>
      </c>
      <c r="CV6" s="50">
        <f t="shared" ref="CV6:CV11" si="158">IF($K6-$K$9&gt;$K$14,0,IF($K6-$K$9&lt;$K$13,1,($K$14-$K6+$K$9)/($K$14-$K$13)))</f>
        <v>1</v>
      </c>
      <c r="CW6" s="50">
        <f t="shared" ref="CW6:CW11" si="159">IF($K6-$K$10&gt;$K$14,0,IF($K6-$K$10&lt;$K$13,1,($K$14-$K6+$K$10)/($K$14-$K$13)))</f>
        <v>1</v>
      </c>
      <c r="CX6" s="50">
        <f t="shared" ref="CX6:CX11" si="160">IF($K6-$K$11&gt;$K$14,0,IF($K6-$K$11&lt;$K$13,1,($K$14-$K6+$K$11)/($K$14-$K$13)))</f>
        <v>1</v>
      </c>
      <c r="CZ6" s="54" t="s">
        <v>68</v>
      </c>
      <c r="DA6" s="50">
        <f t="shared" ref="DA6:DA11" si="161">IF(-$L6+$L$5&gt;$L$14,0,IF(-$L6+$L$5&lt;$L$13,1,($L$14+$L6-$L$5)/($L$14-$L$13)))</f>
        <v>1</v>
      </c>
      <c r="DB6" s="50">
        <f t="shared" ref="DB6:DB11" si="162">IF(-$L6+$L$6&gt;$L$14,0,IF(-$L6+$L$6&lt;$L$13,1,($L$14+$L6-$L$6)/($L$14-$L$13)))</f>
        <v>1</v>
      </c>
      <c r="DC6" s="50">
        <f t="shared" ref="DC6:DC11" si="163">IF(-$L6+$L$7&gt;$L$14,0,IF(-$L6+$L$7&lt;$L$13,1,($L$14+$L6-$L$7)/($L$14-$L$13)))</f>
        <v>1</v>
      </c>
      <c r="DD6" s="50">
        <f t="shared" ref="DD6:DD11" si="164">IF(-$L6+$L$8&gt;$L$14,0,IF(-$L6+$L$8&lt;$L$13,1,($L$14+$L6-$L$8)/($L$14-$L$13)))</f>
        <v>1</v>
      </c>
      <c r="DE6" s="50">
        <f t="shared" ref="DE6:DE11" si="165">IF(-$L6+$L$9&gt;$L$14,0,IF(-$L6+$L$9&lt;$L$13,1,($L$14+$L6-$L$9)/($L$14-$L$13)))</f>
        <v>1</v>
      </c>
      <c r="DF6" s="50">
        <f t="shared" ref="DF6:DF11" si="166">IF(-$L6+$L$10&gt;$L$14,0,IF(-$L6+$L$10&lt;$L$13,1,($L$14+$L6-$L$10)/($L$14-$L$13)))</f>
        <v>1</v>
      </c>
      <c r="DG6" s="50">
        <f t="shared" ref="DG6:DG11" si="167">IF(-$L6+$L$11&gt;$L$14,0,IF(-$L6+$L$11&lt;$L$13,1,($L$14+$L6-$L$11)/($L$14-$L$13)))</f>
        <v>1</v>
      </c>
      <c r="DI6" s="54" t="s">
        <v>68</v>
      </c>
      <c r="DJ6" s="50">
        <f t="shared" si="0"/>
        <v>0</v>
      </c>
      <c r="DK6" s="50">
        <f t="shared" si="1"/>
        <v>1</v>
      </c>
      <c r="DL6" s="50">
        <f t="shared" si="2"/>
        <v>1</v>
      </c>
      <c r="DM6" s="50">
        <f t="shared" si="3"/>
        <v>1</v>
      </c>
      <c r="DN6" s="50">
        <f t="shared" si="4"/>
        <v>1</v>
      </c>
      <c r="DO6" s="50">
        <f t="shared" si="5"/>
        <v>1</v>
      </c>
      <c r="DP6" s="50">
        <f t="shared" si="6"/>
        <v>1</v>
      </c>
      <c r="DR6" s="54" t="s">
        <v>68</v>
      </c>
      <c r="DS6" s="50">
        <f t="shared" si="7"/>
        <v>1</v>
      </c>
      <c r="DT6" s="50">
        <f t="shared" si="8"/>
        <v>1</v>
      </c>
      <c r="DU6" s="50">
        <f t="shared" si="9"/>
        <v>1</v>
      </c>
      <c r="DV6" s="50">
        <f t="shared" si="10"/>
        <v>1</v>
      </c>
      <c r="DW6" s="50">
        <f t="shared" si="11"/>
        <v>1</v>
      </c>
      <c r="DX6" s="50">
        <f t="shared" si="12"/>
        <v>1</v>
      </c>
      <c r="DY6" s="50">
        <f t="shared" si="13"/>
        <v>1</v>
      </c>
      <c r="EA6" s="54" t="s">
        <v>68</v>
      </c>
      <c r="EB6" s="50">
        <f t="shared" si="14"/>
        <v>1</v>
      </c>
      <c r="EC6" s="50">
        <f t="shared" si="15"/>
        <v>1</v>
      </c>
      <c r="ED6" s="50">
        <f t="shared" si="16"/>
        <v>1</v>
      </c>
      <c r="EE6" s="50">
        <f t="shared" si="17"/>
        <v>1</v>
      </c>
      <c r="EF6" s="50">
        <f t="shared" si="18"/>
        <v>1</v>
      </c>
      <c r="EG6" s="50">
        <f t="shared" si="19"/>
        <v>1</v>
      </c>
      <c r="EH6" s="50">
        <f t="shared" si="20"/>
        <v>1</v>
      </c>
      <c r="EJ6" s="54" t="s">
        <v>68</v>
      </c>
      <c r="EK6" s="50">
        <f t="shared" si="21"/>
        <v>1</v>
      </c>
      <c r="EL6" s="50">
        <f t="shared" si="22"/>
        <v>1</v>
      </c>
      <c r="EM6" s="50">
        <f t="shared" si="23"/>
        <v>1</v>
      </c>
      <c r="EN6" s="50">
        <f t="shared" si="24"/>
        <v>1</v>
      </c>
      <c r="EO6" s="50">
        <f t="shared" si="25"/>
        <v>1</v>
      </c>
      <c r="EP6" s="50">
        <f t="shared" si="26"/>
        <v>1</v>
      </c>
      <c r="EQ6" s="50">
        <f t="shared" si="27"/>
        <v>0</v>
      </c>
      <c r="ES6" s="54" t="s">
        <v>68</v>
      </c>
      <c r="ET6" s="50">
        <f t="shared" si="28"/>
        <v>1</v>
      </c>
      <c r="EU6" s="50">
        <f t="shared" si="29"/>
        <v>1</v>
      </c>
      <c r="EV6" s="50">
        <f t="shared" si="30"/>
        <v>1</v>
      </c>
      <c r="EW6" s="50">
        <f t="shared" si="31"/>
        <v>1</v>
      </c>
      <c r="EX6" s="50">
        <f t="shared" si="32"/>
        <v>1</v>
      </c>
      <c r="EY6" s="50">
        <f t="shared" si="33"/>
        <v>1</v>
      </c>
      <c r="EZ6" s="50">
        <f t="shared" si="34"/>
        <v>1</v>
      </c>
      <c r="FB6" s="54" t="s">
        <v>68</v>
      </c>
      <c r="FC6" s="50">
        <f t="shared" si="35"/>
        <v>0</v>
      </c>
      <c r="FD6" s="50">
        <f t="shared" si="36"/>
        <v>1</v>
      </c>
      <c r="FE6" s="50">
        <f t="shared" si="37"/>
        <v>1</v>
      </c>
      <c r="FF6" s="50">
        <f t="shared" si="38"/>
        <v>0</v>
      </c>
      <c r="FG6" s="50">
        <f t="shared" si="39"/>
        <v>1</v>
      </c>
      <c r="FH6" s="50">
        <f t="shared" si="40"/>
        <v>0</v>
      </c>
      <c r="FI6" s="50">
        <f t="shared" si="41"/>
        <v>0</v>
      </c>
      <c r="FK6" s="54" t="s">
        <v>68</v>
      </c>
      <c r="FL6" s="50">
        <f t="shared" si="42"/>
        <v>1</v>
      </c>
      <c r="FM6" s="50">
        <f t="shared" si="43"/>
        <v>1</v>
      </c>
      <c r="FN6" s="50">
        <f t="shared" si="44"/>
        <v>1</v>
      </c>
      <c r="FO6" s="50">
        <f t="shared" si="45"/>
        <v>1</v>
      </c>
      <c r="FP6" s="50">
        <f t="shared" si="46"/>
        <v>1</v>
      </c>
      <c r="FQ6" s="50">
        <f t="shared" si="47"/>
        <v>1</v>
      </c>
      <c r="FR6" s="50">
        <f t="shared" si="48"/>
        <v>1</v>
      </c>
      <c r="FT6" s="54" t="s">
        <v>68</v>
      </c>
      <c r="FU6" s="50">
        <f t="shared" si="49"/>
        <v>1</v>
      </c>
      <c r="FV6" s="50">
        <f t="shared" si="50"/>
        <v>1</v>
      </c>
      <c r="FW6" s="50">
        <f t="shared" si="51"/>
        <v>1</v>
      </c>
      <c r="FX6" s="50">
        <f t="shared" si="52"/>
        <v>1</v>
      </c>
      <c r="FY6" s="50">
        <f t="shared" si="53"/>
        <v>1</v>
      </c>
      <c r="FZ6" s="50">
        <f t="shared" si="54"/>
        <v>1</v>
      </c>
      <c r="GA6" s="50">
        <f t="shared" si="55"/>
        <v>1</v>
      </c>
      <c r="GC6" s="54" t="s">
        <v>68</v>
      </c>
      <c r="GD6" s="50">
        <f t="shared" si="56"/>
        <v>0</v>
      </c>
      <c r="GE6" s="50">
        <f t="shared" si="57"/>
        <v>1</v>
      </c>
      <c r="GF6" s="50">
        <f t="shared" si="58"/>
        <v>1</v>
      </c>
      <c r="GG6" s="50">
        <f t="shared" si="59"/>
        <v>0</v>
      </c>
      <c r="GH6" s="50">
        <f t="shared" si="60"/>
        <v>0</v>
      </c>
      <c r="GI6" s="50">
        <f t="shared" si="61"/>
        <v>0</v>
      </c>
      <c r="GJ6" s="50">
        <f t="shared" si="62"/>
        <v>0</v>
      </c>
      <c r="GL6" s="54" t="s">
        <v>68</v>
      </c>
      <c r="GM6" s="50">
        <f t="shared" si="63"/>
        <v>0</v>
      </c>
      <c r="GN6" s="50">
        <f t="shared" si="64"/>
        <v>1</v>
      </c>
      <c r="GO6" s="50">
        <f t="shared" si="65"/>
        <v>1</v>
      </c>
      <c r="GP6" s="50">
        <f t="shared" si="66"/>
        <v>0</v>
      </c>
      <c r="GQ6" s="50">
        <f t="shared" si="67"/>
        <v>0</v>
      </c>
      <c r="GR6" s="50">
        <f t="shared" si="68"/>
        <v>0.79999999999999982</v>
      </c>
      <c r="GS6" s="50">
        <f t="shared" si="69"/>
        <v>0</v>
      </c>
      <c r="GU6" s="54" t="s">
        <v>68</v>
      </c>
      <c r="GV6" s="50">
        <f t="shared" si="70"/>
        <v>1</v>
      </c>
      <c r="GW6" s="50">
        <f t="shared" si="71"/>
        <v>1</v>
      </c>
      <c r="GX6" s="50">
        <f t="shared" si="72"/>
        <v>1</v>
      </c>
      <c r="GY6" s="50">
        <f t="shared" si="73"/>
        <v>1</v>
      </c>
      <c r="GZ6" s="50">
        <f t="shared" si="74"/>
        <v>1</v>
      </c>
      <c r="HA6" s="50">
        <f t="shared" si="75"/>
        <v>1</v>
      </c>
      <c r="HB6" s="50">
        <f t="shared" si="76"/>
        <v>1</v>
      </c>
      <c r="HD6" s="54" t="s">
        <v>68</v>
      </c>
      <c r="HE6" s="50">
        <f t="shared" si="77"/>
        <v>1</v>
      </c>
      <c r="HF6" s="50">
        <f t="shared" si="78"/>
        <v>1</v>
      </c>
      <c r="HG6" s="50">
        <f t="shared" si="79"/>
        <v>0.76687936482385999</v>
      </c>
      <c r="HH6" s="50">
        <f t="shared" si="80"/>
        <v>1</v>
      </c>
      <c r="HI6" s="50">
        <f t="shared" si="81"/>
        <v>1</v>
      </c>
      <c r="HJ6" s="50">
        <f t="shared" si="82"/>
        <v>1</v>
      </c>
      <c r="HK6" s="50">
        <f t="shared" si="83"/>
        <v>1</v>
      </c>
      <c r="HM6" s="54" t="s">
        <v>68</v>
      </c>
      <c r="HN6" s="50">
        <f t="shared" si="84"/>
        <v>1</v>
      </c>
      <c r="HO6" s="50">
        <f t="shared" si="85"/>
        <v>1</v>
      </c>
      <c r="HP6" s="50">
        <f t="shared" si="86"/>
        <v>1</v>
      </c>
      <c r="HQ6" s="50">
        <f t="shared" si="87"/>
        <v>1</v>
      </c>
      <c r="HR6" s="50">
        <f t="shared" si="88"/>
        <v>1</v>
      </c>
      <c r="HS6" s="50">
        <f t="shared" si="89"/>
        <v>1</v>
      </c>
      <c r="HT6" s="50">
        <f t="shared" si="90"/>
        <v>1</v>
      </c>
      <c r="HV6" s="54" t="s">
        <v>68</v>
      </c>
      <c r="HW6" s="50">
        <f t="shared" si="91"/>
        <v>1</v>
      </c>
      <c r="HX6" s="50">
        <f t="shared" si="92"/>
        <v>1</v>
      </c>
      <c r="HY6" s="50">
        <f t="shared" si="93"/>
        <v>1</v>
      </c>
      <c r="HZ6" s="50">
        <f t="shared" si="94"/>
        <v>1</v>
      </c>
      <c r="IA6" s="50">
        <f t="shared" si="95"/>
        <v>1</v>
      </c>
      <c r="IB6" s="50">
        <f t="shared" si="96"/>
        <v>1</v>
      </c>
      <c r="IC6" s="50">
        <f t="shared" si="97"/>
        <v>1</v>
      </c>
      <c r="IE6" s="54" t="s">
        <v>68</v>
      </c>
      <c r="IF6" s="50">
        <f t="shared" si="98"/>
        <v>1</v>
      </c>
      <c r="IG6" s="50">
        <f t="shared" si="99"/>
        <v>1</v>
      </c>
      <c r="IH6" s="50">
        <f t="shared" si="100"/>
        <v>1</v>
      </c>
      <c r="II6" s="50">
        <f t="shared" si="101"/>
        <v>1</v>
      </c>
      <c r="IJ6" s="50">
        <f t="shared" si="102"/>
        <v>1</v>
      </c>
      <c r="IK6" s="50">
        <f t="shared" si="103"/>
        <v>1</v>
      </c>
      <c r="IL6" s="50">
        <f t="shared" si="104"/>
        <v>1</v>
      </c>
      <c r="IN6" s="54" t="s">
        <v>68</v>
      </c>
      <c r="IO6" s="50">
        <f>IF(-$AB6+$AB$5&gt;$AB$14,0,IF(-$AB6+$AB$5&lt;$AB$13,1,($AB$14+$AB6-$AB$5)/($AB$14-$AB$13)))</f>
        <v>1</v>
      </c>
      <c r="IP6" s="50">
        <f t="shared" ref="IP6:IP11" si="168">IF(-$AB6+$AB$6&gt;$AB$14,0,IF(-$AB6+$AB$6&lt;$AB$13,1,($AB$14+$AB6-$AB$6)/($AB$14-$AB$13)))</f>
        <v>1</v>
      </c>
      <c r="IQ6" s="50">
        <f t="shared" ref="IQ6:IQ11" si="169">IF(-$AB6+$AB$7&gt;$AB$14,0,IF(-$AB6+$AB$7&lt;$AB$13,1,($AB$14+$AB6-$AB$7)/($AB$14-$AB$13)))</f>
        <v>0.78452410779055426</v>
      </c>
      <c r="IR6" s="50">
        <f t="shared" ref="IR6:IR11" si="170">IF(-$AB6+$AB$8&gt;$AB$14,0,IF(-$AB6+$AB$8&lt;$AB$13,1,($AB$14+$AB6-$AB$8)/($AB$14-$AB$13)))</f>
        <v>1</v>
      </c>
      <c r="IS6" s="50">
        <f t="shared" ref="IS6:IS11" si="171">IF(-$AB6+$AB$9&gt;$AB$14,0,IF(-$AB6+$AB$9&lt;$AB$13,1,($AB$14+$AB6-$AB$9)/($AB$14-$AB$13)))</f>
        <v>1</v>
      </c>
      <c r="IT6" s="50">
        <f t="shared" ref="IT6:IT11" si="172">IF(-$AB6+$AB$10&gt;$AB$14,0,IF(-$AB6+$AB$10&lt;$AB$13,1,($AB$14+$AB6-$AB$10)/($AB$14-$AB$13)))</f>
        <v>1</v>
      </c>
      <c r="IU6" s="50">
        <f t="shared" ref="IU6:IU11" si="173">IF(-$AB6+$AB$11&gt;$AB$14,0,IF(-$AB6+$AB$11&lt;$AB$13,1,($AB$14+$AB6-$AB$11)/($AB$14-$AB$13)))</f>
        <v>1</v>
      </c>
    </row>
    <row r="7" spans="1:255" ht="29.1">
      <c r="A7" s="164"/>
      <c r="B7" s="39" t="s">
        <v>133</v>
      </c>
      <c r="C7" s="53" t="s">
        <v>71</v>
      </c>
      <c r="D7" s="75">
        <v>0.78</v>
      </c>
      <c r="E7" s="75">
        <v>1</v>
      </c>
      <c r="F7" s="75">
        <v>75</v>
      </c>
      <c r="G7" s="75">
        <v>17.333333329999999</v>
      </c>
      <c r="H7" s="75">
        <v>8.6666666669999994</v>
      </c>
      <c r="I7" s="75">
        <v>1.1333332999999999E-2</v>
      </c>
      <c r="J7" s="39">
        <v>-2.95</v>
      </c>
      <c r="K7" s="39">
        <v>-0.52100000000000002</v>
      </c>
      <c r="L7" s="39">
        <v>0.315</v>
      </c>
      <c r="M7" s="80">
        <v>0.2</v>
      </c>
      <c r="N7" s="75">
        <v>1</v>
      </c>
      <c r="O7" s="75">
        <v>1</v>
      </c>
      <c r="P7" s="80">
        <v>0.2</v>
      </c>
      <c r="Q7" s="75">
        <v>1</v>
      </c>
      <c r="R7" s="80">
        <v>0.2</v>
      </c>
      <c r="S7" s="39">
        <v>3.301029996</v>
      </c>
      <c r="T7" s="39">
        <v>1</v>
      </c>
      <c r="U7" s="80">
        <v>0.2</v>
      </c>
      <c r="V7" s="80">
        <v>0.2</v>
      </c>
      <c r="W7" s="80">
        <v>0.2</v>
      </c>
      <c r="X7" s="75">
        <v>3.7316693320000001</v>
      </c>
      <c r="Y7" s="75">
        <v>2.421603927</v>
      </c>
      <c r="Z7" s="75">
        <v>3.7316693320000001</v>
      </c>
      <c r="AA7" s="75">
        <v>3.209515015</v>
      </c>
      <c r="AB7" s="75">
        <v>3.7316693320000001</v>
      </c>
      <c r="AE7" s="78"/>
      <c r="AF7" s="54" t="s">
        <v>70</v>
      </c>
      <c r="AG7" s="50">
        <f t="shared" si="105"/>
        <v>1</v>
      </c>
      <c r="AH7" s="50">
        <f t="shared" si="106"/>
        <v>0.68965517241379304</v>
      </c>
      <c r="AI7" s="50">
        <f t="shared" si="107"/>
        <v>1</v>
      </c>
      <c r="AJ7" s="50">
        <f t="shared" si="108"/>
        <v>1</v>
      </c>
      <c r="AK7" s="50">
        <f t="shared" si="109"/>
        <v>1</v>
      </c>
      <c r="AL7" s="50">
        <f t="shared" si="110"/>
        <v>1</v>
      </c>
      <c r="AM7" s="50">
        <f t="shared" si="111"/>
        <v>1</v>
      </c>
      <c r="AO7" s="54" t="s">
        <v>70</v>
      </c>
      <c r="AP7" s="50">
        <f t="shared" si="112"/>
        <v>1</v>
      </c>
      <c r="AQ7" s="50">
        <f t="shared" si="113"/>
        <v>1</v>
      </c>
      <c r="AR7" s="50">
        <f t="shared" si="114"/>
        <v>1</v>
      </c>
      <c r="AS7" s="50">
        <f t="shared" si="115"/>
        <v>1</v>
      </c>
      <c r="AT7" s="50">
        <f t="shared" si="116"/>
        <v>1</v>
      </c>
      <c r="AU7" s="50">
        <f t="shared" si="117"/>
        <v>1</v>
      </c>
      <c r="AV7" s="50">
        <f t="shared" si="118"/>
        <v>1</v>
      </c>
      <c r="AX7" s="54" t="s">
        <v>70</v>
      </c>
      <c r="AY7" s="50">
        <f t="shared" si="119"/>
        <v>1</v>
      </c>
      <c r="AZ7" s="50">
        <f t="shared" si="120"/>
        <v>1</v>
      </c>
      <c r="BA7" s="50">
        <f t="shared" si="121"/>
        <v>1</v>
      </c>
      <c r="BB7" s="50">
        <f t="shared" si="122"/>
        <v>1</v>
      </c>
      <c r="BC7" s="50">
        <f t="shared" si="123"/>
        <v>1</v>
      </c>
      <c r="BD7" s="50">
        <f t="shared" si="124"/>
        <v>1</v>
      </c>
      <c r="BE7" s="50">
        <f t="shared" si="125"/>
        <v>1</v>
      </c>
      <c r="BG7" s="54" t="s">
        <v>70</v>
      </c>
      <c r="BH7" s="50">
        <f>IF($G7-$G$5&gt;$G$14,0,IF($G7-$G$5&lt;$G$13,1,($G$14-$G7+$G$5)/($G$14-$G$13)))</f>
        <v>1</v>
      </c>
      <c r="BI7" s="50">
        <f t="shared" si="127"/>
        <v>1</v>
      </c>
      <c r="BJ7" s="50">
        <f t="shared" si="128"/>
        <v>1</v>
      </c>
      <c r="BK7" s="50">
        <f t="shared" si="129"/>
        <v>1</v>
      </c>
      <c r="BL7" s="50">
        <f t="shared" si="130"/>
        <v>1</v>
      </c>
      <c r="BM7" s="50">
        <f t="shared" si="131"/>
        <v>1</v>
      </c>
      <c r="BN7" s="50">
        <f t="shared" si="132"/>
        <v>1</v>
      </c>
      <c r="BP7" s="54" t="s">
        <v>70</v>
      </c>
      <c r="BQ7" s="50">
        <f t="shared" si="133"/>
        <v>1</v>
      </c>
      <c r="BR7" s="50">
        <f t="shared" si="134"/>
        <v>1</v>
      </c>
      <c r="BS7" s="50">
        <f t="shared" si="135"/>
        <v>1</v>
      </c>
      <c r="BT7" s="50">
        <f t="shared" si="136"/>
        <v>1</v>
      </c>
      <c r="BU7" s="50">
        <f t="shared" si="137"/>
        <v>1</v>
      </c>
      <c r="BV7" s="50">
        <f t="shared" si="138"/>
        <v>1</v>
      </c>
      <c r="BW7" s="50">
        <f t="shared" si="139"/>
        <v>1</v>
      </c>
      <c r="BY7" s="54" t="s">
        <v>70</v>
      </c>
      <c r="BZ7" s="50">
        <f t="shared" si="140"/>
        <v>1</v>
      </c>
      <c r="CA7" s="50">
        <f t="shared" si="141"/>
        <v>1</v>
      </c>
      <c r="CB7" s="50">
        <f t="shared" si="142"/>
        <v>1</v>
      </c>
      <c r="CC7" s="50">
        <f t="shared" si="143"/>
        <v>1</v>
      </c>
      <c r="CD7" s="50">
        <f t="shared" si="144"/>
        <v>1</v>
      </c>
      <c r="CE7" s="50">
        <f t="shared" si="145"/>
        <v>1</v>
      </c>
      <c r="CF7" s="50">
        <f t="shared" si="146"/>
        <v>1</v>
      </c>
      <c r="CH7" s="54" t="s">
        <v>70</v>
      </c>
      <c r="CI7" s="50">
        <f t="shared" si="147"/>
        <v>1</v>
      </c>
      <c r="CJ7" s="50">
        <f t="shared" si="148"/>
        <v>1</v>
      </c>
      <c r="CK7" s="50">
        <f t="shared" si="149"/>
        <v>1</v>
      </c>
      <c r="CL7" s="50">
        <f t="shared" si="150"/>
        <v>1</v>
      </c>
      <c r="CM7" s="50">
        <f t="shared" si="151"/>
        <v>1</v>
      </c>
      <c r="CN7" s="50">
        <f t="shared" si="152"/>
        <v>1</v>
      </c>
      <c r="CO7" s="50">
        <f t="shared" si="153"/>
        <v>1</v>
      </c>
      <c r="CQ7" s="54" t="s">
        <v>70</v>
      </c>
      <c r="CR7" s="50">
        <f t="shared" si="154"/>
        <v>1</v>
      </c>
      <c r="CS7" s="50">
        <f t="shared" si="155"/>
        <v>1</v>
      </c>
      <c r="CT7" s="50">
        <f t="shared" si="156"/>
        <v>1</v>
      </c>
      <c r="CU7" s="50">
        <f t="shared" si="157"/>
        <v>1</v>
      </c>
      <c r="CV7" s="50">
        <f t="shared" si="158"/>
        <v>1</v>
      </c>
      <c r="CW7" s="50">
        <f t="shared" si="159"/>
        <v>1</v>
      </c>
      <c r="CX7" s="50">
        <f t="shared" si="160"/>
        <v>1</v>
      </c>
      <c r="CZ7" s="54" t="s">
        <v>70</v>
      </c>
      <c r="DA7" s="50">
        <f t="shared" si="161"/>
        <v>1</v>
      </c>
      <c r="DB7" s="50">
        <f t="shared" si="162"/>
        <v>0.27156276686592651</v>
      </c>
      <c r="DC7" s="50">
        <f t="shared" si="163"/>
        <v>1</v>
      </c>
      <c r="DD7" s="50">
        <f t="shared" si="164"/>
        <v>0</v>
      </c>
      <c r="DE7" s="50">
        <f t="shared" si="165"/>
        <v>0.51067463706233984</v>
      </c>
      <c r="DF7" s="50">
        <f t="shared" si="166"/>
        <v>0</v>
      </c>
      <c r="DG7" s="50">
        <f t="shared" si="167"/>
        <v>8.5397096498720255E-3</v>
      </c>
      <c r="DI7" s="54" t="s">
        <v>70</v>
      </c>
      <c r="DJ7" s="50">
        <f t="shared" si="0"/>
        <v>0</v>
      </c>
      <c r="DK7" s="50">
        <f t="shared" si="1"/>
        <v>1</v>
      </c>
      <c r="DL7" s="50">
        <f t="shared" si="2"/>
        <v>1</v>
      </c>
      <c r="DM7" s="50">
        <f t="shared" si="3"/>
        <v>1</v>
      </c>
      <c r="DN7" s="50">
        <f t="shared" si="4"/>
        <v>0.51428571599999984</v>
      </c>
      <c r="DO7" s="50">
        <f t="shared" si="5"/>
        <v>0.79999999999999982</v>
      </c>
      <c r="DP7" s="50">
        <f t="shared" si="6"/>
        <v>0.79999999999999982</v>
      </c>
      <c r="DR7" s="54" t="s">
        <v>70</v>
      </c>
      <c r="DS7" s="50">
        <f t="shared" si="7"/>
        <v>1</v>
      </c>
      <c r="DT7" s="50">
        <f t="shared" si="8"/>
        <v>1</v>
      </c>
      <c r="DU7" s="50">
        <f t="shared" si="9"/>
        <v>1</v>
      </c>
      <c r="DV7" s="50">
        <f t="shared" si="10"/>
        <v>1</v>
      </c>
      <c r="DW7" s="50">
        <f t="shared" si="11"/>
        <v>1</v>
      </c>
      <c r="DX7" s="50">
        <f t="shared" si="12"/>
        <v>1</v>
      </c>
      <c r="DY7" s="50">
        <f t="shared" si="13"/>
        <v>1</v>
      </c>
      <c r="EA7" s="54" t="s">
        <v>70</v>
      </c>
      <c r="EB7" s="50">
        <f t="shared" si="14"/>
        <v>1</v>
      </c>
      <c r="EC7" s="50">
        <f t="shared" si="15"/>
        <v>1</v>
      </c>
      <c r="ED7" s="50">
        <f t="shared" si="16"/>
        <v>1</v>
      </c>
      <c r="EE7" s="50">
        <f t="shared" si="17"/>
        <v>1</v>
      </c>
      <c r="EF7" s="50">
        <f t="shared" si="18"/>
        <v>1</v>
      </c>
      <c r="EG7" s="50">
        <f t="shared" si="19"/>
        <v>1</v>
      </c>
      <c r="EH7" s="50">
        <f t="shared" si="20"/>
        <v>1</v>
      </c>
      <c r="EJ7" s="54" t="s">
        <v>70</v>
      </c>
      <c r="EK7" s="50">
        <f t="shared" si="21"/>
        <v>1</v>
      </c>
      <c r="EL7" s="50">
        <f t="shared" si="22"/>
        <v>1</v>
      </c>
      <c r="EM7" s="50">
        <f t="shared" si="23"/>
        <v>1</v>
      </c>
      <c r="EN7" s="50">
        <f t="shared" si="24"/>
        <v>1</v>
      </c>
      <c r="EO7" s="50">
        <f t="shared" si="25"/>
        <v>1</v>
      </c>
      <c r="EP7" s="50">
        <f t="shared" si="26"/>
        <v>1</v>
      </c>
      <c r="EQ7" s="50">
        <f t="shared" si="27"/>
        <v>0</v>
      </c>
      <c r="ES7" s="54" t="s">
        <v>70</v>
      </c>
      <c r="ET7" s="50">
        <f t="shared" si="28"/>
        <v>1</v>
      </c>
      <c r="EU7" s="50">
        <f t="shared" si="29"/>
        <v>1</v>
      </c>
      <c r="EV7" s="50">
        <f t="shared" si="30"/>
        <v>1</v>
      </c>
      <c r="EW7" s="50">
        <f t="shared" si="31"/>
        <v>1</v>
      </c>
      <c r="EX7" s="50">
        <f t="shared" si="32"/>
        <v>1</v>
      </c>
      <c r="EY7" s="50">
        <f t="shared" si="33"/>
        <v>1</v>
      </c>
      <c r="EZ7" s="50">
        <f t="shared" si="34"/>
        <v>1</v>
      </c>
      <c r="FB7" s="54" t="s">
        <v>70</v>
      </c>
      <c r="FC7" s="50">
        <f t="shared" si="35"/>
        <v>0</v>
      </c>
      <c r="FD7" s="50">
        <f t="shared" si="36"/>
        <v>1</v>
      </c>
      <c r="FE7" s="50">
        <f t="shared" si="37"/>
        <v>1</v>
      </c>
      <c r="FF7" s="50">
        <f t="shared" si="38"/>
        <v>0</v>
      </c>
      <c r="FG7" s="50">
        <f t="shared" si="39"/>
        <v>1</v>
      </c>
      <c r="FH7" s="50">
        <f t="shared" si="40"/>
        <v>0</v>
      </c>
      <c r="FI7" s="50">
        <f t="shared" si="41"/>
        <v>0</v>
      </c>
      <c r="FK7" s="54" t="s">
        <v>70</v>
      </c>
      <c r="FL7" s="50">
        <f t="shared" si="42"/>
        <v>1</v>
      </c>
      <c r="FM7" s="50">
        <f t="shared" si="43"/>
        <v>1</v>
      </c>
      <c r="FN7" s="50">
        <f t="shared" si="44"/>
        <v>1</v>
      </c>
      <c r="FO7" s="50">
        <f t="shared" si="45"/>
        <v>1</v>
      </c>
      <c r="FP7" s="50">
        <f t="shared" si="46"/>
        <v>1</v>
      </c>
      <c r="FQ7" s="50">
        <f t="shared" si="47"/>
        <v>1</v>
      </c>
      <c r="FR7" s="50">
        <f t="shared" si="48"/>
        <v>1</v>
      </c>
      <c r="FT7" s="54" t="s">
        <v>70</v>
      </c>
      <c r="FU7" s="50">
        <f t="shared" si="49"/>
        <v>1</v>
      </c>
      <c r="FV7" s="50">
        <f t="shared" si="50"/>
        <v>1</v>
      </c>
      <c r="FW7" s="50">
        <f t="shared" si="51"/>
        <v>1</v>
      </c>
      <c r="FX7" s="50">
        <f t="shared" si="52"/>
        <v>1</v>
      </c>
      <c r="FY7" s="50">
        <f t="shared" si="53"/>
        <v>1</v>
      </c>
      <c r="FZ7" s="50">
        <f t="shared" si="54"/>
        <v>1</v>
      </c>
      <c r="GA7" s="50">
        <f t="shared" si="55"/>
        <v>1</v>
      </c>
      <c r="GC7" s="54" t="s">
        <v>70</v>
      </c>
      <c r="GD7" s="50">
        <f t="shared" si="56"/>
        <v>0</v>
      </c>
      <c r="GE7" s="50">
        <f t="shared" si="57"/>
        <v>1</v>
      </c>
      <c r="GF7" s="50">
        <f t="shared" si="58"/>
        <v>1</v>
      </c>
      <c r="GG7" s="50">
        <f t="shared" si="59"/>
        <v>0</v>
      </c>
      <c r="GH7" s="50">
        <f t="shared" si="60"/>
        <v>0</v>
      </c>
      <c r="GI7" s="50">
        <f t="shared" si="61"/>
        <v>0</v>
      </c>
      <c r="GJ7" s="50">
        <f t="shared" si="62"/>
        <v>0</v>
      </c>
      <c r="GL7" s="54" t="s">
        <v>70</v>
      </c>
      <c r="GM7" s="50">
        <f t="shared" si="63"/>
        <v>0</v>
      </c>
      <c r="GN7" s="50">
        <f t="shared" si="64"/>
        <v>1</v>
      </c>
      <c r="GO7" s="50">
        <f t="shared" si="65"/>
        <v>1</v>
      </c>
      <c r="GP7" s="50">
        <f t="shared" si="66"/>
        <v>0</v>
      </c>
      <c r="GQ7" s="50">
        <f t="shared" si="67"/>
        <v>0</v>
      </c>
      <c r="GR7" s="50">
        <f t="shared" si="68"/>
        <v>0.79999999999999982</v>
      </c>
      <c r="GS7" s="50">
        <f t="shared" si="69"/>
        <v>0</v>
      </c>
      <c r="GU7" s="54" t="s">
        <v>70</v>
      </c>
      <c r="GV7" s="50">
        <f t="shared" si="70"/>
        <v>0</v>
      </c>
      <c r="GW7" s="50">
        <f t="shared" si="71"/>
        <v>0</v>
      </c>
      <c r="GX7" s="50">
        <f t="shared" si="72"/>
        <v>1</v>
      </c>
      <c r="GY7" s="50">
        <f t="shared" si="73"/>
        <v>0</v>
      </c>
      <c r="GZ7" s="50">
        <f t="shared" si="74"/>
        <v>0</v>
      </c>
      <c r="HA7" s="50">
        <f t="shared" si="75"/>
        <v>0</v>
      </c>
      <c r="HB7" s="50">
        <f t="shared" si="76"/>
        <v>0</v>
      </c>
      <c r="HD7" s="54" t="s">
        <v>70</v>
      </c>
      <c r="HE7" s="50">
        <f t="shared" si="77"/>
        <v>1</v>
      </c>
      <c r="HF7" s="50">
        <f t="shared" si="78"/>
        <v>1</v>
      </c>
      <c r="HG7" s="50">
        <f t="shared" si="79"/>
        <v>1</v>
      </c>
      <c r="HH7" s="50">
        <f t="shared" si="80"/>
        <v>1</v>
      </c>
      <c r="HI7" s="50">
        <f t="shared" si="81"/>
        <v>1</v>
      </c>
      <c r="HJ7" s="50">
        <f t="shared" si="82"/>
        <v>1</v>
      </c>
      <c r="HK7" s="50">
        <f t="shared" si="83"/>
        <v>1</v>
      </c>
      <c r="HM7" s="54" t="s">
        <v>70</v>
      </c>
      <c r="HN7" s="50">
        <f t="shared" si="84"/>
        <v>1</v>
      </c>
      <c r="HO7" s="50">
        <f t="shared" si="85"/>
        <v>1</v>
      </c>
      <c r="HP7" s="50">
        <f t="shared" si="86"/>
        <v>1</v>
      </c>
      <c r="HQ7" s="50">
        <f t="shared" si="87"/>
        <v>1</v>
      </c>
      <c r="HR7" s="50">
        <f t="shared" si="88"/>
        <v>1</v>
      </c>
      <c r="HS7" s="50">
        <f t="shared" si="89"/>
        <v>1</v>
      </c>
      <c r="HT7" s="50">
        <f t="shared" si="90"/>
        <v>1</v>
      </c>
      <c r="HV7" s="54" t="s">
        <v>70</v>
      </c>
      <c r="HW7" s="50">
        <f t="shared" si="91"/>
        <v>1</v>
      </c>
      <c r="HX7" s="50">
        <f t="shared" si="92"/>
        <v>1</v>
      </c>
      <c r="HY7" s="50">
        <f t="shared" si="93"/>
        <v>1</v>
      </c>
      <c r="HZ7" s="50">
        <f t="shared" si="94"/>
        <v>1</v>
      </c>
      <c r="IA7" s="50">
        <f t="shared" si="95"/>
        <v>1</v>
      </c>
      <c r="IB7" s="50">
        <f t="shared" si="96"/>
        <v>1</v>
      </c>
      <c r="IC7" s="50">
        <f t="shared" si="97"/>
        <v>1</v>
      </c>
      <c r="IE7" s="54" t="s">
        <v>70</v>
      </c>
      <c r="IF7" s="50">
        <f t="shared" si="98"/>
        <v>1</v>
      </c>
      <c r="IG7" s="50">
        <f t="shared" si="99"/>
        <v>1</v>
      </c>
      <c r="IH7" s="50">
        <f t="shared" si="100"/>
        <v>1</v>
      </c>
      <c r="II7" s="50">
        <f t="shared" si="101"/>
        <v>1</v>
      </c>
      <c r="IJ7" s="50">
        <f t="shared" si="102"/>
        <v>1</v>
      </c>
      <c r="IK7" s="50">
        <f t="shared" si="103"/>
        <v>1</v>
      </c>
      <c r="IL7" s="50">
        <f t="shared" si="104"/>
        <v>1</v>
      </c>
      <c r="IN7" s="54" t="s">
        <v>70</v>
      </c>
      <c r="IO7" s="50">
        <f>IF(-$AB7+$AB$5&gt;$AB$14,0,IF(-$AB7+$AB$5&lt;$AB$13,1,($AB$14+$AB7-$AB$5)/($AB$14-$AB$13)))</f>
        <v>1</v>
      </c>
      <c r="IP7" s="50">
        <f t="shared" si="168"/>
        <v>1</v>
      </c>
      <c r="IQ7" s="50">
        <f t="shared" si="169"/>
        <v>1</v>
      </c>
      <c r="IR7" s="50">
        <f t="shared" si="170"/>
        <v>1</v>
      </c>
      <c r="IS7" s="50">
        <f t="shared" si="171"/>
        <v>1</v>
      </c>
      <c r="IT7" s="50">
        <f t="shared" si="172"/>
        <v>1</v>
      </c>
      <c r="IU7" s="50">
        <f t="shared" si="173"/>
        <v>1</v>
      </c>
    </row>
    <row r="8" spans="1:255" ht="29.1">
      <c r="A8" s="164"/>
      <c r="B8" s="39" t="s">
        <v>134</v>
      </c>
      <c r="C8" s="53" t="s">
        <v>73</v>
      </c>
      <c r="D8" s="75">
        <v>-0.69099999999999995</v>
      </c>
      <c r="E8" s="75">
        <v>0</v>
      </c>
      <c r="F8" s="75">
        <v>337.5</v>
      </c>
      <c r="G8" s="75">
        <v>75</v>
      </c>
      <c r="H8" s="75">
        <v>37.5</v>
      </c>
      <c r="I8" s="75">
        <v>0.59583333299999997</v>
      </c>
      <c r="J8" s="39">
        <v>2.9</v>
      </c>
      <c r="K8" s="39">
        <v>1.4037500000000001</v>
      </c>
      <c r="L8" s="39">
        <v>3.4550000000000001</v>
      </c>
      <c r="M8" s="75">
        <v>0</v>
      </c>
      <c r="N8" s="75">
        <v>1</v>
      </c>
      <c r="O8" s="75">
        <v>0</v>
      </c>
      <c r="P8" s="75">
        <v>0</v>
      </c>
      <c r="Q8" s="75">
        <v>1</v>
      </c>
      <c r="R8" s="75">
        <v>1</v>
      </c>
      <c r="S8" s="80">
        <v>1.8444496234000001</v>
      </c>
      <c r="T8" s="66">
        <v>0.2</v>
      </c>
      <c r="U8" s="75">
        <v>1</v>
      </c>
      <c r="V8" s="75">
        <v>1</v>
      </c>
      <c r="W8" s="75">
        <v>1</v>
      </c>
      <c r="X8" s="75">
        <v>2.3692158569999999</v>
      </c>
      <c r="Y8" s="75">
        <v>1.745074792</v>
      </c>
      <c r="Z8" s="75">
        <v>1.660523977</v>
      </c>
      <c r="AA8" s="75">
        <v>1.025305865</v>
      </c>
      <c r="AB8" s="75">
        <v>1.1553360370000001</v>
      </c>
      <c r="AE8" s="78"/>
      <c r="AF8" s="54" t="s">
        <v>134</v>
      </c>
      <c r="AG8" s="50">
        <f t="shared" si="105"/>
        <v>1</v>
      </c>
      <c r="AH8" s="50">
        <f t="shared" si="106"/>
        <v>0</v>
      </c>
      <c r="AI8" s="50">
        <f t="shared" si="107"/>
        <v>0</v>
      </c>
      <c r="AJ8" s="50">
        <f t="shared" si="108"/>
        <v>1</v>
      </c>
      <c r="AK8" s="50">
        <f t="shared" si="109"/>
        <v>0.85862068965517246</v>
      </c>
      <c r="AL8" s="50">
        <f t="shared" si="110"/>
        <v>0.95172413793103461</v>
      </c>
      <c r="AM8" s="50">
        <f t="shared" si="111"/>
        <v>1</v>
      </c>
      <c r="AO8" s="54" t="s">
        <v>134</v>
      </c>
      <c r="AP8" s="50">
        <f t="shared" si="112"/>
        <v>1</v>
      </c>
      <c r="AQ8" s="50">
        <f t="shared" si="113"/>
        <v>1</v>
      </c>
      <c r="AR8" s="50">
        <f t="shared" si="114"/>
        <v>0</v>
      </c>
      <c r="AS8" s="50">
        <f t="shared" si="115"/>
        <v>1</v>
      </c>
      <c r="AT8" s="50">
        <f t="shared" si="116"/>
        <v>1</v>
      </c>
      <c r="AU8" s="50">
        <f t="shared" si="117"/>
        <v>1</v>
      </c>
      <c r="AV8" s="50">
        <f t="shared" si="118"/>
        <v>1</v>
      </c>
      <c r="AX8" s="54" t="s">
        <v>134</v>
      </c>
      <c r="AY8" s="50">
        <f t="shared" si="119"/>
        <v>1</v>
      </c>
      <c r="AZ8" s="50">
        <f t="shared" si="120"/>
        <v>1</v>
      </c>
      <c r="BA8" s="50">
        <f t="shared" si="121"/>
        <v>6.1538461657751301E-2</v>
      </c>
      <c r="BB8" s="50">
        <f t="shared" si="122"/>
        <v>1</v>
      </c>
      <c r="BC8" s="50">
        <f t="shared" si="123"/>
        <v>1</v>
      </c>
      <c r="BD8" s="50">
        <f t="shared" si="124"/>
        <v>1</v>
      </c>
      <c r="BE8" s="50">
        <f t="shared" si="125"/>
        <v>1</v>
      </c>
      <c r="BG8" s="54" t="s">
        <v>134</v>
      </c>
      <c r="BH8" s="50">
        <f t="shared" si="126"/>
        <v>1</v>
      </c>
      <c r="BI8" s="50">
        <f t="shared" si="127"/>
        <v>1</v>
      </c>
      <c r="BJ8" s="50">
        <f t="shared" si="128"/>
        <v>7.7777777666666617E-2</v>
      </c>
      <c r="BK8" s="50">
        <f t="shared" si="129"/>
        <v>1</v>
      </c>
      <c r="BL8" s="50">
        <f t="shared" si="130"/>
        <v>1</v>
      </c>
      <c r="BM8" s="50">
        <f t="shared" si="131"/>
        <v>1</v>
      </c>
      <c r="BN8" s="50">
        <f t="shared" si="132"/>
        <v>1</v>
      </c>
      <c r="BP8" s="54" t="s">
        <v>134</v>
      </c>
      <c r="BQ8" s="50">
        <f t="shared" si="133"/>
        <v>1</v>
      </c>
      <c r="BR8" s="50">
        <f t="shared" si="134"/>
        <v>1</v>
      </c>
      <c r="BS8" s="50">
        <f t="shared" si="135"/>
        <v>7.7777777799999961E-2</v>
      </c>
      <c r="BT8" s="50">
        <f>IF($H8-$H$8&gt;$H$14,0,IF($H8-$H$8&lt;$H$13,1,($H$14-$H8+$H$8)/($H$14-$H$13)))</f>
        <v>1</v>
      </c>
      <c r="BU8" s="50">
        <f t="shared" si="137"/>
        <v>1</v>
      </c>
      <c r="BV8" s="50">
        <f t="shared" si="138"/>
        <v>1</v>
      </c>
      <c r="BW8" s="50">
        <f t="shared" si="139"/>
        <v>1</v>
      </c>
      <c r="BY8" s="54" t="s">
        <v>134</v>
      </c>
      <c r="BZ8" s="50">
        <f t="shared" si="140"/>
        <v>1</v>
      </c>
      <c r="CA8" s="50">
        <f t="shared" si="141"/>
        <v>0.43417142821352489</v>
      </c>
      <c r="CB8" s="50">
        <f t="shared" si="142"/>
        <v>0.39679999963355428</v>
      </c>
      <c r="CC8" s="50">
        <f t="shared" si="143"/>
        <v>1</v>
      </c>
      <c r="CD8" s="50">
        <f t="shared" si="144"/>
        <v>1</v>
      </c>
      <c r="CE8" s="50">
        <f t="shared" si="145"/>
        <v>0.65714285775020409</v>
      </c>
      <c r="CF8" s="50">
        <f t="shared" si="146"/>
        <v>0.51199999965988563</v>
      </c>
      <c r="CH8" s="54" t="s">
        <v>134</v>
      </c>
      <c r="CI8" s="50">
        <f t="shared" si="147"/>
        <v>0</v>
      </c>
      <c r="CJ8" s="50">
        <f t="shared" si="148"/>
        <v>1</v>
      </c>
      <c r="CK8" s="50">
        <f t="shared" si="149"/>
        <v>0</v>
      </c>
      <c r="CL8" s="50">
        <f t="shared" si="150"/>
        <v>1</v>
      </c>
      <c r="CM8" s="50">
        <f t="shared" si="151"/>
        <v>1</v>
      </c>
      <c r="CN8" s="50">
        <f t="shared" si="152"/>
        <v>1</v>
      </c>
      <c r="CO8" s="50">
        <f t="shared" si="153"/>
        <v>1</v>
      </c>
      <c r="CQ8" s="54" t="s">
        <v>134</v>
      </c>
      <c r="CR8" s="50">
        <f t="shared" si="154"/>
        <v>1</v>
      </c>
      <c r="CS8" s="50">
        <f t="shared" si="155"/>
        <v>1</v>
      </c>
      <c r="CT8" s="50">
        <f t="shared" si="156"/>
        <v>0</v>
      </c>
      <c r="CU8" s="50">
        <f t="shared" si="157"/>
        <v>1</v>
      </c>
      <c r="CV8" s="50">
        <f t="shared" si="158"/>
        <v>1</v>
      </c>
      <c r="CW8" s="50">
        <f t="shared" si="159"/>
        <v>1</v>
      </c>
      <c r="CX8" s="50">
        <f t="shared" si="160"/>
        <v>1</v>
      </c>
      <c r="CZ8" s="54" t="s">
        <v>134</v>
      </c>
      <c r="DA8" s="50">
        <f t="shared" si="161"/>
        <v>1</v>
      </c>
      <c r="DB8" s="50">
        <f t="shared" si="162"/>
        <v>1</v>
      </c>
      <c r="DC8" s="50">
        <f t="shared" si="163"/>
        <v>1</v>
      </c>
      <c r="DD8" s="50">
        <f t="shared" si="164"/>
        <v>1</v>
      </c>
      <c r="DE8" s="50">
        <f>IF(-$L8+$L$9&gt;$L$14,0,IF(-$L8+$L$9&lt;$L$13,1,($L$14+$L8-$L$9)/($L$14-$L$13)))</f>
        <v>1</v>
      </c>
      <c r="DF8" s="50">
        <f t="shared" si="166"/>
        <v>1</v>
      </c>
      <c r="DG8" s="50">
        <f t="shared" si="167"/>
        <v>1</v>
      </c>
      <c r="DI8" s="54" t="s">
        <v>134</v>
      </c>
      <c r="DJ8" s="50">
        <f t="shared" si="0"/>
        <v>0</v>
      </c>
      <c r="DK8" s="50">
        <f t="shared" si="1"/>
        <v>0.66666666799999996</v>
      </c>
      <c r="DL8" s="50">
        <f t="shared" si="2"/>
        <v>1</v>
      </c>
      <c r="DM8" s="50">
        <f t="shared" si="3"/>
        <v>1</v>
      </c>
      <c r="DN8" s="50">
        <f t="shared" si="4"/>
        <v>0</v>
      </c>
      <c r="DO8" s="50">
        <f t="shared" si="5"/>
        <v>0</v>
      </c>
      <c r="DP8" s="50">
        <f t="shared" si="6"/>
        <v>0</v>
      </c>
      <c r="DR8" s="54" t="s">
        <v>134</v>
      </c>
      <c r="DS8" s="50">
        <f t="shared" si="7"/>
        <v>1</v>
      </c>
      <c r="DT8" s="50">
        <f t="shared" si="8"/>
        <v>1</v>
      </c>
      <c r="DU8" s="50">
        <f t="shared" si="9"/>
        <v>1</v>
      </c>
      <c r="DV8" s="50">
        <f t="shared" si="10"/>
        <v>1</v>
      </c>
      <c r="DW8" s="50">
        <f t="shared" si="11"/>
        <v>1</v>
      </c>
      <c r="DX8" s="50">
        <f t="shared" si="12"/>
        <v>1</v>
      </c>
      <c r="DY8" s="50">
        <f t="shared" si="13"/>
        <v>1</v>
      </c>
      <c r="EA8" s="54" t="s">
        <v>134</v>
      </c>
      <c r="EB8" s="50">
        <f t="shared" si="14"/>
        <v>0</v>
      </c>
      <c r="EC8" s="50">
        <f t="shared" si="15"/>
        <v>0</v>
      </c>
      <c r="ED8" s="50">
        <f t="shared" si="16"/>
        <v>0</v>
      </c>
      <c r="EE8" s="50">
        <f t="shared" si="17"/>
        <v>1</v>
      </c>
      <c r="EF8" s="50">
        <f t="shared" si="18"/>
        <v>1</v>
      </c>
      <c r="EG8" s="50">
        <f t="shared" si="19"/>
        <v>1</v>
      </c>
      <c r="EH8" s="50">
        <f t="shared" si="20"/>
        <v>0</v>
      </c>
      <c r="EJ8" s="54" t="s">
        <v>134</v>
      </c>
      <c r="EK8" s="50">
        <f t="shared" si="21"/>
        <v>1</v>
      </c>
      <c r="EL8" s="50">
        <f t="shared" si="22"/>
        <v>1</v>
      </c>
      <c r="EM8" s="50">
        <f t="shared" si="23"/>
        <v>1</v>
      </c>
      <c r="EN8" s="50">
        <f t="shared" si="24"/>
        <v>1</v>
      </c>
      <c r="EO8" s="50">
        <f t="shared" si="25"/>
        <v>1</v>
      </c>
      <c r="EP8" s="50">
        <f t="shared" si="26"/>
        <v>1</v>
      </c>
      <c r="EQ8" s="50">
        <f t="shared" si="27"/>
        <v>0</v>
      </c>
      <c r="ES8" s="54" t="s">
        <v>134</v>
      </c>
      <c r="ET8" s="50">
        <f t="shared" si="28"/>
        <v>1</v>
      </c>
      <c r="EU8" s="50">
        <f t="shared" si="29"/>
        <v>1</v>
      </c>
      <c r="EV8" s="50">
        <f t="shared" si="30"/>
        <v>1</v>
      </c>
      <c r="EW8" s="50">
        <f t="shared" si="31"/>
        <v>1</v>
      </c>
      <c r="EX8" s="50">
        <f t="shared" si="32"/>
        <v>1</v>
      </c>
      <c r="EY8" s="50">
        <f t="shared" si="33"/>
        <v>1</v>
      </c>
      <c r="EZ8" s="50">
        <f t="shared" si="34"/>
        <v>1</v>
      </c>
      <c r="FB8" s="54" t="s">
        <v>134</v>
      </c>
      <c r="FC8" s="50">
        <f t="shared" si="35"/>
        <v>1</v>
      </c>
      <c r="FD8" s="50">
        <f t="shared" si="36"/>
        <v>1</v>
      </c>
      <c r="FE8" s="50">
        <f t="shared" si="37"/>
        <v>1</v>
      </c>
      <c r="FF8" s="50">
        <f t="shared" si="38"/>
        <v>1</v>
      </c>
      <c r="FG8" s="50">
        <f t="shared" si="39"/>
        <v>1</v>
      </c>
      <c r="FH8" s="50">
        <f t="shared" si="40"/>
        <v>1</v>
      </c>
      <c r="FI8" s="50">
        <f t="shared" si="41"/>
        <v>1</v>
      </c>
      <c r="FK8" s="54" t="s">
        <v>134</v>
      </c>
      <c r="FL8" s="50">
        <f t="shared" si="42"/>
        <v>0</v>
      </c>
      <c r="FM8" s="50">
        <f t="shared" si="43"/>
        <v>0.62009021522408103</v>
      </c>
      <c r="FN8" s="50">
        <f t="shared" si="44"/>
        <v>0.62009021522408103</v>
      </c>
      <c r="FO8" s="50">
        <f t="shared" si="45"/>
        <v>1</v>
      </c>
      <c r="FP8" s="50">
        <f t="shared" si="46"/>
        <v>0</v>
      </c>
      <c r="FQ8" s="50">
        <f t="shared" si="47"/>
        <v>1</v>
      </c>
      <c r="FR8" s="50">
        <f t="shared" si="48"/>
        <v>0.62009021522408103</v>
      </c>
      <c r="FT8" s="54" t="s">
        <v>134</v>
      </c>
      <c r="FU8" s="50">
        <f t="shared" si="49"/>
        <v>1</v>
      </c>
      <c r="FV8" s="50">
        <f t="shared" si="50"/>
        <v>0</v>
      </c>
      <c r="FW8" s="50">
        <f t="shared" si="51"/>
        <v>0</v>
      </c>
      <c r="FX8" s="50">
        <f t="shared" si="52"/>
        <v>1</v>
      </c>
      <c r="FY8" s="50">
        <f t="shared" si="53"/>
        <v>0</v>
      </c>
      <c r="FZ8" s="50">
        <f t="shared" si="54"/>
        <v>1</v>
      </c>
      <c r="GA8" s="50">
        <f t="shared" si="55"/>
        <v>0</v>
      </c>
      <c r="GC8" s="54" t="s">
        <v>134</v>
      </c>
      <c r="GD8" s="50">
        <f t="shared" si="56"/>
        <v>1</v>
      </c>
      <c r="GE8" s="50">
        <f t="shared" si="57"/>
        <v>1</v>
      </c>
      <c r="GF8" s="50">
        <f t="shared" si="58"/>
        <v>1</v>
      </c>
      <c r="GG8" s="50">
        <f t="shared" si="59"/>
        <v>1</v>
      </c>
      <c r="GH8" s="50">
        <f t="shared" si="60"/>
        <v>1</v>
      </c>
      <c r="GI8" s="50">
        <f t="shared" si="61"/>
        <v>1</v>
      </c>
      <c r="GJ8" s="50">
        <f t="shared" si="62"/>
        <v>1</v>
      </c>
      <c r="GL8" s="54" t="s">
        <v>134</v>
      </c>
      <c r="GM8" s="50">
        <f t="shared" si="63"/>
        <v>1</v>
      </c>
      <c r="GN8" s="50">
        <f t="shared" si="64"/>
        <v>1</v>
      </c>
      <c r="GO8" s="50">
        <f t="shared" si="65"/>
        <v>1</v>
      </c>
      <c r="GP8" s="50">
        <f t="shared" si="66"/>
        <v>1</v>
      </c>
      <c r="GQ8" s="50">
        <f t="shared" si="67"/>
        <v>1</v>
      </c>
      <c r="GR8" s="50">
        <f t="shared" si="68"/>
        <v>1</v>
      </c>
      <c r="GS8" s="50">
        <f t="shared" si="69"/>
        <v>1</v>
      </c>
      <c r="GU8" s="54" t="s">
        <v>134</v>
      </c>
      <c r="GV8" s="50">
        <f t="shared" si="70"/>
        <v>1</v>
      </c>
      <c r="GW8" s="50">
        <f t="shared" si="71"/>
        <v>1</v>
      </c>
      <c r="GX8" s="50">
        <f t="shared" si="72"/>
        <v>1</v>
      </c>
      <c r="GY8" s="50">
        <f t="shared" si="73"/>
        <v>1</v>
      </c>
      <c r="GZ8" s="50">
        <f t="shared" si="74"/>
        <v>1</v>
      </c>
      <c r="HA8" s="50">
        <f t="shared" si="75"/>
        <v>1</v>
      </c>
      <c r="HB8" s="50">
        <f t="shared" si="76"/>
        <v>1</v>
      </c>
      <c r="HD8" s="54" t="s">
        <v>134</v>
      </c>
      <c r="HE8" s="50">
        <f t="shared" si="77"/>
        <v>1</v>
      </c>
      <c r="HF8" s="50">
        <f t="shared" si="78"/>
        <v>1</v>
      </c>
      <c r="HG8" s="50">
        <f t="shared" si="79"/>
        <v>1</v>
      </c>
      <c r="HH8" s="50">
        <f t="shared" si="80"/>
        <v>1</v>
      </c>
      <c r="HI8" s="50">
        <f t="shared" si="81"/>
        <v>1</v>
      </c>
      <c r="HJ8" s="50">
        <f t="shared" si="82"/>
        <v>1</v>
      </c>
      <c r="HK8" s="50">
        <f t="shared" si="83"/>
        <v>1</v>
      </c>
      <c r="HM8" s="54" t="s">
        <v>134</v>
      </c>
      <c r="HN8" s="50">
        <f t="shared" si="84"/>
        <v>1</v>
      </c>
      <c r="HO8" s="50">
        <f t="shared" si="85"/>
        <v>1</v>
      </c>
      <c r="HP8" s="50">
        <f t="shared" si="86"/>
        <v>1</v>
      </c>
      <c r="HQ8" s="50">
        <f t="shared" si="87"/>
        <v>1</v>
      </c>
      <c r="HR8" s="50">
        <f t="shared" si="88"/>
        <v>1</v>
      </c>
      <c r="HS8" s="50">
        <f t="shared" si="89"/>
        <v>1</v>
      </c>
      <c r="HT8" s="50">
        <f t="shared" si="90"/>
        <v>1</v>
      </c>
      <c r="HV8" s="54" t="s">
        <v>134</v>
      </c>
      <c r="HW8" s="50">
        <f t="shared" si="91"/>
        <v>1</v>
      </c>
      <c r="HX8" s="50">
        <f t="shared" si="92"/>
        <v>1</v>
      </c>
      <c r="HY8" s="50">
        <f t="shared" si="93"/>
        <v>1</v>
      </c>
      <c r="HZ8" s="50">
        <f t="shared" si="94"/>
        <v>1</v>
      </c>
      <c r="IA8" s="50">
        <f t="shared" si="95"/>
        <v>1</v>
      </c>
      <c r="IB8" s="50">
        <f t="shared" si="96"/>
        <v>1</v>
      </c>
      <c r="IC8" s="50">
        <f t="shared" si="97"/>
        <v>1</v>
      </c>
      <c r="IE8" s="54" t="s">
        <v>134</v>
      </c>
      <c r="IF8" s="50">
        <f t="shared" si="98"/>
        <v>1</v>
      </c>
      <c r="IG8" s="50">
        <f t="shared" si="99"/>
        <v>1</v>
      </c>
      <c r="IH8" s="50">
        <f t="shared" si="100"/>
        <v>1</v>
      </c>
      <c r="II8" s="50">
        <f t="shared" si="101"/>
        <v>1</v>
      </c>
      <c r="IJ8" s="50">
        <f t="shared" si="102"/>
        <v>1</v>
      </c>
      <c r="IK8" s="50">
        <f t="shared" si="103"/>
        <v>1</v>
      </c>
      <c r="IL8" s="50">
        <f t="shared" si="104"/>
        <v>1</v>
      </c>
      <c r="IN8" s="54" t="s">
        <v>134</v>
      </c>
      <c r="IO8" s="50">
        <f t="shared" ref="IO8:IO11" si="174">IF(-$AB8+$AB$5&gt;$AB$14,0,IF(-$AB8+$AB$5&lt;$AB$13,1,($AB$14+$AB8-$AB$5)/($AB$14-$AB$13)))</f>
        <v>1</v>
      </c>
      <c r="IP8" s="50">
        <f t="shared" si="168"/>
        <v>1</v>
      </c>
      <c r="IQ8" s="50">
        <f t="shared" si="169"/>
        <v>0.94105185570643446</v>
      </c>
      <c r="IR8" s="50">
        <f t="shared" si="170"/>
        <v>1</v>
      </c>
      <c r="IS8" s="50">
        <f t="shared" si="171"/>
        <v>1</v>
      </c>
      <c r="IT8" s="50">
        <f t="shared" si="172"/>
        <v>1</v>
      </c>
      <c r="IU8" s="50">
        <f t="shared" si="173"/>
        <v>1</v>
      </c>
    </row>
    <row r="9" spans="1:255" ht="29.1">
      <c r="A9" s="164"/>
      <c r="B9" s="39" t="s">
        <v>135</v>
      </c>
      <c r="C9" s="53" t="s">
        <v>75</v>
      </c>
      <c r="D9" s="75">
        <v>-0.36</v>
      </c>
      <c r="E9" s="75">
        <v>0</v>
      </c>
      <c r="F9" s="75">
        <v>541.66666669999995</v>
      </c>
      <c r="G9" s="75">
        <v>120</v>
      </c>
      <c r="H9" s="75">
        <v>60</v>
      </c>
      <c r="I9" s="75">
        <v>0.58750000000000002</v>
      </c>
      <c r="J9" s="39">
        <v>2.5299999999999998</v>
      </c>
      <c r="K9" s="39">
        <v>1.125</v>
      </c>
      <c r="L9" s="39">
        <v>2.4950000000000001</v>
      </c>
      <c r="M9" s="75">
        <v>0.571428571</v>
      </c>
      <c r="N9" s="75">
        <v>0.77777777800000003</v>
      </c>
      <c r="O9" s="80">
        <v>0.2</v>
      </c>
      <c r="P9" s="75">
        <v>0</v>
      </c>
      <c r="Q9" s="75">
        <v>1</v>
      </c>
      <c r="R9" s="80">
        <v>0.2</v>
      </c>
      <c r="S9" s="75">
        <v>4.2222481170000004</v>
      </c>
      <c r="T9" s="39">
        <v>1</v>
      </c>
      <c r="U9" s="75">
        <v>1</v>
      </c>
      <c r="V9" s="75">
        <v>1</v>
      </c>
      <c r="W9" s="75">
        <v>1</v>
      </c>
      <c r="X9" s="75">
        <v>2.6665179810000001</v>
      </c>
      <c r="Y9" s="75">
        <v>2.025305865</v>
      </c>
      <c r="Z9" s="75">
        <v>2.1057655770000001</v>
      </c>
      <c r="AA9" s="75">
        <v>1.305351369</v>
      </c>
      <c r="AB9" s="75">
        <v>1.482873584</v>
      </c>
      <c r="AE9" s="78"/>
      <c r="AF9" s="54" t="s">
        <v>135</v>
      </c>
      <c r="AG9" s="50">
        <f t="shared" si="105"/>
        <v>1</v>
      </c>
      <c r="AH9" s="50">
        <f t="shared" si="106"/>
        <v>0</v>
      </c>
      <c r="AI9" s="50">
        <f t="shared" si="107"/>
        <v>0</v>
      </c>
      <c r="AJ9" s="50">
        <f t="shared" si="108"/>
        <v>1</v>
      </c>
      <c r="AK9" s="50">
        <f t="shared" si="109"/>
        <v>1</v>
      </c>
      <c r="AL9" s="50">
        <f t="shared" si="110"/>
        <v>1</v>
      </c>
      <c r="AM9" s="50">
        <f t="shared" si="111"/>
        <v>1</v>
      </c>
      <c r="AO9" s="54" t="s">
        <v>135</v>
      </c>
      <c r="AP9" s="50">
        <f t="shared" si="112"/>
        <v>1</v>
      </c>
      <c r="AQ9" s="50">
        <f t="shared" si="113"/>
        <v>1</v>
      </c>
      <c r="AR9" s="50">
        <f t="shared" si="114"/>
        <v>0</v>
      </c>
      <c r="AS9" s="50">
        <f t="shared" si="115"/>
        <v>1</v>
      </c>
      <c r="AT9" s="50">
        <f t="shared" si="116"/>
        <v>1</v>
      </c>
      <c r="AU9" s="50">
        <f t="shared" si="117"/>
        <v>1</v>
      </c>
      <c r="AV9" s="50">
        <f t="shared" si="118"/>
        <v>1</v>
      </c>
      <c r="AX9" s="54" t="s">
        <v>135</v>
      </c>
      <c r="AY9" s="50">
        <f t="shared" si="119"/>
        <v>1</v>
      </c>
      <c r="AZ9" s="50">
        <f t="shared" si="120"/>
        <v>0.49230769215431974</v>
      </c>
      <c r="BA9" s="50">
        <f t="shared" si="121"/>
        <v>0</v>
      </c>
      <c r="BB9" s="50">
        <f>IF($F9-$F$8&gt;$F$14,0,IF($F9-$F$8&lt;$F$13,1,($F$14-$F9+$F$8)/($F$14-$F$13)))</f>
        <v>0.49230769215431974</v>
      </c>
      <c r="BC9" s="50">
        <f t="shared" si="123"/>
        <v>1</v>
      </c>
      <c r="BD9" s="50">
        <f t="shared" si="124"/>
        <v>1</v>
      </c>
      <c r="BE9" s="50">
        <f t="shared" si="125"/>
        <v>1</v>
      </c>
      <c r="BG9" s="54" t="s">
        <v>135</v>
      </c>
      <c r="BH9" s="50">
        <f t="shared" si="126"/>
        <v>1</v>
      </c>
      <c r="BI9" s="50">
        <f t="shared" si="127"/>
        <v>0.5</v>
      </c>
      <c r="BJ9" s="50">
        <f t="shared" si="128"/>
        <v>0</v>
      </c>
      <c r="BK9" s="50">
        <f t="shared" si="129"/>
        <v>0.5</v>
      </c>
      <c r="BL9" s="50">
        <f t="shared" si="130"/>
        <v>1</v>
      </c>
      <c r="BM9" s="50">
        <f t="shared" si="131"/>
        <v>1</v>
      </c>
      <c r="BN9" s="50">
        <f t="shared" si="132"/>
        <v>1</v>
      </c>
      <c r="BP9" s="54" t="s">
        <v>135</v>
      </c>
      <c r="BQ9" s="50">
        <f t="shared" si="133"/>
        <v>1</v>
      </c>
      <c r="BR9" s="50">
        <f t="shared" si="134"/>
        <v>0.5</v>
      </c>
      <c r="BS9" s="50">
        <f t="shared" si="135"/>
        <v>0</v>
      </c>
      <c r="BT9" s="50">
        <f t="shared" si="136"/>
        <v>0.5</v>
      </c>
      <c r="BU9" s="50">
        <f t="shared" si="137"/>
        <v>1</v>
      </c>
      <c r="BV9" s="50">
        <f t="shared" si="138"/>
        <v>1</v>
      </c>
      <c r="BW9" s="50">
        <f t="shared" si="139"/>
        <v>1</v>
      </c>
      <c r="BY9" s="54" t="s">
        <v>135</v>
      </c>
      <c r="BZ9" s="50">
        <f t="shared" si="140"/>
        <v>1</v>
      </c>
      <c r="CA9" s="50">
        <f t="shared" si="141"/>
        <v>0.45702857016160636</v>
      </c>
      <c r="CB9" s="50">
        <f t="shared" si="142"/>
        <v>0.41965714158163575</v>
      </c>
      <c r="CC9" s="50">
        <f t="shared" si="143"/>
        <v>1</v>
      </c>
      <c r="CD9" s="50">
        <f t="shared" si="144"/>
        <v>1</v>
      </c>
      <c r="CE9" s="50">
        <f t="shared" si="145"/>
        <v>0.67999999969828562</v>
      </c>
      <c r="CF9" s="50">
        <f t="shared" si="146"/>
        <v>0.53485714160796716</v>
      </c>
      <c r="CH9" s="54" t="s">
        <v>135</v>
      </c>
      <c r="CI9" s="50">
        <f>IF($J9-$J$5&gt;$J$14,0,IF($J9-$J$5&lt;$J$13,1,($J$14-$J9+$J$5)/($J$14-$J$13)))</f>
        <v>0</v>
      </c>
      <c r="CJ9" s="50">
        <f t="shared" si="148"/>
        <v>1</v>
      </c>
      <c r="CK9" s="50">
        <f t="shared" si="149"/>
        <v>0</v>
      </c>
      <c r="CL9" s="50">
        <f t="shared" si="150"/>
        <v>1</v>
      </c>
      <c r="CM9" s="50">
        <f t="shared" si="151"/>
        <v>1</v>
      </c>
      <c r="CN9" s="50">
        <f t="shared" si="152"/>
        <v>1</v>
      </c>
      <c r="CO9" s="50">
        <f t="shared" si="153"/>
        <v>1</v>
      </c>
      <c r="CQ9" s="54" t="s">
        <v>135</v>
      </c>
      <c r="CR9" s="50">
        <f t="shared" si="154"/>
        <v>1</v>
      </c>
      <c r="CS9" s="50">
        <f t="shared" si="155"/>
        <v>1</v>
      </c>
      <c r="CT9" s="50">
        <f t="shared" si="156"/>
        <v>0</v>
      </c>
      <c r="CU9" s="50">
        <f t="shared" si="157"/>
        <v>1</v>
      </c>
      <c r="CV9" s="50">
        <f t="shared" si="158"/>
        <v>1</v>
      </c>
      <c r="CW9" s="50">
        <f t="shared" si="159"/>
        <v>1</v>
      </c>
      <c r="CX9" s="50">
        <f t="shared" si="160"/>
        <v>1</v>
      </c>
      <c r="CZ9" s="54" t="s">
        <v>135</v>
      </c>
      <c r="DA9" s="50">
        <f t="shared" si="161"/>
        <v>1</v>
      </c>
      <c r="DB9" s="50">
        <f t="shared" si="162"/>
        <v>1</v>
      </c>
      <c r="DC9" s="50">
        <f t="shared" si="163"/>
        <v>1</v>
      </c>
      <c r="DD9" s="50">
        <f t="shared" si="164"/>
        <v>1</v>
      </c>
      <c r="DE9" s="50">
        <f t="shared" si="165"/>
        <v>1</v>
      </c>
      <c r="DF9" s="50">
        <f t="shared" si="166"/>
        <v>1</v>
      </c>
      <c r="DG9" s="50">
        <f t="shared" si="167"/>
        <v>1</v>
      </c>
      <c r="DI9" s="54" t="s">
        <v>135</v>
      </c>
      <c r="DJ9" s="50">
        <f t="shared" si="0"/>
        <v>0.28571428399999999</v>
      </c>
      <c r="DK9" s="50">
        <f t="shared" si="1"/>
        <v>1</v>
      </c>
      <c r="DL9" s="50">
        <f t="shared" si="2"/>
        <v>1</v>
      </c>
      <c r="DM9" s="50">
        <f t="shared" si="3"/>
        <v>1</v>
      </c>
      <c r="DN9" s="50">
        <f t="shared" si="4"/>
        <v>1</v>
      </c>
      <c r="DO9" s="50">
        <f t="shared" si="5"/>
        <v>1</v>
      </c>
      <c r="DP9" s="50">
        <f t="shared" si="6"/>
        <v>1</v>
      </c>
      <c r="DR9" s="54" t="s">
        <v>135</v>
      </c>
      <c r="DS9" s="50">
        <f t="shared" si="7"/>
        <v>1</v>
      </c>
      <c r="DT9" s="50">
        <f t="shared" si="8"/>
        <v>1</v>
      </c>
      <c r="DU9" s="50">
        <f t="shared" si="9"/>
        <v>1</v>
      </c>
      <c r="DV9" s="50">
        <f t="shared" si="10"/>
        <v>1</v>
      </c>
      <c r="DW9" s="50">
        <f t="shared" si="11"/>
        <v>1</v>
      </c>
      <c r="DX9" s="50">
        <f t="shared" si="12"/>
        <v>1</v>
      </c>
      <c r="DY9" s="50">
        <f t="shared" si="13"/>
        <v>1</v>
      </c>
      <c r="EA9" s="54" t="s">
        <v>135</v>
      </c>
      <c r="EB9" s="50">
        <f t="shared" si="14"/>
        <v>0</v>
      </c>
      <c r="EC9" s="50">
        <f t="shared" si="15"/>
        <v>0</v>
      </c>
      <c r="ED9" s="50">
        <f t="shared" si="16"/>
        <v>0</v>
      </c>
      <c r="EE9" s="50">
        <f t="shared" si="17"/>
        <v>1</v>
      </c>
      <c r="EF9" s="50">
        <f t="shared" si="18"/>
        <v>1</v>
      </c>
      <c r="EG9" s="50">
        <f t="shared" si="19"/>
        <v>1</v>
      </c>
      <c r="EH9" s="50">
        <f t="shared" si="20"/>
        <v>0</v>
      </c>
      <c r="EJ9" s="54" t="s">
        <v>135</v>
      </c>
      <c r="EK9" s="50">
        <f t="shared" si="21"/>
        <v>1</v>
      </c>
      <c r="EL9" s="50">
        <f t="shared" si="22"/>
        <v>1</v>
      </c>
      <c r="EM9" s="50">
        <f t="shared" si="23"/>
        <v>1</v>
      </c>
      <c r="EN9" s="50">
        <f t="shared" si="24"/>
        <v>1</v>
      </c>
      <c r="EO9" s="50">
        <f t="shared" si="25"/>
        <v>1</v>
      </c>
      <c r="EP9" s="50">
        <f t="shared" si="26"/>
        <v>1</v>
      </c>
      <c r="EQ9" s="50">
        <f t="shared" si="27"/>
        <v>0</v>
      </c>
      <c r="ES9" s="54" t="s">
        <v>135</v>
      </c>
      <c r="ET9" s="50">
        <f t="shared" si="28"/>
        <v>1</v>
      </c>
      <c r="EU9" s="50">
        <f t="shared" si="29"/>
        <v>1</v>
      </c>
      <c r="EV9" s="50">
        <f t="shared" si="30"/>
        <v>1</v>
      </c>
      <c r="EW9" s="50">
        <f t="shared" si="31"/>
        <v>1</v>
      </c>
      <c r="EX9" s="50">
        <f t="shared" si="32"/>
        <v>1</v>
      </c>
      <c r="EY9" s="50">
        <f t="shared" si="33"/>
        <v>1</v>
      </c>
      <c r="EZ9" s="50">
        <f t="shared" si="34"/>
        <v>1</v>
      </c>
      <c r="FB9" s="54" t="s">
        <v>135</v>
      </c>
      <c r="FC9" s="50">
        <f t="shared" si="35"/>
        <v>0</v>
      </c>
      <c r="FD9" s="50">
        <f t="shared" si="36"/>
        <v>1</v>
      </c>
      <c r="FE9" s="50">
        <f t="shared" si="37"/>
        <v>1</v>
      </c>
      <c r="FF9" s="50">
        <f t="shared" si="38"/>
        <v>0</v>
      </c>
      <c r="FG9" s="50">
        <f t="shared" si="39"/>
        <v>1</v>
      </c>
      <c r="FH9" s="50">
        <f t="shared" si="40"/>
        <v>0</v>
      </c>
      <c r="FI9" s="50">
        <f t="shared" si="41"/>
        <v>0</v>
      </c>
      <c r="FK9" s="54" t="s">
        <v>135</v>
      </c>
      <c r="FL9" s="50">
        <f t="shared" si="42"/>
        <v>1</v>
      </c>
      <c r="FM9" s="50">
        <f t="shared" si="43"/>
        <v>1</v>
      </c>
      <c r="FN9" s="50">
        <f t="shared" si="44"/>
        <v>1</v>
      </c>
      <c r="FO9" s="50">
        <f t="shared" si="45"/>
        <v>1</v>
      </c>
      <c r="FP9" s="50">
        <f t="shared" si="46"/>
        <v>1</v>
      </c>
      <c r="FQ9" s="50">
        <f t="shared" si="47"/>
        <v>1</v>
      </c>
      <c r="FR9" s="50">
        <f t="shared" si="48"/>
        <v>1</v>
      </c>
      <c r="FT9" s="54" t="s">
        <v>135</v>
      </c>
      <c r="FU9" s="50">
        <f t="shared" si="49"/>
        <v>1</v>
      </c>
      <c r="FV9" s="50">
        <f t="shared" si="50"/>
        <v>1</v>
      </c>
      <c r="FW9" s="50">
        <f t="shared" si="51"/>
        <v>1</v>
      </c>
      <c r="FX9" s="50">
        <f t="shared" si="52"/>
        <v>1</v>
      </c>
      <c r="FY9" s="50">
        <f t="shared" si="53"/>
        <v>1</v>
      </c>
      <c r="FZ9" s="50">
        <f t="shared" si="54"/>
        <v>1</v>
      </c>
      <c r="GA9" s="50">
        <f t="shared" si="55"/>
        <v>1</v>
      </c>
      <c r="GC9" s="54" t="s">
        <v>135</v>
      </c>
      <c r="GD9" s="50">
        <f t="shared" si="56"/>
        <v>1</v>
      </c>
      <c r="GE9" s="50">
        <f t="shared" si="57"/>
        <v>1</v>
      </c>
      <c r="GF9" s="50">
        <f t="shared" si="58"/>
        <v>1</v>
      </c>
      <c r="GG9" s="50">
        <f t="shared" si="59"/>
        <v>1</v>
      </c>
      <c r="GH9" s="50">
        <f t="shared" si="60"/>
        <v>1</v>
      </c>
      <c r="GI9" s="50">
        <f t="shared" si="61"/>
        <v>1</v>
      </c>
      <c r="GJ9" s="50">
        <f t="shared" si="62"/>
        <v>1</v>
      </c>
      <c r="GL9" s="54" t="s">
        <v>135</v>
      </c>
      <c r="GM9" s="50">
        <f t="shared" si="63"/>
        <v>1</v>
      </c>
      <c r="GN9" s="50">
        <f t="shared" si="64"/>
        <v>1</v>
      </c>
      <c r="GO9" s="50">
        <f t="shared" si="65"/>
        <v>1</v>
      </c>
      <c r="GP9" s="50">
        <f t="shared" si="66"/>
        <v>1</v>
      </c>
      <c r="GQ9" s="50">
        <f t="shared" si="67"/>
        <v>1</v>
      </c>
      <c r="GR9" s="50">
        <f t="shared" si="68"/>
        <v>1</v>
      </c>
      <c r="GS9" s="50">
        <f t="shared" si="69"/>
        <v>1</v>
      </c>
      <c r="GU9" s="54" t="s">
        <v>135</v>
      </c>
      <c r="GV9" s="50">
        <f t="shared" si="70"/>
        <v>1</v>
      </c>
      <c r="GW9" s="50">
        <f t="shared" si="71"/>
        <v>1</v>
      </c>
      <c r="GX9" s="50">
        <f t="shared" si="72"/>
        <v>1</v>
      </c>
      <c r="GY9" s="50">
        <f t="shared" si="73"/>
        <v>1</v>
      </c>
      <c r="GZ9" s="50">
        <f t="shared" si="74"/>
        <v>1</v>
      </c>
      <c r="HA9" s="50">
        <f t="shared" si="75"/>
        <v>1</v>
      </c>
      <c r="HB9" s="50">
        <f t="shared" si="76"/>
        <v>1</v>
      </c>
      <c r="HD9" s="54" t="s">
        <v>135</v>
      </c>
      <c r="HE9" s="50">
        <f t="shared" si="77"/>
        <v>1</v>
      </c>
      <c r="HF9" s="50">
        <f t="shared" si="78"/>
        <v>1</v>
      </c>
      <c r="HG9" s="50">
        <f t="shared" si="79"/>
        <v>1</v>
      </c>
      <c r="HH9" s="50">
        <f t="shared" si="80"/>
        <v>1</v>
      </c>
      <c r="HI9" s="50">
        <f t="shared" si="81"/>
        <v>1</v>
      </c>
      <c r="HJ9" s="50">
        <f t="shared" si="82"/>
        <v>1</v>
      </c>
      <c r="HK9" s="50">
        <f t="shared" si="83"/>
        <v>1</v>
      </c>
      <c r="HM9" s="54" t="s">
        <v>135</v>
      </c>
      <c r="HN9" s="50">
        <f t="shared" si="84"/>
        <v>1</v>
      </c>
      <c r="HO9" s="50">
        <f t="shared" si="85"/>
        <v>1</v>
      </c>
      <c r="HP9" s="50">
        <f t="shared" si="86"/>
        <v>1</v>
      </c>
      <c r="HQ9" s="50">
        <f t="shared" si="87"/>
        <v>1</v>
      </c>
      <c r="HR9" s="50">
        <f t="shared" si="88"/>
        <v>1</v>
      </c>
      <c r="HS9" s="50">
        <f t="shared" si="89"/>
        <v>1</v>
      </c>
      <c r="HT9" s="50">
        <f t="shared" si="90"/>
        <v>1</v>
      </c>
      <c r="HV9" s="54" t="s">
        <v>135</v>
      </c>
      <c r="HW9" s="50">
        <f t="shared" si="91"/>
        <v>1</v>
      </c>
      <c r="HX9" s="50">
        <f t="shared" si="92"/>
        <v>1</v>
      </c>
      <c r="HY9" s="50">
        <f t="shared" si="93"/>
        <v>1</v>
      </c>
      <c r="HZ9" s="50">
        <f t="shared" si="94"/>
        <v>1</v>
      </c>
      <c r="IA9" s="50">
        <f t="shared" si="95"/>
        <v>1</v>
      </c>
      <c r="IB9" s="50">
        <f t="shared" si="96"/>
        <v>1</v>
      </c>
      <c r="IC9" s="50">
        <f t="shared" si="97"/>
        <v>1</v>
      </c>
      <c r="IE9" s="54" t="s">
        <v>135</v>
      </c>
      <c r="IF9" s="50">
        <f t="shared" si="98"/>
        <v>1</v>
      </c>
      <c r="IG9" s="50">
        <f t="shared" si="99"/>
        <v>1</v>
      </c>
      <c r="IH9" s="50">
        <f t="shared" si="100"/>
        <v>1</v>
      </c>
      <c r="II9" s="50">
        <f t="shared" si="101"/>
        <v>1</v>
      </c>
      <c r="IJ9" s="50">
        <f t="shared" si="102"/>
        <v>1</v>
      </c>
      <c r="IK9" s="50">
        <f t="shared" si="103"/>
        <v>1</v>
      </c>
      <c r="IL9" s="50">
        <f t="shared" si="104"/>
        <v>1</v>
      </c>
      <c r="IN9" s="54" t="s">
        <v>135</v>
      </c>
      <c r="IO9" s="50">
        <f t="shared" si="174"/>
        <v>1</v>
      </c>
      <c r="IP9" s="50">
        <f t="shared" si="168"/>
        <v>1</v>
      </c>
      <c r="IQ9" s="50">
        <f t="shared" si="169"/>
        <v>1</v>
      </c>
      <c r="IR9" s="50">
        <f t="shared" si="170"/>
        <v>1</v>
      </c>
      <c r="IS9" s="50">
        <f t="shared" si="171"/>
        <v>1</v>
      </c>
      <c r="IT9" s="50">
        <f t="shared" si="172"/>
        <v>1</v>
      </c>
      <c r="IU9" s="50">
        <f t="shared" si="173"/>
        <v>1</v>
      </c>
    </row>
    <row r="10" spans="1:255" ht="29.1">
      <c r="A10" s="164"/>
      <c r="B10" s="39" t="s">
        <v>136</v>
      </c>
      <c r="C10" s="53" t="s">
        <v>77</v>
      </c>
      <c r="D10" s="75">
        <v>-0.38700000000000001</v>
      </c>
      <c r="E10" s="75">
        <v>0</v>
      </c>
      <c r="F10" s="75">
        <v>541.66666669999995</v>
      </c>
      <c r="G10" s="75">
        <v>120</v>
      </c>
      <c r="H10" s="75">
        <v>60</v>
      </c>
      <c r="I10" s="75">
        <v>0.10625</v>
      </c>
      <c r="J10" s="39">
        <v>3.91</v>
      </c>
      <c r="K10" s="39">
        <v>2.124285714</v>
      </c>
      <c r="L10" s="39">
        <v>3.855</v>
      </c>
      <c r="M10" s="75">
        <v>0.5</v>
      </c>
      <c r="N10" s="75">
        <v>0</v>
      </c>
      <c r="O10" s="80">
        <v>0.2</v>
      </c>
      <c r="P10" s="80">
        <v>0.2</v>
      </c>
      <c r="Q10" s="75">
        <v>1</v>
      </c>
      <c r="R10" s="75">
        <v>1</v>
      </c>
      <c r="S10" s="80">
        <v>1.8444496234000001</v>
      </c>
      <c r="T10" s="66">
        <v>0.2</v>
      </c>
      <c r="U10" s="75">
        <v>1</v>
      </c>
      <c r="V10" s="75">
        <v>0.5</v>
      </c>
      <c r="W10" s="75">
        <v>1</v>
      </c>
      <c r="X10" s="75">
        <v>-0.65955588499999995</v>
      </c>
      <c r="Y10" s="75">
        <v>0.17026171500000001</v>
      </c>
      <c r="Z10" s="75">
        <v>2</v>
      </c>
      <c r="AA10" s="75">
        <v>-1.0428718020000001</v>
      </c>
      <c r="AB10" s="75">
        <v>2.7853298350000002</v>
      </c>
      <c r="AE10" s="78"/>
      <c r="AF10" s="54" t="s">
        <v>136</v>
      </c>
      <c r="AG10" s="50">
        <f t="shared" si="105"/>
        <v>1</v>
      </c>
      <c r="AH10" s="50">
        <f t="shared" si="106"/>
        <v>0</v>
      </c>
      <c r="AI10" s="50">
        <f t="shared" si="107"/>
        <v>0</v>
      </c>
      <c r="AJ10" s="50">
        <f t="shared" si="108"/>
        <v>1</v>
      </c>
      <c r="AK10" s="50">
        <f t="shared" si="109"/>
        <v>1</v>
      </c>
      <c r="AL10" s="50">
        <f t="shared" si="110"/>
        <v>1</v>
      </c>
      <c r="AM10" s="50">
        <f t="shared" si="111"/>
        <v>1</v>
      </c>
      <c r="AO10" s="54" t="s">
        <v>136</v>
      </c>
      <c r="AP10" s="50">
        <f t="shared" si="112"/>
        <v>1</v>
      </c>
      <c r="AQ10" s="50">
        <f t="shared" si="113"/>
        <v>1</v>
      </c>
      <c r="AR10" s="50">
        <f t="shared" si="114"/>
        <v>0</v>
      </c>
      <c r="AS10" s="50">
        <f t="shared" si="115"/>
        <v>1</v>
      </c>
      <c r="AT10" s="50">
        <f t="shared" si="116"/>
        <v>1</v>
      </c>
      <c r="AU10" s="50">
        <f t="shared" si="117"/>
        <v>1</v>
      </c>
      <c r="AV10" s="50">
        <f t="shared" si="118"/>
        <v>1</v>
      </c>
      <c r="AX10" s="54" t="s">
        <v>136</v>
      </c>
      <c r="AY10" s="50">
        <f t="shared" si="119"/>
        <v>1</v>
      </c>
      <c r="AZ10" s="50">
        <f t="shared" si="120"/>
        <v>0.49230769215431974</v>
      </c>
      <c r="BA10" s="50">
        <f t="shared" si="121"/>
        <v>0</v>
      </c>
      <c r="BB10" s="50">
        <f t="shared" si="122"/>
        <v>0.49230769215431974</v>
      </c>
      <c r="BC10" s="50">
        <f t="shared" si="123"/>
        <v>1</v>
      </c>
      <c r="BD10" s="50">
        <f t="shared" si="124"/>
        <v>1</v>
      </c>
      <c r="BE10" s="50">
        <f t="shared" si="125"/>
        <v>1</v>
      </c>
      <c r="BG10" s="54" t="s">
        <v>136</v>
      </c>
      <c r="BH10" s="50">
        <f t="shared" si="126"/>
        <v>1</v>
      </c>
      <c r="BI10" s="50">
        <f t="shared" si="127"/>
        <v>0.5</v>
      </c>
      <c r="BJ10" s="50">
        <f t="shared" si="128"/>
        <v>0</v>
      </c>
      <c r="BK10" s="50">
        <f t="shared" si="129"/>
        <v>0.5</v>
      </c>
      <c r="BL10" s="50">
        <f t="shared" si="130"/>
        <v>1</v>
      </c>
      <c r="BM10" s="50">
        <f t="shared" si="131"/>
        <v>1</v>
      </c>
      <c r="BN10" s="50">
        <f t="shared" si="132"/>
        <v>1</v>
      </c>
      <c r="BP10" s="54" t="s">
        <v>136</v>
      </c>
      <c r="BQ10" s="50">
        <f t="shared" si="133"/>
        <v>1</v>
      </c>
      <c r="BR10" s="50">
        <f t="shared" si="134"/>
        <v>0.5</v>
      </c>
      <c r="BS10" s="50">
        <f t="shared" si="135"/>
        <v>0</v>
      </c>
      <c r="BT10" s="50">
        <f t="shared" si="136"/>
        <v>0.5</v>
      </c>
      <c r="BU10" s="50">
        <f t="shared" si="137"/>
        <v>1</v>
      </c>
      <c r="BV10" s="50">
        <f t="shared" si="138"/>
        <v>1</v>
      </c>
      <c r="BW10" s="50">
        <f t="shared" si="139"/>
        <v>1</v>
      </c>
      <c r="BY10" s="54" t="s">
        <v>136</v>
      </c>
      <c r="BZ10" s="50">
        <f t="shared" si="140"/>
        <v>1</v>
      </c>
      <c r="CA10" s="50">
        <f t="shared" si="141"/>
        <v>1</v>
      </c>
      <c r="CB10" s="50">
        <f t="shared" si="142"/>
        <v>1</v>
      </c>
      <c r="CC10" s="50">
        <f t="shared" si="143"/>
        <v>1</v>
      </c>
      <c r="CD10" s="50">
        <f t="shared" si="144"/>
        <v>1</v>
      </c>
      <c r="CE10" s="50">
        <f t="shared" si="145"/>
        <v>1</v>
      </c>
      <c r="CF10" s="50">
        <f t="shared" si="146"/>
        <v>1</v>
      </c>
      <c r="CH10" s="54" t="s">
        <v>136</v>
      </c>
      <c r="CI10" s="50">
        <f t="shared" si="147"/>
        <v>0</v>
      </c>
      <c r="CJ10" s="50">
        <f t="shared" si="148"/>
        <v>0.74384949348769891</v>
      </c>
      <c r="CK10" s="50">
        <f t="shared" si="149"/>
        <v>0</v>
      </c>
      <c r="CL10" s="50">
        <f t="shared" si="150"/>
        <v>1</v>
      </c>
      <c r="CM10" s="50">
        <f t="shared" si="151"/>
        <v>1</v>
      </c>
      <c r="CN10" s="50">
        <f t="shared" si="152"/>
        <v>1</v>
      </c>
      <c r="CO10" s="50">
        <f t="shared" si="153"/>
        <v>1</v>
      </c>
      <c r="CQ10" s="54" t="s">
        <v>136</v>
      </c>
      <c r="CR10" s="50">
        <f t="shared" si="154"/>
        <v>0.23074988589215822</v>
      </c>
      <c r="CS10" s="50">
        <f t="shared" si="155"/>
        <v>0.47736625537058686</v>
      </c>
      <c r="CT10" s="50">
        <f t="shared" si="156"/>
        <v>0</v>
      </c>
      <c r="CU10" s="50">
        <f t="shared" si="157"/>
        <v>1</v>
      </c>
      <c r="CV10" s="50">
        <f t="shared" si="158"/>
        <v>0.72062185667312506</v>
      </c>
      <c r="CW10" s="50">
        <f t="shared" si="159"/>
        <v>1</v>
      </c>
      <c r="CX10" s="50">
        <f t="shared" si="160"/>
        <v>0.56899862904151799</v>
      </c>
      <c r="CZ10" s="54" t="s">
        <v>136</v>
      </c>
      <c r="DA10" s="50">
        <f t="shared" si="161"/>
        <v>1</v>
      </c>
      <c r="DB10" s="50">
        <f t="shared" si="162"/>
        <v>1</v>
      </c>
      <c r="DC10" s="50">
        <f t="shared" si="163"/>
        <v>1</v>
      </c>
      <c r="DD10" s="50">
        <f t="shared" si="164"/>
        <v>1</v>
      </c>
      <c r="DE10" s="50">
        <f t="shared" si="165"/>
        <v>1</v>
      </c>
      <c r="DF10" s="50">
        <f t="shared" si="166"/>
        <v>1</v>
      </c>
      <c r="DG10" s="50">
        <f t="shared" si="167"/>
        <v>1</v>
      </c>
      <c r="DI10" s="54" t="s">
        <v>136</v>
      </c>
      <c r="DJ10" s="50">
        <f t="shared" si="0"/>
        <v>0</v>
      </c>
      <c r="DK10" s="50">
        <f t="shared" si="1"/>
        <v>1</v>
      </c>
      <c r="DL10" s="50">
        <f t="shared" si="2"/>
        <v>1</v>
      </c>
      <c r="DM10" s="50">
        <f t="shared" si="3"/>
        <v>1</v>
      </c>
      <c r="DN10" s="50">
        <f t="shared" si="4"/>
        <v>1</v>
      </c>
      <c r="DO10" s="50">
        <f t="shared" si="5"/>
        <v>1</v>
      </c>
      <c r="DP10" s="50">
        <f t="shared" si="6"/>
        <v>1</v>
      </c>
      <c r="DR10" s="54" t="s">
        <v>136</v>
      </c>
      <c r="DS10" s="50">
        <f t="shared" si="7"/>
        <v>0</v>
      </c>
      <c r="DT10" s="50">
        <f t="shared" si="8"/>
        <v>0</v>
      </c>
      <c r="DU10" s="50">
        <f t="shared" si="9"/>
        <v>0</v>
      </c>
      <c r="DV10" s="50">
        <f t="shared" si="10"/>
        <v>0</v>
      </c>
      <c r="DW10" s="50">
        <f t="shared" si="11"/>
        <v>0</v>
      </c>
      <c r="DX10" s="50">
        <f t="shared" si="12"/>
        <v>1</v>
      </c>
      <c r="DY10" s="50">
        <f t="shared" si="13"/>
        <v>0</v>
      </c>
      <c r="EA10" s="54" t="s">
        <v>136</v>
      </c>
      <c r="EB10" s="50">
        <f t="shared" si="14"/>
        <v>0</v>
      </c>
      <c r="EC10" s="50">
        <f t="shared" si="15"/>
        <v>0</v>
      </c>
      <c r="ED10" s="50">
        <f t="shared" si="16"/>
        <v>0</v>
      </c>
      <c r="EE10" s="50">
        <f t="shared" si="17"/>
        <v>1</v>
      </c>
      <c r="EF10" s="50">
        <f t="shared" si="18"/>
        <v>1</v>
      </c>
      <c r="EG10" s="50">
        <f t="shared" si="19"/>
        <v>1</v>
      </c>
      <c r="EH10" s="50">
        <f t="shared" si="20"/>
        <v>0</v>
      </c>
      <c r="EJ10" s="54" t="s">
        <v>136</v>
      </c>
      <c r="EK10" s="50">
        <f t="shared" si="21"/>
        <v>1</v>
      </c>
      <c r="EL10" s="50">
        <f t="shared" si="22"/>
        <v>1</v>
      </c>
      <c r="EM10" s="50">
        <f t="shared" si="23"/>
        <v>1</v>
      </c>
      <c r="EN10" s="50">
        <f t="shared" si="24"/>
        <v>1</v>
      </c>
      <c r="EO10" s="50">
        <f t="shared" si="25"/>
        <v>1</v>
      </c>
      <c r="EP10" s="50">
        <f t="shared" si="26"/>
        <v>1</v>
      </c>
      <c r="EQ10" s="50">
        <f t="shared" si="27"/>
        <v>0</v>
      </c>
      <c r="ES10" s="54" t="s">
        <v>136</v>
      </c>
      <c r="ET10" s="50">
        <f t="shared" si="28"/>
        <v>1</v>
      </c>
      <c r="EU10" s="50">
        <f t="shared" si="29"/>
        <v>1</v>
      </c>
      <c r="EV10" s="50">
        <f t="shared" si="30"/>
        <v>1</v>
      </c>
      <c r="EW10" s="50">
        <f t="shared" si="31"/>
        <v>1</v>
      </c>
      <c r="EX10" s="50">
        <f t="shared" si="32"/>
        <v>1</v>
      </c>
      <c r="EY10" s="50">
        <f t="shared" si="33"/>
        <v>1</v>
      </c>
      <c r="EZ10" s="50">
        <f t="shared" si="34"/>
        <v>1</v>
      </c>
      <c r="FB10" s="54" t="s">
        <v>136</v>
      </c>
      <c r="FC10" s="50">
        <f t="shared" si="35"/>
        <v>1</v>
      </c>
      <c r="FD10" s="50">
        <f t="shared" si="36"/>
        <v>1</v>
      </c>
      <c r="FE10" s="50">
        <f t="shared" si="37"/>
        <v>1</v>
      </c>
      <c r="FF10" s="50">
        <f t="shared" si="38"/>
        <v>1</v>
      </c>
      <c r="FG10" s="50">
        <f t="shared" si="39"/>
        <v>1</v>
      </c>
      <c r="FH10" s="50">
        <f t="shared" si="40"/>
        <v>1</v>
      </c>
      <c r="FI10" s="50">
        <f t="shared" si="41"/>
        <v>1</v>
      </c>
      <c r="FK10" s="54" t="s">
        <v>136</v>
      </c>
      <c r="FL10" s="50">
        <f t="shared" si="42"/>
        <v>0</v>
      </c>
      <c r="FM10" s="50">
        <f t="shared" si="43"/>
        <v>0.62009021522408103</v>
      </c>
      <c r="FN10" s="50">
        <f t="shared" si="44"/>
        <v>0.62009021522408103</v>
      </c>
      <c r="FO10" s="50">
        <f t="shared" si="45"/>
        <v>1</v>
      </c>
      <c r="FP10" s="50">
        <f t="shared" si="46"/>
        <v>0</v>
      </c>
      <c r="FQ10" s="50">
        <f t="shared" si="47"/>
        <v>1</v>
      </c>
      <c r="FR10" s="50">
        <f t="shared" si="48"/>
        <v>0.62009021522408103</v>
      </c>
      <c r="FT10" s="54" t="s">
        <v>136</v>
      </c>
      <c r="FU10" s="50">
        <f t="shared" si="49"/>
        <v>1</v>
      </c>
      <c r="FV10" s="50">
        <f t="shared" si="50"/>
        <v>0</v>
      </c>
      <c r="FW10" s="50">
        <f t="shared" si="51"/>
        <v>0</v>
      </c>
      <c r="FX10" s="50">
        <f t="shared" si="52"/>
        <v>1</v>
      </c>
      <c r="FY10" s="50">
        <f t="shared" si="53"/>
        <v>0</v>
      </c>
      <c r="FZ10" s="50">
        <f t="shared" si="54"/>
        <v>1</v>
      </c>
      <c r="GA10" s="50">
        <f t="shared" si="55"/>
        <v>0</v>
      </c>
      <c r="GC10" s="54" t="s">
        <v>136</v>
      </c>
      <c r="GD10" s="50">
        <f t="shared" si="56"/>
        <v>1</v>
      </c>
      <c r="GE10" s="50">
        <f t="shared" si="57"/>
        <v>1</v>
      </c>
      <c r="GF10" s="50">
        <f t="shared" si="58"/>
        <v>1</v>
      </c>
      <c r="GG10" s="50">
        <f t="shared" si="59"/>
        <v>1</v>
      </c>
      <c r="GH10" s="50">
        <f t="shared" si="60"/>
        <v>1</v>
      </c>
      <c r="GI10" s="50">
        <f t="shared" si="61"/>
        <v>1</v>
      </c>
      <c r="GJ10" s="50">
        <f t="shared" si="62"/>
        <v>1</v>
      </c>
      <c r="GL10" s="54" t="s">
        <v>136</v>
      </c>
      <c r="GM10" s="50">
        <f t="shared" si="63"/>
        <v>0</v>
      </c>
      <c r="GN10" s="50">
        <f t="shared" si="64"/>
        <v>1</v>
      </c>
      <c r="GO10" s="50">
        <f t="shared" si="65"/>
        <v>1</v>
      </c>
      <c r="GP10" s="50">
        <f t="shared" si="66"/>
        <v>0</v>
      </c>
      <c r="GQ10" s="50">
        <f t="shared" si="67"/>
        <v>0</v>
      </c>
      <c r="GR10" s="50">
        <f t="shared" si="68"/>
        <v>1</v>
      </c>
      <c r="GS10" s="50">
        <f t="shared" si="69"/>
        <v>0</v>
      </c>
      <c r="GU10" s="54" t="s">
        <v>136</v>
      </c>
      <c r="GV10" s="50">
        <f t="shared" si="70"/>
        <v>1</v>
      </c>
      <c r="GW10" s="50">
        <f t="shared" si="71"/>
        <v>1</v>
      </c>
      <c r="GX10" s="50">
        <f t="shared" si="72"/>
        <v>1</v>
      </c>
      <c r="GY10" s="50">
        <f t="shared" si="73"/>
        <v>1</v>
      </c>
      <c r="GZ10" s="50">
        <f t="shared" si="74"/>
        <v>1</v>
      </c>
      <c r="HA10" s="50">
        <f t="shared" si="75"/>
        <v>1</v>
      </c>
      <c r="HB10" s="50">
        <f t="shared" si="76"/>
        <v>1</v>
      </c>
      <c r="HD10" s="54" t="s">
        <v>136</v>
      </c>
      <c r="HE10" s="50">
        <f t="shared" si="77"/>
        <v>0.72555378271868309</v>
      </c>
      <c r="HF10" s="50">
        <f t="shared" si="78"/>
        <v>1</v>
      </c>
      <c r="HG10" s="50">
        <f t="shared" si="79"/>
        <v>0.19507832944523643</v>
      </c>
      <c r="HH10" s="50">
        <f t="shared" si="80"/>
        <v>0.75508645488366877</v>
      </c>
      <c r="HI10" s="50">
        <f t="shared" si="81"/>
        <v>0.6328866086466407</v>
      </c>
      <c r="HJ10" s="50">
        <f t="shared" si="82"/>
        <v>1</v>
      </c>
      <c r="HK10" s="50">
        <f t="shared" si="83"/>
        <v>0.90684494334193644</v>
      </c>
      <c r="HM10" s="54" t="s">
        <v>136</v>
      </c>
      <c r="HN10" s="50">
        <f t="shared" si="84"/>
        <v>1</v>
      </c>
      <c r="HO10" s="50">
        <f t="shared" si="85"/>
        <v>1</v>
      </c>
      <c r="HP10" s="50">
        <f t="shared" si="86"/>
        <v>0.93068245359670398</v>
      </c>
      <c r="HQ10" s="50">
        <f t="shared" si="87"/>
        <v>1</v>
      </c>
      <c r="HR10" s="50">
        <f t="shared" si="88"/>
        <v>1</v>
      </c>
      <c r="HS10" s="50">
        <f t="shared" si="89"/>
        <v>1</v>
      </c>
      <c r="HT10" s="50">
        <f t="shared" si="90"/>
        <v>1</v>
      </c>
      <c r="HV10" s="54" t="s">
        <v>136</v>
      </c>
      <c r="HW10" s="50">
        <f t="shared" si="91"/>
        <v>1</v>
      </c>
      <c r="HX10" s="50">
        <f t="shared" si="92"/>
        <v>1</v>
      </c>
      <c r="HY10" s="50">
        <f t="shared" si="93"/>
        <v>1</v>
      </c>
      <c r="HZ10" s="50">
        <f t="shared" si="94"/>
        <v>1</v>
      </c>
      <c r="IA10" s="50">
        <f t="shared" si="95"/>
        <v>1</v>
      </c>
      <c r="IB10" s="50">
        <f t="shared" si="96"/>
        <v>1</v>
      </c>
      <c r="IC10" s="50">
        <f t="shared" si="97"/>
        <v>1</v>
      </c>
      <c r="IE10" s="54" t="s">
        <v>136</v>
      </c>
      <c r="IF10" s="50">
        <f t="shared" si="98"/>
        <v>0.83626458347220589</v>
      </c>
      <c r="IG10" s="50">
        <f t="shared" si="99"/>
        <v>0.91383913488304358</v>
      </c>
      <c r="IH10" s="50">
        <f t="shared" si="100"/>
        <v>0.15304636125836224</v>
      </c>
      <c r="II10" s="50">
        <f t="shared" si="101"/>
        <v>1</v>
      </c>
      <c r="IJ10" s="50">
        <f t="shared" si="102"/>
        <v>0.98008823822955693</v>
      </c>
      <c r="IK10" s="50">
        <f t="shared" si="103"/>
        <v>1</v>
      </c>
      <c r="IL10" s="50">
        <f t="shared" si="104"/>
        <v>0.76703526108535269</v>
      </c>
      <c r="IN10" s="54" t="s">
        <v>136</v>
      </c>
      <c r="IO10" s="50">
        <f t="shared" si="174"/>
        <v>1</v>
      </c>
      <c r="IP10" s="50">
        <f t="shared" si="168"/>
        <v>1</v>
      </c>
      <c r="IQ10" s="50">
        <f t="shared" si="169"/>
        <v>1</v>
      </c>
      <c r="IR10" s="50">
        <f t="shared" si="170"/>
        <v>1</v>
      </c>
      <c r="IS10" s="50">
        <f t="shared" si="171"/>
        <v>1</v>
      </c>
      <c r="IT10" s="50">
        <f t="shared" si="172"/>
        <v>1</v>
      </c>
      <c r="IU10" s="50">
        <f t="shared" si="173"/>
        <v>1</v>
      </c>
    </row>
    <row r="11" spans="1:255" ht="29.1">
      <c r="A11" s="164"/>
      <c r="B11" s="39" t="s">
        <v>137</v>
      </c>
      <c r="C11" s="53" t="s">
        <v>79</v>
      </c>
      <c r="D11" s="75">
        <v>-2.0103</v>
      </c>
      <c r="E11" s="39">
        <v>0</v>
      </c>
      <c r="F11" s="75">
        <v>541.66666669999995</v>
      </c>
      <c r="G11" s="75">
        <v>120</v>
      </c>
      <c r="H11" s="75">
        <v>60</v>
      </c>
      <c r="I11" s="75">
        <v>5.3333332999999997E-2</v>
      </c>
      <c r="J11" s="39">
        <v>2.2000000000000002</v>
      </c>
      <c r="K11" s="39">
        <v>1.0065714290000001</v>
      </c>
      <c r="L11" s="39">
        <v>3.23</v>
      </c>
      <c r="M11" s="75">
        <v>0.5</v>
      </c>
      <c r="N11" s="39">
        <v>1</v>
      </c>
      <c r="O11" s="39">
        <v>1</v>
      </c>
      <c r="P11" s="39">
        <v>1</v>
      </c>
      <c r="Q11" s="39">
        <v>1</v>
      </c>
      <c r="R11" s="39">
        <v>1</v>
      </c>
      <c r="S11" s="39">
        <v>3.301029996</v>
      </c>
      <c r="T11" s="39">
        <v>1</v>
      </c>
      <c r="U11" s="75">
        <v>1</v>
      </c>
      <c r="V11" s="75">
        <v>1</v>
      </c>
      <c r="W11" s="75">
        <v>1</v>
      </c>
      <c r="X11" s="39">
        <v>2</v>
      </c>
      <c r="Y11" s="39">
        <v>2</v>
      </c>
      <c r="Z11" s="39">
        <v>2</v>
      </c>
      <c r="AA11" s="75">
        <v>1.795880017</v>
      </c>
      <c r="AB11" s="39">
        <v>1</v>
      </c>
      <c r="AE11" s="78"/>
      <c r="AF11" s="54" t="s">
        <v>137</v>
      </c>
      <c r="AG11" s="50">
        <f t="shared" si="105"/>
        <v>0</v>
      </c>
      <c r="AH11" s="50">
        <f t="shared" si="106"/>
        <v>0</v>
      </c>
      <c r="AI11" s="50">
        <f t="shared" si="107"/>
        <v>0</v>
      </c>
      <c r="AJ11" s="50">
        <f t="shared" si="108"/>
        <v>0</v>
      </c>
      <c r="AK11" s="50">
        <f t="shared" si="109"/>
        <v>0</v>
      </c>
      <c r="AL11" s="50">
        <f t="shared" si="110"/>
        <v>0</v>
      </c>
      <c r="AM11" s="50">
        <f t="shared" si="111"/>
        <v>1</v>
      </c>
      <c r="AO11" s="54" t="s">
        <v>137</v>
      </c>
      <c r="AP11" s="50">
        <f t="shared" si="112"/>
        <v>1</v>
      </c>
      <c r="AQ11" s="50">
        <f t="shared" si="113"/>
        <v>1</v>
      </c>
      <c r="AR11" s="50">
        <f t="shared" si="114"/>
        <v>0</v>
      </c>
      <c r="AS11" s="50">
        <f t="shared" si="115"/>
        <v>1</v>
      </c>
      <c r="AT11" s="50">
        <f t="shared" si="116"/>
        <v>1</v>
      </c>
      <c r="AU11" s="50">
        <f t="shared" si="117"/>
        <v>1</v>
      </c>
      <c r="AV11" s="50">
        <f t="shared" si="118"/>
        <v>1</v>
      </c>
      <c r="AX11" s="54" t="s">
        <v>137</v>
      </c>
      <c r="AY11" s="50">
        <f t="shared" si="119"/>
        <v>1</v>
      </c>
      <c r="AZ11" s="50">
        <f t="shared" si="120"/>
        <v>0.49230769215431974</v>
      </c>
      <c r="BA11" s="50">
        <f t="shared" si="121"/>
        <v>0</v>
      </c>
      <c r="BB11" s="50">
        <f t="shared" si="122"/>
        <v>0.49230769215431974</v>
      </c>
      <c r="BC11" s="50">
        <f t="shared" si="123"/>
        <v>1</v>
      </c>
      <c r="BD11" s="50">
        <f t="shared" si="124"/>
        <v>1</v>
      </c>
      <c r="BE11" s="50">
        <f t="shared" si="125"/>
        <v>1</v>
      </c>
      <c r="BG11" s="54" t="s">
        <v>137</v>
      </c>
      <c r="BH11" s="50">
        <f t="shared" si="126"/>
        <v>1</v>
      </c>
      <c r="BI11" s="50">
        <f t="shared" si="127"/>
        <v>0.5</v>
      </c>
      <c r="BJ11" s="50">
        <f t="shared" si="128"/>
        <v>0</v>
      </c>
      <c r="BK11" s="50">
        <f t="shared" si="129"/>
        <v>0.5</v>
      </c>
      <c r="BL11" s="50">
        <f t="shared" si="130"/>
        <v>1</v>
      </c>
      <c r="BM11" s="50">
        <f t="shared" si="131"/>
        <v>1</v>
      </c>
      <c r="BN11" s="50">
        <f t="shared" si="132"/>
        <v>1</v>
      </c>
      <c r="BP11" s="54" t="s">
        <v>137</v>
      </c>
      <c r="BQ11" s="50">
        <f t="shared" si="133"/>
        <v>1</v>
      </c>
      <c r="BR11" s="50">
        <f t="shared" si="134"/>
        <v>0.5</v>
      </c>
      <c r="BS11" s="50">
        <f t="shared" si="135"/>
        <v>0</v>
      </c>
      <c r="BT11" s="50">
        <f t="shared" si="136"/>
        <v>0.5</v>
      </c>
      <c r="BU11" s="50">
        <f t="shared" si="137"/>
        <v>1</v>
      </c>
      <c r="BV11" s="50">
        <f t="shared" si="138"/>
        <v>1</v>
      </c>
      <c r="BW11" s="50">
        <f t="shared" si="139"/>
        <v>1</v>
      </c>
      <c r="BY11" s="54" t="s">
        <v>137</v>
      </c>
      <c r="BZ11" s="50">
        <f t="shared" si="140"/>
        <v>1</v>
      </c>
      <c r="CA11" s="50">
        <f t="shared" si="141"/>
        <v>1</v>
      </c>
      <c r="CB11" s="50">
        <f t="shared" si="142"/>
        <v>1</v>
      </c>
      <c r="CC11" s="50">
        <f t="shared" si="143"/>
        <v>1</v>
      </c>
      <c r="CD11" s="50">
        <f t="shared" si="144"/>
        <v>1</v>
      </c>
      <c r="CE11" s="50">
        <f t="shared" si="145"/>
        <v>1</v>
      </c>
      <c r="CF11" s="50">
        <f t="shared" si="146"/>
        <v>1</v>
      </c>
      <c r="CH11" s="54" t="s">
        <v>137</v>
      </c>
      <c r="CI11" s="50">
        <f t="shared" si="147"/>
        <v>0</v>
      </c>
      <c r="CJ11" s="50">
        <f t="shared" si="148"/>
        <v>1</v>
      </c>
      <c r="CK11" s="50">
        <f t="shared" si="149"/>
        <v>0</v>
      </c>
      <c r="CL11" s="50">
        <f t="shared" si="150"/>
        <v>1</v>
      </c>
      <c r="CM11" s="50">
        <f>IF($J11-$J$9&gt;$J$14,0,IF($J11-$J$9&lt;$J$13,1,($J$14-$J11+$J$9)/($J$14-$J$13)))</f>
        <v>1</v>
      </c>
      <c r="CN11" s="50">
        <f t="shared" si="152"/>
        <v>1</v>
      </c>
      <c r="CO11" s="50">
        <f t="shared" si="153"/>
        <v>1</v>
      </c>
      <c r="CQ11" s="54" t="s">
        <v>137</v>
      </c>
      <c r="CR11" s="50">
        <f t="shared" si="154"/>
        <v>1</v>
      </c>
      <c r="CS11" s="50">
        <f t="shared" si="155"/>
        <v>1</v>
      </c>
      <c r="CT11" s="50">
        <f t="shared" si="156"/>
        <v>4.4261544768565177E-2</v>
      </c>
      <c r="CU11" s="50">
        <f t="shared" si="157"/>
        <v>1</v>
      </c>
      <c r="CV11" s="50">
        <f t="shared" si="158"/>
        <v>1</v>
      </c>
      <c r="CW11" s="50">
        <f t="shared" si="159"/>
        <v>1</v>
      </c>
      <c r="CX11" s="50">
        <f t="shared" si="160"/>
        <v>1</v>
      </c>
      <c r="CZ11" s="54" t="s">
        <v>137</v>
      </c>
      <c r="DA11" s="50">
        <f t="shared" si="161"/>
        <v>1</v>
      </c>
      <c r="DB11" s="50">
        <f t="shared" si="162"/>
        <v>1</v>
      </c>
      <c r="DC11" s="50">
        <f t="shared" si="163"/>
        <v>1</v>
      </c>
      <c r="DD11" s="50">
        <f t="shared" si="164"/>
        <v>1</v>
      </c>
      <c r="DE11" s="50">
        <f t="shared" si="165"/>
        <v>1</v>
      </c>
      <c r="DF11" s="50">
        <f t="shared" si="166"/>
        <v>1</v>
      </c>
      <c r="DG11" s="50">
        <f t="shared" si="167"/>
        <v>1</v>
      </c>
      <c r="DI11" s="54" t="s">
        <v>137</v>
      </c>
      <c r="DJ11" s="50">
        <f t="shared" si="0"/>
        <v>0</v>
      </c>
      <c r="DK11" s="50">
        <f t="shared" si="1"/>
        <v>1</v>
      </c>
      <c r="DL11" s="50">
        <f t="shared" si="2"/>
        <v>1</v>
      </c>
      <c r="DM11" s="50">
        <f t="shared" si="3"/>
        <v>1</v>
      </c>
      <c r="DN11" s="50">
        <f t="shared" si="4"/>
        <v>1</v>
      </c>
      <c r="DO11" s="50">
        <f t="shared" si="5"/>
        <v>1</v>
      </c>
      <c r="DP11" s="50">
        <f t="shared" si="6"/>
        <v>1</v>
      </c>
      <c r="DR11" s="54" t="s">
        <v>137</v>
      </c>
      <c r="DS11" s="50">
        <f t="shared" si="7"/>
        <v>1</v>
      </c>
      <c r="DT11" s="50">
        <f t="shared" si="8"/>
        <v>1</v>
      </c>
      <c r="DU11" s="50">
        <f t="shared" si="9"/>
        <v>1</v>
      </c>
      <c r="DV11" s="50">
        <f t="shared" si="10"/>
        <v>1</v>
      </c>
      <c r="DW11" s="50">
        <f t="shared" si="11"/>
        <v>1</v>
      </c>
      <c r="DX11" s="50">
        <f t="shared" si="12"/>
        <v>1</v>
      </c>
      <c r="DY11" s="50">
        <f t="shared" si="13"/>
        <v>1</v>
      </c>
      <c r="EA11" s="54" t="s">
        <v>137</v>
      </c>
      <c r="EB11" s="50">
        <f t="shared" si="14"/>
        <v>1</v>
      </c>
      <c r="EC11" s="50">
        <f t="shared" si="15"/>
        <v>1</v>
      </c>
      <c r="ED11" s="50">
        <f t="shared" si="16"/>
        <v>1</v>
      </c>
      <c r="EE11" s="50">
        <f t="shared" si="17"/>
        <v>1</v>
      </c>
      <c r="EF11" s="50">
        <f t="shared" si="18"/>
        <v>1</v>
      </c>
      <c r="EG11" s="50">
        <f t="shared" si="19"/>
        <v>1</v>
      </c>
      <c r="EH11" s="50">
        <f t="shared" si="20"/>
        <v>1</v>
      </c>
      <c r="EJ11" s="54" t="s">
        <v>137</v>
      </c>
      <c r="EK11" s="50">
        <f t="shared" si="21"/>
        <v>1</v>
      </c>
      <c r="EL11" s="50">
        <f t="shared" si="22"/>
        <v>1</v>
      </c>
      <c r="EM11" s="50">
        <f t="shared" si="23"/>
        <v>1</v>
      </c>
      <c r="EN11" s="50">
        <f t="shared" si="24"/>
        <v>1</v>
      </c>
      <c r="EO11" s="50">
        <f t="shared" si="25"/>
        <v>1</v>
      </c>
      <c r="EP11" s="50">
        <f t="shared" si="26"/>
        <v>1</v>
      </c>
      <c r="EQ11" s="50">
        <f t="shared" si="27"/>
        <v>1</v>
      </c>
      <c r="ES11" s="54" t="s">
        <v>137</v>
      </c>
      <c r="ET11" s="50">
        <f t="shared" si="28"/>
        <v>1</v>
      </c>
      <c r="EU11" s="50">
        <f t="shared" si="29"/>
        <v>1</v>
      </c>
      <c r="EV11" s="50">
        <f t="shared" si="30"/>
        <v>1</v>
      </c>
      <c r="EW11" s="50">
        <f t="shared" si="31"/>
        <v>1</v>
      </c>
      <c r="EX11" s="50">
        <f t="shared" si="32"/>
        <v>1</v>
      </c>
      <c r="EY11" s="50">
        <f t="shared" si="33"/>
        <v>1</v>
      </c>
      <c r="EZ11" s="50">
        <f t="shared" si="34"/>
        <v>1</v>
      </c>
      <c r="FB11" s="54" t="s">
        <v>137</v>
      </c>
      <c r="FC11" s="50">
        <f t="shared" si="35"/>
        <v>1</v>
      </c>
      <c r="FD11" s="50">
        <f t="shared" si="36"/>
        <v>1</v>
      </c>
      <c r="FE11" s="50">
        <f t="shared" si="37"/>
        <v>1</v>
      </c>
      <c r="FF11" s="50">
        <f t="shared" si="38"/>
        <v>1</v>
      </c>
      <c r="FG11" s="50">
        <f t="shared" si="39"/>
        <v>1</v>
      </c>
      <c r="FH11" s="50">
        <f t="shared" si="40"/>
        <v>1</v>
      </c>
      <c r="FI11" s="50">
        <f t="shared" si="41"/>
        <v>1</v>
      </c>
      <c r="FK11" s="54" t="s">
        <v>137</v>
      </c>
      <c r="FL11" s="50">
        <f t="shared" si="42"/>
        <v>1</v>
      </c>
      <c r="FM11" s="50">
        <f t="shared" si="43"/>
        <v>1</v>
      </c>
      <c r="FN11" s="50">
        <f t="shared" si="44"/>
        <v>1</v>
      </c>
      <c r="FO11" s="50">
        <f t="shared" si="45"/>
        <v>1</v>
      </c>
      <c r="FP11" s="50">
        <f t="shared" si="46"/>
        <v>1</v>
      </c>
      <c r="FQ11" s="50">
        <f t="shared" si="47"/>
        <v>1</v>
      </c>
      <c r="FR11" s="50">
        <f t="shared" si="48"/>
        <v>1</v>
      </c>
      <c r="FT11" s="54" t="s">
        <v>137</v>
      </c>
      <c r="FU11" s="50">
        <f t="shared" si="49"/>
        <v>1</v>
      </c>
      <c r="FV11" s="50">
        <f t="shared" si="50"/>
        <v>1</v>
      </c>
      <c r="FW11" s="50">
        <f t="shared" si="51"/>
        <v>1</v>
      </c>
      <c r="FX11" s="50">
        <f t="shared" si="52"/>
        <v>1</v>
      </c>
      <c r="FY11" s="50">
        <f t="shared" si="53"/>
        <v>1</v>
      </c>
      <c r="FZ11" s="50">
        <f t="shared" si="54"/>
        <v>1</v>
      </c>
      <c r="GA11" s="50">
        <f t="shared" si="55"/>
        <v>1</v>
      </c>
      <c r="GC11" s="54" t="s">
        <v>137</v>
      </c>
      <c r="GD11" s="50">
        <f t="shared" si="56"/>
        <v>1</v>
      </c>
      <c r="GE11" s="50">
        <f t="shared" si="57"/>
        <v>1</v>
      </c>
      <c r="GF11" s="50">
        <f t="shared" si="58"/>
        <v>1</v>
      </c>
      <c r="GG11" s="50">
        <f t="shared" si="59"/>
        <v>1</v>
      </c>
      <c r="GH11" s="50">
        <f t="shared" si="60"/>
        <v>1</v>
      </c>
      <c r="GI11" s="50">
        <f t="shared" si="61"/>
        <v>1</v>
      </c>
      <c r="GJ11" s="50">
        <f t="shared" si="62"/>
        <v>1</v>
      </c>
      <c r="GL11" s="54" t="s">
        <v>137</v>
      </c>
      <c r="GM11" s="50">
        <f t="shared" si="63"/>
        <v>1</v>
      </c>
      <c r="GN11" s="50">
        <f t="shared" si="64"/>
        <v>1</v>
      </c>
      <c r="GO11" s="50">
        <f t="shared" si="65"/>
        <v>1</v>
      </c>
      <c r="GP11" s="50">
        <f t="shared" si="66"/>
        <v>1</v>
      </c>
      <c r="GQ11" s="50">
        <f t="shared" si="67"/>
        <v>1</v>
      </c>
      <c r="GR11" s="50">
        <f t="shared" si="68"/>
        <v>1</v>
      </c>
      <c r="GS11" s="50">
        <f t="shared" si="69"/>
        <v>1</v>
      </c>
      <c r="GU11" s="54" t="s">
        <v>137</v>
      </c>
      <c r="GV11" s="50">
        <f t="shared" si="70"/>
        <v>1</v>
      </c>
      <c r="GW11" s="50">
        <f t="shared" si="71"/>
        <v>1</v>
      </c>
      <c r="GX11" s="50">
        <f t="shared" si="72"/>
        <v>1</v>
      </c>
      <c r="GY11" s="50">
        <f t="shared" si="73"/>
        <v>1</v>
      </c>
      <c r="GZ11" s="50">
        <f t="shared" si="74"/>
        <v>1</v>
      </c>
      <c r="HA11" s="50">
        <f t="shared" si="75"/>
        <v>1</v>
      </c>
      <c r="HB11" s="50">
        <f t="shared" si="76"/>
        <v>1</v>
      </c>
      <c r="HD11" s="54" t="s">
        <v>137</v>
      </c>
      <c r="HE11" s="50">
        <f t="shared" si="77"/>
        <v>1</v>
      </c>
      <c r="HF11" s="50">
        <f t="shared" si="78"/>
        <v>1</v>
      </c>
      <c r="HG11" s="50">
        <f t="shared" si="79"/>
        <v>1</v>
      </c>
      <c r="HH11" s="50">
        <f t="shared" si="80"/>
        <v>1</v>
      </c>
      <c r="HI11" s="50">
        <f t="shared" si="81"/>
        <v>1</v>
      </c>
      <c r="HJ11" s="50">
        <f t="shared" si="82"/>
        <v>1</v>
      </c>
      <c r="HK11" s="50">
        <f t="shared" si="83"/>
        <v>1</v>
      </c>
      <c r="HM11" s="54" t="s">
        <v>137</v>
      </c>
      <c r="HN11" s="50">
        <f t="shared" si="84"/>
        <v>1</v>
      </c>
      <c r="HO11" s="50">
        <f t="shared" si="85"/>
        <v>1</v>
      </c>
      <c r="HP11" s="50">
        <f t="shared" si="86"/>
        <v>1</v>
      </c>
      <c r="HQ11" s="50">
        <f t="shared" si="87"/>
        <v>1</v>
      </c>
      <c r="HR11" s="50">
        <f t="shared" si="88"/>
        <v>1</v>
      </c>
      <c r="HS11" s="50">
        <f t="shared" si="89"/>
        <v>1</v>
      </c>
      <c r="HT11" s="50">
        <f t="shared" si="90"/>
        <v>1</v>
      </c>
      <c r="HV11" s="54" t="s">
        <v>137</v>
      </c>
      <c r="HW11" s="50">
        <f t="shared" si="91"/>
        <v>1</v>
      </c>
      <c r="HX11" s="50">
        <f t="shared" si="92"/>
        <v>1</v>
      </c>
      <c r="HY11" s="50">
        <f t="shared" si="93"/>
        <v>1</v>
      </c>
      <c r="HZ11" s="50">
        <f t="shared" si="94"/>
        <v>1</v>
      </c>
      <c r="IA11" s="50">
        <f t="shared" si="95"/>
        <v>1</v>
      </c>
      <c r="IB11" s="50">
        <f t="shared" si="96"/>
        <v>1</v>
      </c>
      <c r="IC11" s="50">
        <f t="shared" si="97"/>
        <v>1</v>
      </c>
      <c r="IE11" s="54" t="s">
        <v>137</v>
      </c>
      <c r="IF11" s="50">
        <f t="shared" si="98"/>
        <v>1</v>
      </c>
      <c r="IG11" s="50">
        <f t="shared" si="99"/>
        <v>1</v>
      </c>
      <c r="IH11" s="50">
        <f t="shared" si="100"/>
        <v>1</v>
      </c>
      <c r="II11" s="50">
        <f t="shared" si="101"/>
        <v>1</v>
      </c>
      <c r="IJ11" s="50">
        <f t="shared" si="102"/>
        <v>1</v>
      </c>
      <c r="IK11" s="50">
        <f t="shared" si="103"/>
        <v>1</v>
      </c>
      <c r="IL11" s="50">
        <f t="shared" si="104"/>
        <v>1</v>
      </c>
      <c r="IN11" s="54" t="s">
        <v>137</v>
      </c>
      <c r="IO11" s="50">
        <f t="shared" si="174"/>
        <v>1</v>
      </c>
      <c r="IP11" s="50">
        <f t="shared" si="168"/>
        <v>1</v>
      </c>
      <c r="IQ11" s="50">
        <f t="shared" si="169"/>
        <v>0.87720421284038741</v>
      </c>
      <c r="IR11" s="50">
        <f t="shared" si="170"/>
        <v>1</v>
      </c>
      <c r="IS11" s="50">
        <f t="shared" si="171"/>
        <v>1</v>
      </c>
      <c r="IT11" s="50">
        <f t="shared" si="172"/>
        <v>1</v>
      </c>
      <c r="IU11" s="50">
        <f t="shared" si="173"/>
        <v>1</v>
      </c>
    </row>
    <row r="12" spans="1:255">
      <c r="AE12" s="78"/>
    </row>
    <row r="13" spans="1:255">
      <c r="B13" s="165" t="s">
        <v>184</v>
      </c>
      <c r="C13" s="165"/>
      <c r="D13" s="82">
        <f>0.25*D15</f>
        <v>0.28999999999999998</v>
      </c>
      <c r="E13" s="82">
        <f t="shared" ref="E13:AB13" si="175">0.25*E15</f>
        <v>0.25</v>
      </c>
      <c r="F13" s="82">
        <f t="shared" si="175"/>
        <v>135.41666667499999</v>
      </c>
      <c r="G13" s="82">
        <f t="shared" si="175"/>
        <v>30</v>
      </c>
      <c r="H13" s="82">
        <f t="shared" si="175"/>
        <v>15</v>
      </c>
      <c r="I13" s="82">
        <f t="shared" si="175"/>
        <v>0.36458333324999997</v>
      </c>
      <c r="J13" s="82">
        <f t="shared" si="175"/>
        <v>1.7275</v>
      </c>
      <c r="K13" s="82">
        <f t="shared" si="175"/>
        <v>0.7810714285</v>
      </c>
      <c r="L13" s="82">
        <f t="shared" si="175"/>
        <v>1.4637500000000001</v>
      </c>
      <c r="M13" s="82">
        <f t="shared" si="175"/>
        <v>0.25</v>
      </c>
      <c r="N13" s="82">
        <f t="shared" si="175"/>
        <v>0.25</v>
      </c>
      <c r="O13" s="82">
        <f t="shared" si="175"/>
        <v>0.25</v>
      </c>
      <c r="P13" s="82">
        <f t="shared" si="175"/>
        <v>0.25</v>
      </c>
      <c r="Q13" s="82">
        <f t="shared" si="175"/>
        <v>0.25</v>
      </c>
      <c r="R13" s="82">
        <f t="shared" si="175"/>
        <v>0.25</v>
      </c>
      <c r="S13" s="82">
        <f t="shared" si="175"/>
        <v>1.0555620292500001</v>
      </c>
      <c r="T13" s="82">
        <f t="shared" si="175"/>
        <v>0.25</v>
      </c>
      <c r="U13" s="82">
        <f t="shared" si="175"/>
        <v>0.25</v>
      </c>
      <c r="V13" s="82">
        <f t="shared" si="175"/>
        <v>0.25</v>
      </c>
      <c r="W13" s="82">
        <f t="shared" si="175"/>
        <v>0.25</v>
      </c>
      <c r="X13" s="82">
        <f t="shared" si="175"/>
        <v>2.4329173329999998</v>
      </c>
      <c r="Y13" s="82">
        <f t="shared" si="175"/>
        <v>2.1054009817499999</v>
      </c>
      <c r="Z13" s="82">
        <f t="shared" si="175"/>
        <v>2.4329173329999998</v>
      </c>
      <c r="AA13" s="82">
        <f t="shared" si="175"/>
        <v>2.3023787537500002</v>
      </c>
      <c r="AB13" s="82">
        <f t="shared" si="175"/>
        <v>2.4329173329999998</v>
      </c>
      <c r="AE13" s="78"/>
    </row>
    <row r="14" spans="1:255">
      <c r="B14" s="165" t="s">
        <v>185</v>
      </c>
      <c r="C14" s="165"/>
      <c r="D14" s="82">
        <f>0.5*D15</f>
        <v>0.57999999999999996</v>
      </c>
      <c r="E14" s="82">
        <f t="shared" ref="E14:AB14" si="176">0.5*E15</f>
        <v>0.5</v>
      </c>
      <c r="F14" s="82">
        <f t="shared" si="176"/>
        <v>270.83333334999998</v>
      </c>
      <c r="G14" s="82">
        <f t="shared" si="176"/>
        <v>60</v>
      </c>
      <c r="H14" s="82">
        <f t="shared" si="176"/>
        <v>30</v>
      </c>
      <c r="I14" s="82">
        <f t="shared" si="176"/>
        <v>0.72916666649999995</v>
      </c>
      <c r="J14" s="82">
        <f t="shared" si="176"/>
        <v>3.4550000000000001</v>
      </c>
      <c r="K14" s="82">
        <f t="shared" si="176"/>
        <v>1.562142857</v>
      </c>
      <c r="L14" s="82">
        <f t="shared" si="176"/>
        <v>2.9275000000000002</v>
      </c>
      <c r="M14" s="82">
        <f t="shared" si="176"/>
        <v>0.5</v>
      </c>
      <c r="N14" s="82">
        <f t="shared" si="176"/>
        <v>0.5</v>
      </c>
      <c r="O14" s="82">
        <f t="shared" si="176"/>
        <v>0.5</v>
      </c>
      <c r="P14" s="82">
        <f t="shared" si="176"/>
        <v>0.5</v>
      </c>
      <c r="Q14" s="82">
        <f t="shared" si="176"/>
        <v>0.5</v>
      </c>
      <c r="R14" s="82">
        <f t="shared" si="176"/>
        <v>0.5</v>
      </c>
      <c r="S14" s="82">
        <f t="shared" si="176"/>
        <v>2.1111240585000002</v>
      </c>
      <c r="T14" s="82">
        <f t="shared" si="176"/>
        <v>0.5</v>
      </c>
      <c r="U14" s="82">
        <f t="shared" si="176"/>
        <v>0.5</v>
      </c>
      <c r="V14" s="82">
        <f t="shared" si="176"/>
        <v>0.5</v>
      </c>
      <c r="W14" s="82">
        <f t="shared" si="176"/>
        <v>0.5</v>
      </c>
      <c r="X14" s="82">
        <f t="shared" si="176"/>
        <v>4.8658346659999996</v>
      </c>
      <c r="Y14" s="82">
        <f t="shared" si="176"/>
        <v>4.2108019634999998</v>
      </c>
      <c r="Z14" s="82">
        <f t="shared" si="176"/>
        <v>4.8658346659999996</v>
      </c>
      <c r="AA14" s="82">
        <f t="shared" si="176"/>
        <v>4.6047575075000005</v>
      </c>
      <c r="AB14" s="82">
        <f t="shared" si="176"/>
        <v>4.8658346659999996</v>
      </c>
      <c r="AE14" s="78"/>
    </row>
    <row r="15" spans="1:255">
      <c r="B15" s="166" t="s">
        <v>186</v>
      </c>
      <c r="C15" s="166"/>
      <c r="D15" s="83">
        <f>ABS(MAX(D5:D11))</f>
        <v>1.1599999999999999</v>
      </c>
      <c r="E15" s="83">
        <v>1</v>
      </c>
      <c r="F15" s="83">
        <f>MAX(F5:F11)</f>
        <v>541.66666669999995</v>
      </c>
      <c r="G15" s="83">
        <f>MAX(G5:G11)</f>
        <v>120</v>
      </c>
      <c r="H15" s="83">
        <f>MAX(H5:H11)</f>
        <v>60</v>
      </c>
      <c r="I15" s="83">
        <f>MAX(I5:I11)</f>
        <v>1.4583333329999999</v>
      </c>
      <c r="J15" s="83">
        <f>MAX(J5:J11)+3</f>
        <v>6.91</v>
      </c>
      <c r="K15" s="83">
        <f>MAX(K5:K11)+1</f>
        <v>3.124285714</v>
      </c>
      <c r="L15" s="83">
        <f>MAX(L5:L11)+2</f>
        <v>5.8550000000000004</v>
      </c>
      <c r="M15" s="83">
        <v>1</v>
      </c>
      <c r="N15" s="83">
        <v>1</v>
      </c>
      <c r="O15" s="83">
        <v>1</v>
      </c>
      <c r="P15" s="83">
        <v>1</v>
      </c>
      <c r="Q15" s="83">
        <v>1</v>
      </c>
      <c r="R15" s="83">
        <v>1</v>
      </c>
      <c r="S15" s="83">
        <f>MAX(S5:S11)</f>
        <v>4.2222481170000004</v>
      </c>
      <c r="T15" s="83">
        <f>MAX(T5:T11)</f>
        <v>1</v>
      </c>
      <c r="U15" s="83">
        <v>1</v>
      </c>
      <c r="V15" s="83">
        <v>1</v>
      </c>
      <c r="W15" s="83">
        <v>1</v>
      </c>
      <c r="X15" s="83">
        <f>MAX(X5:X11)+6</f>
        <v>9.7316693319999992</v>
      </c>
      <c r="Y15" s="83">
        <f>MAX(Y5:Y11)+6</f>
        <v>8.4216039269999996</v>
      </c>
      <c r="Z15" s="83">
        <f>MAX(Z5:Z11)+6</f>
        <v>9.7316693319999992</v>
      </c>
      <c r="AA15" s="83">
        <f>MAX(AA5:AA11)+6</f>
        <v>9.2095150150000009</v>
      </c>
      <c r="AB15" s="83">
        <f>MAX(AB5:AB11)+6</f>
        <v>9.7316693319999992</v>
      </c>
      <c r="AE15" s="78"/>
    </row>
    <row r="16" spans="1:255" ht="15" thickBot="1">
      <c r="B16" s="165" t="s">
        <v>187</v>
      </c>
      <c r="C16" s="165"/>
      <c r="D16" s="82">
        <f>0.75*D15</f>
        <v>0.86999999999999988</v>
      </c>
      <c r="E16" s="82">
        <f t="shared" ref="E16:AB16" si="177">0.75*E15</f>
        <v>0.75</v>
      </c>
      <c r="F16" s="82">
        <f t="shared" si="177"/>
        <v>406.25000002499996</v>
      </c>
      <c r="G16" s="82">
        <f t="shared" si="177"/>
        <v>90</v>
      </c>
      <c r="H16" s="82">
        <f t="shared" si="177"/>
        <v>45</v>
      </c>
      <c r="I16" s="82">
        <f t="shared" si="177"/>
        <v>1.09374999975</v>
      </c>
      <c r="J16" s="82">
        <f t="shared" si="177"/>
        <v>5.1825000000000001</v>
      </c>
      <c r="K16" s="82">
        <f t="shared" si="177"/>
        <v>2.3432142855000002</v>
      </c>
      <c r="L16" s="82">
        <f t="shared" si="177"/>
        <v>4.3912500000000003</v>
      </c>
      <c r="M16" s="82">
        <f t="shared" si="177"/>
        <v>0.75</v>
      </c>
      <c r="N16" s="82">
        <f t="shared" si="177"/>
        <v>0.75</v>
      </c>
      <c r="O16" s="82">
        <f t="shared" si="177"/>
        <v>0.75</v>
      </c>
      <c r="P16" s="82">
        <f t="shared" si="177"/>
        <v>0.75</v>
      </c>
      <c r="Q16" s="82">
        <f t="shared" si="177"/>
        <v>0.75</v>
      </c>
      <c r="R16" s="82">
        <f t="shared" si="177"/>
        <v>0.75</v>
      </c>
      <c r="S16" s="82">
        <f t="shared" si="177"/>
        <v>3.1666860877500005</v>
      </c>
      <c r="T16" s="82">
        <f t="shared" si="177"/>
        <v>0.75</v>
      </c>
      <c r="U16" s="82">
        <f t="shared" si="177"/>
        <v>0.75</v>
      </c>
      <c r="V16" s="82">
        <f t="shared" si="177"/>
        <v>0.75</v>
      </c>
      <c r="W16" s="82">
        <f t="shared" si="177"/>
        <v>0.75</v>
      </c>
      <c r="X16" s="82">
        <f t="shared" si="177"/>
        <v>7.2987519989999994</v>
      </c>
      <c r="Y16" s="82">
        <f t="shared" si="177"/>
        <v>6.3162029452499997</v>
      </c>
      <c r="Z16" s="82">
        <f t="shared" si="177"/>
        <v>7.2987519989999994</v>
      </c>
      <c r="AA16" s="82">
        <f t="shared" si="177"/>
        <v>6.9071362612500007</v>
      </c>
      <c r="AB16" s="82">
        <f t="shared" si="177"/>
        <v>7.2987519989999994</v>
      </c>
      <c r="AE16" s="78"/>
    </row>
    <row r="17" spans="31:255">
      <c r="AE17" s="78"/>
      <c r="AF17" s="157" t="s">
        <v>188</v>
      </c>
      <c r="AG17" s="158"/>
      <c r="AH17" s="158"/>
      <c r="AI17" s="158"/>
      <c r="AJ17" s="159"/>
    </row>
    <row r="18" spans="31:255" ht="15" thickBot="1">
      <c r="AE18" s="78"/>
      <c r="AF18" s="160"/>
      <c r="AG18" s="161"/>
      <c r="AH18" s="161"/>
      <c r="AI18" s="161"/>
      <c r="AJ18" s="162"/>
    </row>
    <row r="19" spans="31:255">
      <c r="AE19" s="78"/>
    </row>
    <row r="20" spans="31:255" ht="76.5">
      <c r="AE20" s="78"/>
      <c r="AG20" s="56" t="s">
        <v>132</v>
      </c>
      <c r="AH20" s="57" t="s">
        <v>68</v>
      </c>
      <c r="AI20" s="57" t="s">
        <v>70</v>
      </c>
      <c r="AJ20" s="57" t="s">
        <v>134</v>
      </c>
      <c r="AK20" s="57" t="s">
        <v>135</v>
      </c>
      <c r="AL20" s="57" t="s">
        <v>136</v>
      </c>
      <c r="AM20" s="57" t="s">
        <v>137</v>
      </c>
    </row>
    <row r="21" spans="31:255">
      <c r="AE21" s="78"/>
      <c r="AF21" s="53" t="s">
        <v>132</v>
      </c>
      <c r="AG21" s="84">
        <f>(((AG5+AP5+AY5+BH5+BQ5+BZ5)/6)/5)+(((CI5+CR5)/2)/5)+(DA5/5)+(((DJ5+DS5+EB5+EK5+ET5+FC5+FL5+FU5+GD5+GM5+GV5)/11)/5)+(((HE5+HN5+HW5+IF5+IO5)/5)/5)</f>
        <v>1</v>
      </c>
      <c r="AH21" s="84">
        <f t="shared" ref="AH21:AM27" si="178">(((AH5+AQ5+AZ5+BI5+BR5+CA5)/6)/5)+(((CJ5+CS5)/2)/5)+(DB5/5)+(((DK5+DT5+EC5+EL5+EU5+FD5+FM5+FV5+GE5+GN5+GW5)/11)/5)+(((HF5+HO5+HX5+IG5+IP5)/5)/5)</f>
        <v>0.85024096313081232</v>
      </c>
      <c r="AI21" s="84">
        <f t="shared" si="178"/>
        <v>0.7200692106099742</v>
      </c>
      <c r="AJ21" s="84">
        <f t="shared" si="178"/>
        <v>0.81840854846321398</v>
      </c>
      <c r="AK21" s="84">
        <f t="shared" si="178"/>
        <v>0.93377220480668766</v>
      </c>
      <c r="AL21" s="84">
        <f t="shared" si="178"/>
        <v>0.80240162156325767</v>
      </c>
      <c r="AM21" s="84">
        <f t="shared" si="178"/>
        <v>0.86304427710063925</v>
      </c>
      <c r="AP21" s="84"/>
      <c r="AQ21" s="84"/>
      <c r="AR21" s="84"/>
      <c r="AS21" s="84"/>
      <c r="AT21" s="84"/>
      <c r="AU21" s="84"/>
      <c r="AV21" s="84"/>
    </row>
    <row r="22" spans="31:255">
      <c r="AE22" s="78"/>
      <c r="AF22" s="54" t="s">
        <v>68</v>
      </c>
      <c r="AG22" s="84">
        <f t="shared" ref="AG22:AG27" si="179">(((AG6+AP6+AY6+BH6+BQ6+BZ6)/6)/5)+(((CI6+CR6)/2)/5)+(DA6/5)+(((DJ6+DS6+EB6+EK6+ET6+FC6+FL6+FU6+GD6+GM6+GV6)/11)/5)+(((HE6+HN6+HW6+IF6+IO6)/5)/5)</f>
        <v>0.85227996316274157</v>
      </c>
      <c r="AH22" s="84">
        <f t="shared" si="178"/>
        <v>1</v>
      </c>
      <c r="AI22" s="84">
        <f t="shared" si="178"/>
        <v>0.66954866465267349</v>
      </c>
      <c r="AJ22" s="84">
        <f t="shared" si="178"/>
        <v>0.94545454545454555</v>
      </c>
      <c r="AK22" s="84">
        <f t="shared" si="178"/>
        <v>0.96363636363636362</v>
      </c>
      <c r="AL22" s="84">
        <f t="shared" si="178"/>
        <v>0.96000000000000019</v>
      </c>
      <c r="AM22" s="84">
        <f t="shared" si="178"/>
        <v>0.92727272727272725</v>
      </c>
      <c r="AP22" s="84"/>
      <c r="AQ22" s="84"/>
      <c r="AR22" s="84"/>
      <c r="AS22" s="84"/>
      <c r="AT22" s="84"/>
      <c r="AU22" s="84"/>
      <c r="AV22" s="84"/>
    </row>
    <row r="23" spans="31:255">
      <c r="AE23" s="78"/>
      <c r="AF23" s="54" t="s">
        <v>70</v>
      </c>
      <c r="AG23" s="84">
        <f t="shared" si="179"/>
        <v>0.90909090909090917</v>
      </c>
      <c r="AH23" s="84">
        <f t="shared" si="178"/>
        <v>0.82578590760516013</v>
      </c>
      <c r="AI23" s="84">
        <f t="shared" si="178"/>
        <v>1</v>
      </c>
      <c r="AJ23" s="84">
        <f t="shared" si="178"/>
        <v>0.72727272727272729</v>
      </c>
      <c r="AK23" s="84">
        <f t="shared" si="178"/>
        <v>0.83875830406701346</v>
      </c>
      <c r="AL23" s="84">
        <f t="shared" si="178"/>
        <v>0.73818181818181827</v>
      </c>
      <c r="AM23" s="84">
        <f t="shared" si="178"/>
        <v>0.70716248738451992</v>
      </c>
      <c r="AP23" s="84"/>
      <c r="AQ23" s="84"/>
      <c r="AR23" s="84"/>
      <c r="AS23" s="84"/>
      <c r="AT23" s="84"/>
      <c r="AU23" s="84"/>
      <c r="AV23" s="84"/>
    </row>
    <row r="24" spans="31:255">
      <c r="AE24" s="78"/>
      <c r="AF24" s="54" t="s">
        <v>134</v>
      </c>
      <c r="AG24" s="84">
        <f t="shared" si="179"/>
        <v>0.84545454545454546</v>
      </c>
      <c r="AH24" s="84">
        <f t="shared" si="178"/>
        <v>0.89847402124149478</v>
      </c>
      <c r="AI24" s="84">
        <f t="shared" si="178"/>
        <v>0.57483412112426402</v>
      </c>
      <c r="AJ24" s="84">
        <f t="shared" si="178"/>
        <v>1</v>
      </c>
      <c r="AK24" s="84">
        <f t="shared" si="178"/>
        <v>0.9407419017763845</v>
      </c>
      <c r="AL24" s="84">
        <f t="shared" si="178"/>
        <v>0.96878041500755652</v>
      </c>
      <c r="AM24" s="84">
        <f t="shared" si="178"/>
        <v>0.90409860996243419</v>
      </c>
      <c r="AP24" s="84"/>
      <c r="AQ24" s="84"/>
      <c r="AR24" s="84"/>
      <c r="AS24" s="84"/>
      <c r="AT24" s="84"/>
      <c r="AU24" s="84"/>
      <c r="AV24" s="84"/>
    </row>
    <row r="25" spans="31:255">
      <c r="AE25" s="78"/>
      <c r="AF25" s="54" t="s">
        <v>135</v>
      </c>
      <c r="AG25" s="84">
        <f t="shared" si="179"/>
        <v>0.85064935061818181</v>
      </c>
      <c r="AH25" s="84">
        <f t="shared" si="178"/>
        <v>0.88012939056204598</v>
      </c>
      <c r="AI25" s="84">
        <f t="shared" si="178"/>
        <v>0.59580675320423637</v>
      </c>
      <c r="AJ25" s="84">
        <f t="shared" si="178"/>
        <v>0.93156177155665909</v>
      </c>
      <c r="AK25" s="84">
        <f t="shared" si="178"/>
        <v>1</v>
      </c>
      <c r="AL25" s="84">
        <f t="shared" si="178"/>
        <v>0.97115151514145803</v>
      </c>
      <c r="AM25" s="84">
        <f t="shared" si="178"/>
        <v>0.92994978350814428</v>
      </c>
      <c r="AP25" s="84"/>
      <c r="AQ25" s="84"/>
      <c r="AR25" s="84"/>
      <c r="AS25" s="84"/>
      <c r="AT25" s="84"/>
      <c r="AU25" s="84"/>
      <c r="AV25" s="84"/>
    </row>
    <row r="26" spans="31:255">
      <c r="AE26" s="78"/>
      <c r="AF26" s="54" t="s">
        <v>136</v>
      </c>
      <c r="AG26" s="84">
        <f t="shared" si="179"/>
        <v>0.71463863232776059</v>
      </c>
      <c r="AH26" s="84">
        <f t="shared" si="178"/>
        <v>0.77363249150855029</v>
      </c>
      <c r="AI26" s="84">
        <f t="shared" si="178"/>
        <v>0.5030327139276014</v>
      </c>
      <c r="AJ26" s="84">
        <f t="shared" si="178"/>
        <v>0.90358341157018762</v>
      </c>
      <c r="AK26" s="84">
        <f t="shared" si="178"/>
        <v>0.88385390681508758</v>
      </c>
      <c r="AL26" s="84">
        <f t="shared" si="178"/>
        <v>1</v>
      </c>
      <c r="AM26" s="84">
        <f t="shared" si="178"/>
        <v>0.84603852953986314</v>
      </c>
      <c r="AP26" s="84"/>
      <c r="AQ26" s="84"/>
      <c r="AR26" s="84"/>
      <c r="AS26" s="84"/>
      <c r="AT26" s="84"/>
      <c r="AU26" s="84"/>
      <c r="AV26" s="84"/>
    </row>
    <row r="27" spans="31:255">
      <c r="AE27" s="78"/>
      <c r="AF27" s="54" t="s">
        <v>137</v>
      </c>
      <c r="AG27" s="84">
        <f t="shared" si="179"/>
        <v>0.84848484848484862</v>
      </c>
      <c r="AH27" s="84">
        <f t="shared" si="178"/>
        <v>0.91641025640514395</v>
      </c>
      <c r="AI27" s="84">
        <f t="shared" si="178"/>
        <v>0.63284765632380535</v>
      </c>
      <c r="AJ27" s="84">
        <f t="shared" si="178"/>
        <v>0.91641025640514395</v>
      </c>
      <c r="AK27" s="84">
        <f t="shared" si="178"/>
        <v>0.96666666666666656</v>
      </c>
      <c r="AL27" s="84">
        <f t="shared" si="178"/>
        <v>0.96666666666666656</v>
      </c>
      <c r="AM27" s="84">
        <f t="shared" si="178"/>
        <v>1</v>
      </c>
      <c r="AP27" s="84"/>
      <c r="AQ27" s="84"/>
      <c r="AR27" s="84"/>
      <c r="AS27" s="84"/>
      <c r="AT27" s="84"/>
      <c r="AU27" s="84"/>
      <c r="AV27" s="84"/>
    </row>
    <row r="28" spans="31:255" ht="15" thickBot="1">
      <c r="AE28" s="78"/>
    </row>
    <row r="29" spans="31:255">
      <c r="AE29" s="78"/>
      <c r="AF29" s="157" t="s">
        <v>189</v>
      </c>
      <c r="AG29" s="158"/>
      <c r="AH29" s="158"/>
      <c r="AI29" s="158"/>
      <c r="AJ29" s="159"/>
    </row>
    <row r="30" spans="31:255" ht="15" thickBot="1">
      <c r="AE30" s="78"/>
      <c r="AF30" s="160"/>
      <c r="AG30" s="161"/>
      <c r="AH30" s="161"/>
      <c r="AI30" s="161"/>
      <c r="AJ30" s="162"/>
    </row>
    <row r="31" spans="31:255">
      <c r="AE31" s="78"/>
    </row>
    <row r="32" spans="31:255" ht="123">
      <c r="AE32" s="78"/>
      <c r="AF32" s="32" t="s">
        <v>118</v>
      </c>
      <c r="AG32" s="56" t="s">
        <v>132</v>
      </c>
      <c r="AH32" s="57" t="s">
        <v>68</v>
      </c>
      <c r="AI32" s="57" t="s">
        <v>70</v>
      </c>
      <c r="AJ32" s="57" t="s">
        <v>134</v>
      </c>
      <c r="AK32" s="57" t="s">
        <v>135</v>
      </c>
      <c r="AL32" s="57" t="s">
        <v>136</v>
      </c>
      <c r="AM32" s="57" t="s">
        <v>137</v>
      </c>
      <c r="AO32" s="33" t="s">
        <v>119</v>
      </c>
      <c r="AP32" s="56" t="s">
        <v>132</v>
      </c>
      <c r="AQ32" s="57" t="s">
        <v>68</v>
      </c>
      <c r="AR32" s="57" t="s">
        <v>70</v>
      </c>
      <c r="AS32" s="57" t="s">
        <v>134</v>
      </c>
      <c r="AT32" s="57" t="s">
        <v>135</v>
      </c>
      <c r="AU32" s="57" t="s">
        <v>136</v>
      </c>
      <c r="AV32" s="57" t="s">
        <v>137</v>
      </c>
      <c r="AX32" s="33" t="s">
        <v>171</v>
      </c>
      <c r="AY32" s="56" t="s">
        <v>132</v>
      </c>
      <c r="AZ32" s="57" t="s">
        <v>68</v>
      </c>
      <c r="BA32" s="57" t="s">
        <v>70</v>
      </c>
      <c r="BB32" s="57" t="s">
        <v>134</v>
      </c>
      <c r="BC32" s="57" t="s">
        <v>135</v>
      </c>
      <c r="BD32" s="57" t="s">
        <v>136</v>
      </c>
      <c r="BE32" s="57" t="s">
        <v>137</v>
      </c>
      <c r="BG32" s="33" t="s">
        <v>172</v>
      </c>
      <c r="BH32" s="56" t="s">
        <v>132</v>
      </c>
      <c r="BI32" s="57" t="s">
        <v>68</v>
      </c>
      <c r="BJ32" s="57" t="s">
        <v>70</v>
      </c>
      <c r="BK32" s="57" t="s">
        <v>134</v>
      </c>
      <c r="BL32" s="57" t="s">
        <v>135</v>
      </c>
      <c r="BM32" s="57" t="s">
        <v>136</v>
      </c>
      <c r="BN32" s="57" t="s">
        <v>137</v>
      </c>
      <c r="BP32" s="33" t="s">
        <v>173</v>
      </c>
      <c r="BQ32" s="56" t="s">
        <v>132</v>
      </c>
      <c r="BR32" s="57" t="s">
        <v>68</v>
      </c>
      <c r="BS32" s="57" t="s">
        <v>70</v>
      </c>
      <c r="BT32" s="57" t="s">
        <v>134</v>
      </c>
      <c r="BU32" s="57" t="s">
        <v>135</v>
      </c>
      <c r="BV32" s="57" t="s">
        <v>136</v>
      </c>
      <c r="BW32" s="57" t="s">
        <v>137</v>
      </c>
      <c r="BY32" s="33" t="s">
        <v>174</v>
      </c>
      <c r="BZ32" s="56" t="s">
        <v>132</v>
      </c>
      <c r="CA32" s="57" t="s">
        <v>68</v>
      </c>
      <c r="CB32" s="57" t="s">
        <v>70</v>
      </c>
      <c r="CC32" s="57" t="s">
        <v>134</v>
      </c>
      <c r="CD32" s="57" t="s">
        <v>135</v>
      </c>
      <c r="CE32" s="57" t="s">
        <v>136</v>
      </c>
      <c r="CF32" s="57" t="s">
        <v>137</v>
      </c>
      <c r="CG32" s="32"/>
      <c r="CH32" s="32" t="s">
        <v>175</v>
      </c>
      <c r="CI32" s="56" t="s">
        <v>132</v>
      </c>
      <c r="CJ32" s="57" t="s">
        <v>68</v>
      </c>
      <c r="CK32" s="57" t="s">
        <v>70</v>
      </c>
      <c r="CL32" s="57" t="s">
        <v>134</v>
      </c>
      <c r="CM32" s="57" t="s">
        <v>135</v>
      </c>
      <c r="CN32" s="57" t="s">
        <v>136</v>
      </c>
      <c r="CO32" s="57" t="s">
        <v>137</v>
      </c>
      <c r="CQ32" s="33" t="s">
        <v>176</v>
      </c>
      <c r="CR32" s="56" t="s">
        <v>132</v>
      </c>
      <c r="CS32" s="57" t="s">
        <v>68</v>
      </c>
      <c r="CT32" s="57" t="s">
        <v>70</v>
      </c>
      <c r="CU32" s="57" t="s">
        <v>134</v>
      </c>
      <c r="CV32" s="57" t="s">
        <v>135</v>
      </c>
      <c r="CW32" s="57" t="s">
        <v>136</v>
      </c>
      <c r="CX32" s="57" t="s">
        <v>137</v>
      </c>
      <c r="CY32" s="32"/>
      <c r="CZ32" s="32" t="s">
        <v>177</v>
      </c>
      <c r="DA32" s="56" t="s">
        <v>132</v>
      </c>
      <c r="DB32" s="57" t="s">
        <v>68</v>
      </c>
      <c r="DC32" s="57" t="s">
        <v>70</v>
      </c>
      <c r="DD32" s="57" t="s">
        <v>134</v>
      </c>
      <c r="DE32" s="57" t="s">
        <v>135</v>
      </c>
      <c r="DF32" s="57" t="s">
        <v>136</v>
      </c>
      <c r="DG32" s="57" t="s">
        <v>137</v>
      </c>
      <c r="DI32" s="32" t="s">
        <v>47</v>
      </c>
      <c r="DJ32" s="56" t="s">
        <v>132</v>
      </c>
      <c r="DK32" s="57" t="s">
        <v>68</v>
      </c>
      <c r="DL32" s="57" t="s">
        <v>70</v>
      </c>
      <c r="DM32" s="57" t="s">
        <v>134</v>
      </c>
      <c r="DN32" s="57" t="s">
        <v>135</v>
      </c>
      <c r="DO32" s="57" t="s">
        <v>136</v>
      </c>
      <c r="DP32" s="57" t="s">
        <v>137</v>
      </c>
      <c r="DQ32" s="32"/>
      <c r="DR32" s="32" t="s">
        <v>48</v>
      </c>
      <c r="DS32" s="56" t="s">
        <v>132</v>
      </c>
      <c r="DT32" s="57" t="s">
        <v>68</v>
      </c>
      <c r="DU32" s="57" t="s">
        <v>70</v>
      </c>
      <c r="DV32" s="57" t="s">
        <v>134</v>
      </c>
      <c r="DW32" s="57" t="s">
        <v>135</v>
      </c>
      <c r="DX32" s="57" t="s">
        <v>136</v>
      </c>
      <c r="DY32" s="57" t="s">
        <v>137</v>
      </c>
      <c r="DZ32" s="32"/>
      <c r="EA32" s="32" t="s">
        <v>49</v>
      </c>
      <c r="EB32" s="56" t="s">
        <v>132</v>
      </c>
      <c r="EC32" s="57" t="s">
        <v>68</v>
      </c>
      <c r="ED32" s="57" t="s">
        <v>70</v>
      </c>
      <c r="EE32" s="57" t="s">
        <v>134</v>
      </c>
      <c r="EF32" s="57" t="s">
        <v>135</v>
      </c>
      <c r="EG32" s="57" t="s">
        <v>136</v>
      </c>
      <c r="EH32" s="57" t="s">
        <v>137</v>
      </c>
      <c r="EI32" s="32"/>
      <c r="EJ32" s="32" t="s">
        <v>178</v>
      </c>
      <c r="EK32" s="56" t="s">
        <v>132</v>
      </c>
      <c r="EL32" s="57" t="s">
        <v>68</v>
      </c>
      <c r="EM32" s="57" t="s">
        <v>70</v>
      </c>
      <c r="EN32" s="57" t="s">
        <v>134</v>
      </c>
      <c r="EO32" s="57" t="s">
        <v>135</v>
      </c>
      <c r="EP32" s="57" t="s">
        <v>136</v>
      </c>
      <c r="EQ32" s="57" t="s">
        <v>137</v>
      </c>
      <c r="ER32" s="32"/>
      <c r="ES32" s="32" t="s">
        <v>179</v>
      </c>
      <c r="ET32" s="56" t="s">
        <v>132</v>
      </c>
      <c r="EU32" s="57" t="s">
        <v>68</v>
      </c>
      <c r="EV32" s="57" t="s">
        <v>70</v>
      </c>
      <c r="EW32" s="57" t="s">
        <v>134</v>
      </c>
      <c r="EX32" s="57" t="s">
        <v>135</v>
      </c>
      <c r="EY32" s="57" t="s">
        <v>136</v>
      </c>
      <c r="EZ32" s="57" t="s">
        <v>137</v>
      </c>
      <c r="FA32" s="32"/>
      <c r="FB32" s="32" t="s">
        <v>180</v>
      </c>
      <c r="FC32" s="56" t="s">
        <v>132</v>
      </c>
      <c r="FD32" s="57" t="s">
        <v>68</v>
      </c>
      <c r="FE32" s="57" t="s">
        <v>70</v>
      </c>
      <c r="FF32" s="57" t="s">
        <v>134</v>
      </c>
      <c r="FG32" s="57" t="s">
        <v>135</v>
      </c>
      <c r="FH32" s="57" t="s">
        <v>136</v>
      </c>
      <c r="FI32" s="57" t="s">
        <v>137</v>
      </c>
      <c r="FJ32" s="32"/>
      <c r="FK32" s="34" t="s">
        <v>181</v>
      </c>
      <c r="FL32" s="56" t="s">
        <v>132</v>
      </c>
      <c r="FM32" s="57" t="s">
        <v>68</v>
      </c>
      <c r="FN32" s="57" t="s">
        <v>70</v>
      </c>
      <c r="FO32" s="57" t="s">
        <v>134</v>
      </c>
      <c r="FP32" s="57" t="s">
        <v>135</v>
      </c>
      <c r="FQ32" s="57" t="s">
        <v>136</v>
      </c>
      <c r="FR32" s="57" t="s">
        <v>137</v>
      </c>
      <c r="FS32" s="32"/>
      <c r="FT32" s="34" t="s">
        <v>182</v>
      </c>
      <c r="FU32" s="56" t="s">
        <v>132</v>
      </c>
      <c r="FV32" s="57" t="s">
        <v>68</v>
      </c>
      <c r="FW32" s="57" t="s">
        <v>70</v>
      </c>
      <c r="FX32" s="57" t="s">
        <v>134</v>
      </c>
      <c r="FY32" s="57" t="s">
        <v>135</v>
      </c>
      <c r="FZ32" s="57" t="s">
        <v>136</v>
      </c>
      <c r="GA32" s="57" t="s">
        <v>137</v>
      </c>
      <c r="GB32" s="32"/>
      <c r="GC32" s="34" t="s">
        <v>56</v>
      </c>
      <c r="GD32" s="56" t="s">
        <v>132</v>
      </c>
      <c r="GE32" s="57" t="s">
        <v>68</v>
      </c>
      <c r="GF32" s="57" t="s">
        <v>70</v>
      </c>
      <c r="GG32" s="57" t="s">
        <v>134</v>
      </c>
      <c r="GH32" s="57" t="s">
        <v>135</v>
      </c>
      <c r="GI32" s="57" t="s">
        <v>136</v>
      </c>
      <c r="GJ32" s="57" t="s">
        <v>137</v>
      </c>
      <c r="GK32" s="32"/>
      <c r="GL32" s="34" t="s">
        <v>183</v>
      </c>
      <c r="GM32" s="56" t="s">
        <v>132</v>
      </c>
      <c r="GN32" s="57" t="s">
        <v>68</v>
      </c>
      <c r="GO32" s="57" t="s">
        <v>70</v>
      </c>
      <c r="GP32" s="57" t="s">
        <v>134</v>
      </c>
      <c r="GQ32" s="57" t="s">
        <v>135</v>
      </c>
      <c r="GR32" s="57" t="s">
        <v>136</v>
      </c>
      <c r="GS32" s="57" t="s">
        <v>137</v>
      </c>
      <c r="GT32" s="32"/>
      <c r="GU32" s="34" t="s">
        <v>58</v>
      </c>
      <c r="GV32" s="56" t="s">
        <v>132</v>
      </c>
      <c r="GW32" s="57" t="s">
        <v>68</v>
      </c>
      <c r="GX32" s="57" t="s">
        <v>70</v>
      </c>
      <c r="GY32" s="57" t="s">
        <v>134</v>
      </c>
      <c r="GZ32" s="57" t="s">
        <v>135</v>
      </c>
      <c r="HA32" s="57" t="s">
        <v>136</v>
      </c>
      <c r="HB32" s="57" t="s">
        <v>137</v>
      </c>
      <c r="HC32" s="32"/>
      <c r="HD32" s="34" t="s">
        <v>59</v>
      </c>
      <c r="HE32" s="56" t="s">
        <v>132</v>
      </c>
      <c r="HF32" s="57" t="s">
        <v>68</v>
      </c>
      <c r="HG32" s="57" t="s">
        <v>70</v>
      </c>
      <c r="HH32" s="57" t="s">
        <v>134</v>
      </c>
      <c r="HI32" s="57" t="s">
        <v>135</v>
      </c>
      <c r="HJ32" s="57" t="s">
        <v>136</v>
      </c>
      <c r="HK32" s="57" t="s">
        <v>137</v>
      </c>
      <c r="HL32" s="32"/>
      <c r="HM32" s="34" t="s">
        <v>60</v>
      </c>
      <c r="HN32" s="56" t="s">
        <v>132</v>
      </c>
      <c r="HO32" s="57" t="s">
        <v>68</v>
      </c>
      <c r="HP32" s="57" t="s">
        <v>70</v>
      </c>
      <c r="HQ32" s="57" t="s">
        <v>134</v>
      </c>
      <c r="HR32" s="57" t="s">
        <v>135</v>
      </c>
      <c r="HS32" s="57" t="s">
        <v>136</v>
      </c>
      <c r="HT32" s="57" t="s">
        <v>137</v>
      </c>
      <c r="HU32" s="32"/>
      <c r="HV32" s="34" t="s">
        <v>61</v>
      </c>
      <c r="HW32" s="56" t="s">
        <v>132</v>
      </c>
      <c r="HX32" s="57" t="s">
        <v>68</v>
      </c>
      <c r="HY32" s="57" t="s">
        <v>70</v>
      </c>
      <c r="HZ32" s="57" t="s">
        <v>134</v>
      </c>
      <c r="IA32" s="57" t="s">
        <v>135</v>
      </c>
      <c r="IB32" s="57" t="s">
        <v>136</v>
      </c>
      <c r="IC32" s="57" t="s">
        <v>137</v>
      </c>
      <c r="ID32" s="32"/>
      <c r="IE32" s="34" t="s">
        <v>62</v>
      </c>
      <c r="IF32" s="56" t="s">
        <v>132</v>
      </c>
      <c r="IG32" s="57" t="s">
        <v>68</v>
      </c>
      <c r="IH32" s="57" t="s">
        <v>70</v>
      </c>
      <c r="II32" s="57" t="s">
        <v>134</v>
      </c>
      <c r="IJ32" s="57" t="s">
        <v>135</v>
      </c>
      <c r="IK32" s="57" t="s">
        <v>136</v>
      </c>
      <c r="IL32" s="57" t="s">
        <v>137</v>
      </c>
      <c r="IN32" s="34" t="s">
        <v>63</v>
      </c>
      <c r="IO32" s="56" t="s">
        <v>132</v>
      </c>
      <c r="IP32" s="57" t="s">
        <v>68</v>
      </c>
      <c r="IQ32" s="57" t="s">
        <v>70</v>
      </c>
      <c r="IR32" s="57" t="s">
        <v>134</v>
      </c>
      <c r="IS32" s="57" t="s">
        <v>135</v>
      </c>
      <c r="IT32" s="57" t="s">
        <v>136</v>
      </c>
      <c r="IU32" s="57" t="s">
        <v>137</v>
      </c>
    </row>
    <row r="33" spans="31:255">
      <c r="AE33" s="78"/>
      <c r="AF33" s="53" t="s">
        <v>132</v>
      </c>
      <c r="AG33" s="50">
        <f>IF(-$D5+$D$5&lt;$D$14,0,IF(-$D5+$D$5&gt;$D$16,1,($D$14+$D5-$D$5)/($D$14-$D$16)))</f>
        <v>0</v>
      </c>
      <c r="AH33" s="50">
        <f>IF(-$D5+$D$6&lt;$D$14,0,IF(-$D5+$D$6&gt;$D$16,1,($D$14+$D5-$D$6)/($D$14-$D$16)))</f>
        <v>1</v>
      </c>
      <c r="AI33" s="50">
        <f>IF(-$D5+$D$7&lt;$D$14,0,IF(-$D5+$D$7&gt;$D$16,1,($D$14+$D5-$D$7)/($D$14-$D$16)))</f>
        <v>1</v>
      </c>
      <c r="AJ33" s="50">
        <f>IF(-$D5+$D$8&lt;$D$14,0,IF(-$D5+$D$8&gt;$D$16,1,($D$14+$D5-$D$8)/($D$14-$D$16)))</f>
        <v>0</v>
      </c>
      <c r="AK33" s="50">
        <f>IF(-$D5+$D$9&lt;$D$14,0,IF(-$D5+$D$9&gt;$D$16,1,($D$14+$D5-$D$9)/($D$14-$D$16)))</f>
        <v>0</v>
      </c>
      <c r="AL33" s="50">
        <f>IF(-$D5+$D$10&lt;$D$14,0,IF(-$D5+$D$10&gt;$D$16,1,($D$14+$D5-$D$10)/($D$14-$D$16)))</f>
        <v>0</v>
      </c>
      <c r="AM33" s="50">
        <f>IF(-$D5+$D$11&lt;$D$14,0,IF(-$D5+$D$11&gt;$D$16,1,($D$14+$D5-$D$11)/($D$14-$D$16)))</f>
        <v>0</v>
      </c>
      <c r="AO33" s="53" t="s">
        <v>132</v>
      </c>
      <c r="AP33" s="50">
        <f>IF(-$E5+$E$5&lt;$E$14,0,IF(-$E5+$E$5&gt;$E$16,1,($E$14+$E5-$E$5)/($E$14-$E$16)))</f>
        <v>0</v>
      </c>
      <c r="AQ33" s="50">
        <f>IF(-$E5+$E$6&lt;$E$14,0,IF(-$E5+$E$6&gt;$E$16,1,($E$14+$E5-$E$6)/($E$14-$E$16)))</f>
        <v>0</v>
      </c>
      <c r="AR33" s="50">
        <f>IF(-$E5+$E$7&lt;$E$14,0,IF(-$E5+$E$7&gt;$E$16,1,($E$14+$E5-$E$7)/($E$14-$E$16)))</f>
        <v>1</v>
      </c>
      <c r="AS33" s="50">
        <f>IF(-$E5+$E$8&lt;$E$14,0,IF(-$E5+$E$8&gt;$E$16,1,($E$14+$E5-$E$8)/($E$14-$E$16)))</f>
        <v>0</v>
      </c>
      <c r="AT33" s="50">
        <f>IF(-$E5+$E$9&lt;$E$14,0,IF(-$E5+$E$9&gt;$E$16,1,($E$14+$E5-$E$9)/($E$14-$E$16)))</f>
        <v>0</v>
      </c>
      <c r="AU33" s="50">
        <f>IF(-$E5+$E$10&lt;$E$14,0,IF(-$E5+$E$10&gt;$E$16,1,($E$14+$E5-$E$10)/($E$14-$E$16)))</f>
        <v>0</v>
      </c>
      <c r="AV33" s="50">
        <f>IF(-$E5+$E$11&lt;$E$14,0,IF(-$E5+$E$11&gt;$E$16,1,($E$14+$E5-$E$11)/($E$14-$E$16)))</f>
        <v>0</v>
      </c>
      <c r="AX33" s="53" t="s">
        <v>132</v>
      </c>
      <c r="AY33" s="50">
        <f t="shared" ref="AY33:AY39" si="180">IF($F5-$F$5&lt;$F$14,0,IF($F5-$F$5&gt;$F$16,1,($F$14-$F5+$F$5)/($F$14-$F$16)))</f>
        <v>0</v>
      </c>
      <c r="AZ33" s="50">
        <f t="shared" ref="AZ33:AZ39" si="181">IF($F5-$F$6&lt;$F$14,0,IF($F5-$F$6&gt;$F$16,1,($F$14-$F5+$F$6)/($F$14-$F$16)))</f>
        <v>0</v>
      </c>
      <c r="BA33" s="50">
        <f t="shared" ref="BA33:BA39" si="182">IF($F5-$F$7&lt;$F$14,0,IF($F5-$F$7&gt;$F$16,1,($F$14-$F5+$F$7)/($F$14-$F$16)))</f>
        <v>1</v>
      </c>
      <c r="BB33" s="50">
        <f t="shared" ref="BB33:BB39" si="183">IF($F5-$F$8&lt;$F$14,0,IF($F5-$F$8&gt;$F$16,1,($F$14-$F5+$F$8)/($F$14-$F$16)))</f>
        <v>0</v>
      </c>
      <c r="BC33" s="50">
        <f t="shared" ref="BC33:BC39" si="184">IF($F5-$F$9&lt;$F$14,0,IF($F5-$F$9&gt;$F$16,1,($F$14-$F5+$F$9)/($F$14-$F$16)))</f>
        <v>0</v>
      </c>
      <c r="BD33" s="50">
        <f t="shared" ref="BD33:BD39" si="185">IF($F5-$F$10&lt;$F$14,0,IF($F5-$F$10&gt;$F$16,1,($F$14-$F5+$F$10)/($F$14-$F$16)))</f>
        <v>0</v>
      </c>
      <c r="BE33" s="50">
        <f t="shared" ref="BE33:BE39" si="186">IF($F5-$F$11&lt;$F$14,0,IF($F5-$F$11&gt;$F$16,1,($F$14-$F5+$F$11)/($F$14-$F$16)))</f>
        <v>0</v>
      </c>
      <c r="BG33" s="53" t="s">
        <v>132</v>
      </c>
      <c r="BH33" s="50">
        <f t="shared" ref="BH33:BH39" si="187">IF($G5-$G$5&lt;$G$14,0,IF($G5-$G$5&gt;$G$16,1,($G$14-$G5+$G$5)/($G$14-$G$16)))</f>
        <v>0</v>
      </c>
      <c r="BI33" s="50">
        <f t="shared" ref="BI33:BI39" si="188">IF($G5-$G$6&lt;$G$14,0,IF($G5-$G$6&gt;$G$16,1,($G$14-$G5+$G$6)/($G$14-$G$16)))</f>
        <v>0</v>
      </c>
      <c r="BJ33" s="50">
        <f t="shared" ref="BJ33:BJ39" si="189">IF($G5-$G$7&lt;$G$14,0,IF($G5-$G$7&gt;$G$16,1,($G$14-$G5+$G$7)/($G$14-$G$16)))</f>
        <v>1</v>
      </c>
      <c r="BK33" s="50">
        <f t="shared" ref="BK33:BK39" si="190">IF($G5-$G$8&lt;$G$14,0,IF($G5-$G$8&gt;$G$16,1,($G$14-$G5+$G$8)/($G$14-$G$16)))</f>
        <v>0</v>
      </c>
      <c r="BL33" s="50">
        <f t="shared" ref="BL33:BL39" si="191">IF($G5-$G$9&lt;$G$14,0,IF($G5-$G$9&gt;$G$16,1,($G$14-$G5+$G$9)/($G$14-$G$16)))</f>
        <v>0</v>
      </c>
      <c r="BM33" s="50">
        <f t="shared" ref="BM33:BM39" si="192">IF($G5-$G$10&lt;$G$14,0,IF($G5-$G$10&gt;$G$16,1,($G$14-$G5+$G$10)/($G$14-$G$16)))</f>
        <v>0</v>
      </c>
      <c r="BN33" s="50">
        <f t="shared" ref="BN33:BN39" si="193">IF($G5-$G$11&lt;$G$14,0,IF($G5-$G$11&gt;$G$16,1,($G$14-$G5+$G$11)/($G$14-$G$16)))</f>
        <v>0</v>
      </c>
      <c r="BP33" s="53" t="s">
        <v>132</v>
      </c>
      <c r="BQ33" s="50">
        <f t="shared" ref="BQ33:BQ39" si="194">IF($H5-$H$5&lt;$H$14,0,IF($H5-$H$5&gt;$H$16,1,($H$14-$H5+$H$5)/($H$14-$H$16)))</f>
        <v>0</v>
      </c>
      <c r="BR33" s="50">
        <f t="shared" ref="BR33:BR39" si="195">IF($H5-$H$6&lt;$H$14,0,IF($H5-$H$6&gt;$H$16,1,($H$14-$H5+$H$6)/($H$14-$H$16)))</f>
        <v>0</v>
      </c>
      <c r="BS33" s="50">
        <f t="shared" ref="BS33:BS39" si="196">IF($H5-$H$7&lt;$H$14,0,IF($H5-$H$7&gt;$H$16,1,($H$14-$H5+$H$7)/($H$14-$H$16)))</f>
        <v>1</v>
      </c>
      <c r="BT33" s="50">
        <f t="shared" ref="BT33:BT39" si="197">IF($H5-$H$8&lt;$H$14,0,IF($H5-$H$8&gt;$H$16,1,($H$14-$H5+$H$8)/($H$14-$H$16)))</f>
        <v>0</v>
      </c>
      <c r="BU33" s="50">
        <f t="shared" ref="BU33:BU39" si="198">IF($H5-$H$9&lt;$H$14,0,IF($H5-$H$9&gt;$H$16,1,($H$14-$H5+$H$9)/($H$14-$H$16)))</f>
        <v>0</v>
      </c>
      <c r="BV33" s="50">
        <f t="shared" ref="BV33:BV39" si="199">IF($H5-$H$10&lt;$H$14,0,IF($H5-$H$10&gt;$H$16,1,($H$14-$H5+$H$10)/($H$14-$H$16)))</f>
        <v>0</v>
      </c>
      <c r="BW33" s="50">
        <f t="shared" ref="BW33:BW39" si="200">IF($H5-$H$11&lt;$H$14,0,IF($H5-$H$11&gt;$H$16,1,($H$14-$H5+$H$11)/($H$14-$H$16)))</f>
        <v>0</v>
      </c>
      <c r="BY33" s="53" t="s">
        <v>132</v>
      </c>
      <c r="BZ33" s="50">
        <f t="shared" ref="BZ33:BZ39" si="201">IF($I5-$I$5&lt;$I$14,0,IF($I5-$I$5&gt;$I$16,1,($I$14-$I5+$I$5)/($I$14-$I$16)))</f>
        <v>0</v>
      </c>
      <c r="CA33" s="50">
        <f t="shared" ref="CA33:CA39" si="202">IF($I5-$I$6&lt;$I$14,0,IF($I5-$I$6&gt;$I$16,1,($I$14-$I5+$I$6)/($I$14-$I$16)))</f>
        <v>1</v>
      </c>
      <c r="CB33" s="50">
        <f t="shared" ref="CB33:CB39" si="203">IF($I5-$I$7&lt;$I$14,0,IF($I5-$I$7&gt;$I$16,1,($I$14-$I5+$I$7)/($I$14-$I$16)))</f>
        <v>1</v>
      </c>
      <c r="CC33" s="50">
        <f t="shared" ref="CC33:CC39" si="204">IF($I5-$I$8&lt;$I$14,0,IF($I5-$I$8&gt;$I$16,1,($I$14-$I5+$I$8)/($I$14-$I$16)))</f>
        <v>0.36571428625502034</v>
      </c>
      <c r="CD33" s="50">
        <f t="shared" ref="CD33:CD39" si="205">IF($I5-$I$9&lt;$I$14,0,IF($I5-$I$9&gt;$I$16,1,($I$14-$I5+$I$9)/($I$14-$I$16)))</f>
        <v>0.38857142820310181</v>
      </c>
      <c r="CE33" s="50">
        <f t="shared" ref="CE33:CE39" si="206">IF($I5-$I$10&lt;$I$14,0,IF($I5-$I$10&gt;$I$16,1,($I$14-$I5+$I$10)/($I$14-$I$16)))</f>
        <v>1</v>
      </c>
      <c r="CF33" s="50">
        <f t="shared" ref="CF33:CF39" si="207">IF($I5-$I$11&lt;$I$14,0,IF($I5-$I$11&gt;$I$16,1,($I$14-$I5+$I$11)/($I$14-$I$16)))</f>
        <v>1</v>
      </c>
      <c r="CH33" s="53" t="s">
        <v>132</v>
      </c>
      <c r="CI33" s="50">
        <f>IF($J5-$J$5&lt;$J$14,0,IF($J5-$J$5&gt;$J$16,1,($J$14-$J5+$J$5)/($J$14-$J$16)))</f>
        <v>0</v>
      </c>
      <c r="CJ33" s="50">
        <f>IF($J5-$J$6&lt;$J$14,0,IF($J5-$J$6&gt;$J$16,1,($J$14-$J5+$J$6)/($J$14-$J$16)))</f>
        <v>0</v>
      </c>
      <c r="CK33" s="50">
        <f>IF($J5-$J$7&lt;$J$14,0,IF($J5-$J$7&gt;$J$16,1,($J$14-$J5+$J$7)/($J$14-$J$16)))</f>
        <v>0</v>
      </c>
      <c r="CL33" s="50">
        <f>IF($J5-$J$8&lt;$J$14,0,IF($J5-$J$8&gt;$J$16,1,($J$14-$J5+$J$8)/($J$14-$J$16)))</f>
        <v>0</v>
      </c>
      <c r="CM33" s="50">
        <f>IF($J5-$J$9&lt;$J$14,0,IF($J5-$J$9&gt;$J$16,1,($J$14-$J5+$J$9)/($J$14-$J$16)))</f>
        <v>0</v>
      </c>
      <c r="CN33" s="50">
        <f>IF($J5-$J$10&lt;$J$14,0,IF($J5-$J$10&gt;$J$16,1,($J$14-$J5+$J$10)/($J$14-$J$16)))</f>
        <v>0</v>
      </c>
      <c r="CO33" s="50">
        <f>IF($J5-$J$11&lt;$J$14,0,IF($J5-$J$11&gt;$J$16,1,($J$14-$J5+$J$11)/($J$14-$J$16)))</f>
        <v>0</v>
      </c>
      <c r="CQ33" s="53" t="s">
        <v>132</v>
      </c>
      <c r="CR33" s="50">
        <f>IF($K5-$K$5&lt;$K$14,0,IF($K5-$K$5&gt;$K$16,1,($K$14-$K5+$K$5)/($K$14-$K$16)))</f>
        <v>0</v>
      </c>
      <c r="CS33" s="50">
        <f>IF($K5-$K$6&lt;$K$14,0,IF($K5-$K$6&gt;$K$16,1,($K$14-$K5+$K$6)/($K$14-$K$16)))</f>
        <v>0</v>
      </c>
      <c r="CT33" s="50">
        <f>IF($K5-$K$7&lt;$K$14,0,IF($K5-$K$7&gt;$K$16,1,($K$14-$K5+$K$7)/($K$14-$K$16)))</f>
        <v>0</v>
      </c>
      <c r="CU33" s="50">
        <f>IF($K5-$K$8&lt;$K$14,0,IF($K5-$K$8&gt;$K$16,1,($K$14-$K5+$K$8)/($K$14-$K$16)))</f>
        <v>0</v>
      </c>
      <c r="CV33" s="50">
        <f>IF($K5-$K$9&lt;$K$14,0,IF($K5-$K$9&gt;$K$16,1,($K$14-$K5+$K$9)/($K$14-$K$16)))</f>
        <v>0</v>
      </c>
      <c r="CW33" s="50">
        <f>IF($K5-$K$10&lt;$K$14,0,IF($K5-$K$10&gt;$K$16,1,($K$14-$K5+$K$10)/($K$14-$K$16)))</f>
        <v>0</v>
      </c>
      <c r="CX33" s="50">
        <f>IF($K5-$K$11&lt;$K$14,0,IF($K5-$K$11&gt;$K$16,1,($K$14-$K5+$K$11)/($K$14-$K$16)))</f>
        <v>0</v>
      </c>
      <c r="CZ33" s="53" t="s">
        <v>132</v>
      </c>
      <c r="DA33" s="50">
        <f>IF(-$L5+$L$5&lt;$L$14,0,IF(-$L5+$L$5&gt;$L$16,1,($L$14+$L5-$L$5)/($L$14-$L$16)))</f>
        <v>0</v>
      </c>
      <c r="DB33" s="50">
        <f>IF(-$L5+$L$6&lt;$L$14,0,IF(-$L5+$L$6&gt;$L$16,1,($L$14+$L5-$L$6)/($L$14-$L$16)))</f>
        <v>0</v>
      </c>
      <c r="DC33" s="50">
        <f>IF(-$L5+$L$7&lt;$L$14,0,IF(-$L5+$L$7&gt;$L$16,1,($L$14+$L5-$L$7)/($L$14-$L$16)))</f>
        <v>0</v>
      </c>
      <c r="DD33" s="50">
        <f>IF(-$L5+$L$8&lt;$L$14,0,IF(-$L5+$L$8&gt;$L$16,1,($L$14+$L5-$L$8)/($L$14-$L$16)))</f>
        <v>0</v>
      </c>
      <c r="DE33" s="50">
        <f>IF(-$L5+$L$9&lt;$L$14,0,IF(-$L5+$L$9&gt;$L$16,1,($L$14+$L5-$L$9)/($L$14-$L$16)))</f>
        <v>0</v>
      </c>
      <c r="DF33" s="50">
        <f>IF(-$L5+$L$10&lt;$L$14,0,IF(-$L5+$L$10&gt;$L$16,1,($L$14+$L5-$L$10)/($L$14-$L$16)))</f>
        <v>0</v>
      </c>
      <c r="DG33" s="50">
        <f>IF(-$L5+$L$11&lt;$L$14,0,IF(-$L5+$L$11&gt;$L$16,1,($L$14+$L5-$L$11)/($L$14-$L$16)))</f>
        <v>0</v>
      </c>
      <c r="DI33" s="53" t="s">
        <v>132</v>
      </c>
      <c r="DJ33" s="50">
        <f>IF(-$M5+$M$5&lt;$M$14,0,IF(-$M5+$M$5&gt;$M$16,1,($M$14+$M5-$M$5)/($M$14-$M$16)))</f>
        <v>0</v>
      </c>
      <c r="DK33" s="50">
        <f>IF(-$M5+$M$6&lt;$M$14,0,IF(-$M5+$M$6&gt;$M$16,1,($M$14+$M5-$M$6)/($M$14-$M$16)))</f>
        <v>0</v>
      </c>
      <c r="DL33" s="50">
        <f>IF(-$M5+$M$7&lt;$M$14,0,IF(-$M5+$M$7&gt;$M$16,1,($M$14+$M5-$M$7)/($M$14-$M$16)))</f>
        <v>0</v>
      </c>
      <c r="DM33" s="50">
        <f>IF(-$M5+$M$8&lt;$M$14,0,IF(-$M5+$M$8&gt;$M$16,1,($M$14+$M5-$M$8)/($M$14-$M$16)))</f>
        <v>0</v>
      </c>
      <c r="DN33" s="50">
        <f>IF(-$M5+$M$9&lt;$M$14,0,IF(-$M5+$M$9&gt;$M$16,1,($M$14+$M5-$M$9)/($M$14-$M$16)))</f>
        <v>0</v>
      </c>
      <c r="DO33" s="50">
        <f>IF(-$M5+$M$10&lt;$M$14,0,IF(-$M5+$M$10&gt;$M$16,1,($M$14+$M5-$M$10)/($M$14-$M$16)))</f>
        <v>0</v>
      </c>
      <c r="DP33" s="50">
        <f>IF(-$M5+$M$11&lt;$M$14,0,IF(-$M5+$M$11&gt;$M$16,1,($M$14+$M5-$M$11)/($M$14-$M$16)))</f>
        <v>0</v>
      </c>
      <c r="DR33" s="53" t="s">
        <v>132</v>
      </c>
      <c r="DS33" s="50">
        <f>IF(-$N5+$N$5&lt;$N$14,0,IF(-$N5+$N$5&gt;$N$16,1,($N$14+$N5-$N$5)/($N$14-$N$16)))</f>
        <v>0</v>
      </c>
      <c r="DT33" s="50">
        <f>IF(-$N5+$N$6&lt;$N$14,0,IF(-$N5+$N$6&gt;$N$16,1,($N$14+$N5-$N$6)/($N$14-$N$16)))</f>
        <v>0</v>
      </c>
      <c r="DU33" s="50">
        <f>IF(-$N5+$N$7&lt;$N$14,0,IF(-$N5+$N$7&gt;$N$16,1,($N$14+$N5-$N$7)/($N$14-$N$16)))</f>
        <v>0</v>
      </c>
      <c r="DV33" s="50">
        <f>IF(-$N5+$N$8&lt;$N$14,0,IF(-$N5+$N$8&gt;$N$16,1,($N$14+$N5-$N$8)/($N$14-$N$16)))</f>
        <v>0</v>
      </c>
      <c r="DW33" s="50">
        <f>IF(-$N5+$N$9&lt;$N$14,0,IF(-$N5+$N$9&gt;$N$16,1,($N$14+$N5-$N$9)/($N$14-$N$16)))</f>
        <v>0</v>
      </c>
      <c r="DX33" s="50">
        <f>IF(-$N5+$N$10&lt;$N$14,0,IF(-$N5+$N$10&gt;$N$16,1,($N$14+$N5-$N$10)/($N$14-$N$16)))</f>
        <v>0</v>
      </c>
      <c r="DY33" s="50">
        <f>IF(-$N5+$N$11&lt;$N$14,0,IF(-$N5+$N$11&gt;$N$16,1,($N$14+$N5-$N$11)/($N$14-$N$16)))</f>
        <v>0</v>
      </c>
      <c r="EA33" s="53" t="s">
        <v>132</v>
      </c>
      <c r="EB33" s="50">
        <f>IF(-$O5+$O$5&lt;$O$14,0,IF(-$O5+$O$5&gt;$O$16,1,($O$14+$O5-$O$5)/($O$14-$O$16)))</f>
        <v>0</v>
      </c>
      <c r="EC33" s="50">
        <f>IF(-$O5+$O$6&lt;$O$14,0,IF(-$O5+$O$6&gt;$O$16,1,($O$14+$O5-$O$6)/($O$14-$O$16)))</f>
        <v>0</v>
      </c>
      <c r="ED33" s="50">
        <f>IF(-$O5+$O$7&lt;$O$14,0,IF(-$O5+$O$7&gt;$O$16,1,($O$14+$O5-$O$7)/($O$14-$O$16)))</f>
        <v>0</v>
      </c>
      <c r="EE33" s="50">
        <f>IF(-$O5+$O$8&lt;$O$14,0,IF(-$O5+$O$8&gt;$O$16,1,($O$14+$O5-$O$8)/($O$14-$O$16)))</f>
        <v>0</v>
      </c>
      <c r="EF33" s="50">
        <f>IF(-$O5+$O$9&lt;$O$14,0,IF(-$O5+$O$9&gt;$O$16,1,($O$14+$O5-$O$9)/($O$14-$O$16)))</f>
        <v>0</v>
      </c>
      <c r="EG33" s="50">
        <f>IF(-$O5+$O$10&lt;$O$14,0,IF(-$O5+$O$10&gt;$O$16,1,($O$14+$O5-$O$10)/($O$14-$O$16)))</f>
        <v>0</v>
      </c>
      <c r="EH33" s="50">
        <f>IF(-$O5+$O$11&lt;$O$14,0,IF(-$O5+$O$11&gt;$O$16,1,($O$14+$O5-$O$11)/($O$14-$O$16)))</f>
        <v>0</v>
      </c>
      <c r="EJ33" s="53" t="s">
        <v>132</v>
      </c>
      <c r="EK33" s="50">
        <f>IF(-$P5+$P$5&lt;$P$14,0,IF(-$P5+$P$5&gt;$P$16,1,($P$14+$P5-$P$5)/($P$14-$P$16)))</f>
        <v>0</v>
      </c>
      <c r="EL33" s="50">
        <f>IF(-$P5+$P$6&lt;$P$14,0,IF(-$P5+$P$6&gt;$P$16,1,($P$14+$P5-$P$6)/($P$14-$P$16)))</f>
        <v>0</v>
      </c>
      <c r="EM33" s="50">
        <f>IF(-$P5+$P$7&lt;$P$14,0,IF(-$P5+$P$7&gt;$P$16,1,($P$14+$P5-$P$7)/($P$14-$P$16)))</f>
        <v>0</v>
      </c>
      <c r="EN33" s="50">
        <f>IF(-$P5+$P$8&lt;$P$14,0,IF(-$P5+$P$8&gt;$P$16,1,($P$14+$P5-$P$8)/($P$14-$P$16)))</f>
        <v>0</v>
      </c>
      <c r="EO33" s="50">
        <f>IF(-$P5+$P$9&lt;$P$14,0,IF(-$P5+$P$9&gt;$P$16,1,($P$14+$P5-$P$9)/($P$14-$P$16)))</f>
        <v>0</v>
      </c>
      <c r="EP33" s="50">
        <f>IF(-$P5+$P$10&lt;$P$14,0,IF(-$P5+$P$10&gt;$P$16,1,($P$14+$P5-$P$10)/($P$14-$P$16)))</f>
        <v>0</v>
      </c>
      <c r="EQ33" s="50">
        <f>IF(-$P5+$P$11&lt;$P$14,0,IF(-$P5+$P$11&gt;$P$16,1,($P$14+$P5-$P$11)/($P$14-$P$16)))</f>
        <v>1</v>
      </c>
      <c r="ES33" s="53" t="s">
        <v>132</v>
      </c>
      <c r="ET33" s="50">
        <f>IF(-$Q5+$Q$5&lt;$Q$14,0,IF(-$Q5+$Q$5&gt;$Q$16,1,($Q$14+$Q5-$Q$5)/($Q$14-$Q$16)))</f>
        <v>0</v>
      </c>
      <c r="EU33" s="50">
        <f>IF(-$Q5+$Q$6&lt;$Q$14,0,IF(-$Q5+$Q$6&gt;$Q$16,1,($Q$14+$Q5-$Q$6)/($Q$14-$Q$16)))</f>
        <v>0</v>
      </c>
      <c r="EV33" s="50">
        <f>IF(-$Q5+$Q$7&lt;$Q$14,0,IF(-$Q5+$Q$7&gt;$Q$16,1,($Q$14+$Q5-$Q$7)/($Q$14-$Q$16)))</f>
        <v>0</v>
      </c>
      <c r="EW33" s="50">
        <f>IF(-$Q5+$Q$8&lt;$Q$14,0,IF(-$Q5+$Q$8&gt;$Q$16,1,($Q$14+$Q5-$Q$8)/($Q$14-$Q$16)))</f>
        <v>0</v>
      </c>
      <c r="EX33" s="50">
        <f>IF(-$Q5+$Q$9&lt;$Q$14,0,IF(-$Q5+$Q$9&gt;$Q$16,1,($Q$14+$Q5-$Q$9)/($Q$14-$Q$16)))</f>
        <v>0</v>
      </c>
      <c r="EY33" s="50">
        <f>IF(-$Q5+$Q$10&lt;$Q$14,0,IF(-$Q5+$Q$10&gt;$Q$16,1,($Q$14+$Q5-$Q$10)/($Q$14-$Q$16)))</f>
        <v>0</v>
      </c>
      <c r="EZ33" s="50">
        <f>IF(-$Q5+$Q$11&lt;$Q$14,0,IF(-$Q5+$Q$11&gt;$Q$16,1,($Q$14+$Q5-$Q$11)/($Q$14-$Q$16)))</f>
        <v>0</v>
      </c>
      <c r="FB33" s="53" t="s">
        <v>132</v>
      </c>
      <c r="FC33" s="50">
        <f>IF(-$R5+$R$5&lt;$R$14,0,IF(-$R5+$R$5&gt;$R$16,1,($R$14+$R5-$R$5)/($R$14-$R$16)))</f>
        <v>0</v>
      </c>
      <c r="FD33" s="50">
        <f>IF(-$R5+$R$6&lt;$R$14,0,IF(-$R5+$R$6&gt;$R$16,1,($R$14+$R5-$R$6)/($R$14-$R$16)))</f>
        <v>0</v>
      </c>
      <c r="FE33" s="50">
        <f>IF(-$R5+$R$7&lt;$R$14,0,IF(-$R5+$R$7&gt;$R$16,1,($R$14+$R5-$R$7)/($R$14-$R$16)))</f>
        <v>0</v>
      </c>
      <c r="FF33" s="50">
        <f>IF(-$R5+$R$8&lt;$R$14,0,IF(-$R5+$R$8&gt;$R$16,1,($R$14+$R5-$R$8)/($R$14-$R$16)))</f>
        <v>0</v>
      </c>
      <c r="FG33" s="50">
        <f>IF(-$R5+$R$9&lt;$R$14,0,IF(-$R5+$R$9&gt;$R$16,1,($R$14+$R5-$R$9)/($R$14-$R$16)))</f>
        <v>0</v>
      </c>
      <c r="FH33" s="50">
        <f>IF(-$R5+$R$10&lt;$R$14,0,IF(-$R5+$R$10&gt;$R$16,1,($R$14+$R5-$R$10)/($R$14-$R$16)))</f>
        <v>0</v>
      </c>
      <c r="FI33" s="50">
        <f>IF(-$R5+$R$11&lt;$R$14,0,IF(-$R5+$R$11&gt;$R$16,1,($R$14+$R5-$R$11)/($R$14-$R$16)))</f>
        <v>0</v>
      </c>
      <c r="FK33" s="53" t="s">
        <v>132</v>
      </c>
      <c r="FL33" s="50">
        <f>IF(-$S5+$S$5&lt;$S$14,0,IF(-$S5+$S$5&gt;$S$16,1,($S$14+$S5-$S$5)/($S$14-$S$16)))</f>
        <v>0</v>
      </c>
      <c r="FM33" s="50">
        <f>IF(-$S5+$S$6&lt;$S$14,0,IF(-$S5+$S$6&gt;$S$16,1,($S$14+$S5-$S$6)/($S$14-$S$16)))</f>
        <v>0</v>
      </c>
      <c r="FN33" s="50">
        <f>IF(-$S5+$S$7&lt;$S$14,0,IF(-$S5+$S$7&gt;$S$16,1,($S$14+$S5-$S$7)/($S$14-$S$16)))</f>
        <v>0</v>
      </c>
      <c r="FO33" s="50">
        <f>IF(-$S5+$S$8&lt;$S$14,0,IF(-$S5+$S$8&gt;$S$16,1,($S$14+$S5-$S$8)/($S$14-$S$16)))</f>
        <v>0</v>
      </c>
      <c r="FP33" s="50">
        <f>IF(-$S5+$S$9&lt;$S$14,0,IF(-$S5+$S$9&gt;$S$16,1,($S$14+$S5-$S$9)/($S$14-$S$16)))</f>
        <v>0</v>
      </c>
      <c r="FQ33" s="50">
        <f>IF(-$S5+$S$10&lt;$S$14,0,IF(-$S5+$S$10&gt;$S$16,1,($S$14+$S5-$S$10)/($S$14-$S$16)))</f>
        <v>0</v>
      </c>
      <c r="FR33" s="50">
        <f>IF(-$S5+$S$11&lt;$S$14,0,IF(-$S5+$S$11&gt;$S$16,1,($S$14+$S5-$S$11)/($S$14-$S$16)))</f>
        <v>0</v>
      </c>
      <c r="FT33" s="53" t="s">
        <v>132</v>
      </c>
      <c r="FU33" s="50">
        <f>IF(-$T5+$T$5&lt;$T$14,0,IF(-$T5+$T$5&gt;$T$16,1,($T$14+$T5-$T$5)/($T$14-$T$16)))</f>
        <v>0</v>
      </c>
      <c r="FV33" s="50">
        <f>IF(-$T5+$T$6&lt;$T$14,0,IF(-$T5+$T$6&gt;$T$16,1,($T$14+$T5-$T$6)/($T$14-$T$16)))</f>
        <v>1</v>
      </c>
      <c r="FW33" s="50">
        <f>IF(-$T5+$T$7&lt;$T$14,0,IF(-$T5+$T$7&gt;$T$16,1,($T$14+$T5-$T$7)/($T$14-$T$16)))</f>
        <v>1</v>
      </c>
      <c r="FX33" s="50">
        <f>IF(-$T5+$T$8&lt;$T$14,0,IF(-$T5+$T$8&gt;$T$16,1,($T$14+$T5-$T$8)/($T$14-$T$16)))</f>
        <v>0</v>
      </c>
      <c r="FY33" s="50">
        <f>IF(-$T5+$T$9&lt;$T$14,0,IF(-$T5+$T$9&gt;$T$16,1,($T$14+$T5-$T$9)/($T$14-$T$16)))</f>
        <v>1</v>
      </c>
      <c r="FZ33" s="50">
        <f>IF(-$T5+$T$10&lt;$T$14,0,IF(-$T5+$T$10&gt;$T$16,1,($T$14+$T5-$T$10)/($T$14-$T$16)))</f>
        <v>0</v>
      </c>
      <c r="GA33" s="50">
        <f>IF(-$T5+$T$11&lt;$T$14,0,IF(-$T5+$T$11&gt;$T$16,1,($T$14+$T5-$T$11)/($T$14-$T$16)))</f>
        <v>1</v>
      </c>
      <c r="GC33" s="53" t="s">
        <v>132</v>
      </c>
      <c r="GD33" s="50">
        <f>IF(-$U5+$U$5&lt;$U$14,0,IF(-$U5+$U$5&gt;$U$16,1,($U$14+$U5-$U$5)/($U$14-$U$16)))</f>
        <v>0</v>
      </c>
      <c r="GE33" s="50">
        <f>IF(-$U5+$U$6&lt;$U$14,0,IF(-$U5+$U$6&gt;$U$16,1,($U$14+$U5-$U$6)/($U$14-$U$16)))</f>
        <v>0</v>
      </c>
      <c r="GF33" s="50">
        <f>IF(-$U5+$U$7&lt;$U$14,0,IF(-$U5+$U$7&gt;$U$16,1,($U$14+$U5-$U$7)/($U$14-$U$16)))</f>
        <v>0</v>
      </c>
      <c r="GG33" s="50">
        <f>IF(-$U5+$U$8&lt;$U$14,0,IF(-$U5+$U$8&gt;$U$16,1,($U$14+$U5-$U$8)/($U$14-$U$16)))</f>
        <v>0</v>
      </c>
      <c r="GH33" s="50">
        <f>IF(-$U5+$U$9&lt;$U$14,0,IF(-$U5+$U$9&gt;$U$16,1,($U$14+$U5-$U$9)/($U$14-$U$16)))</f>
        <v>0</v>
      </c>
      <c r="GI33" s="50">
        <f>IF(-$U5+$U$10&lt;$U$14,0,IF(-$U5+$U$10&gt;$U$16,1,($U$14+$U5-$U$10)/($U$14-$U$16)))</f>
        <v>0</v>
      </c>
      <c r="GJ33" s="50">
        <f>IF(-$U5+$U$11&lt;$U$14,0,IF(-$U5+$U$11&gt;$U$16,1,($U$14+$U5-$U$11)/($U$14-$U$16)))</f>
        <v>0</v>
      </c>
      <c r="GL33" s="53" t="s">
        <v>132</v>
      </c>
      <c r="GM33" s="50">
        <f>IF(-$V5+$V$5&lt;$V$14,0,IF(-$V5+$V$5&gt;$V$16,1,($V$14+$V5-$V$5)/($V$14-$V$16)))</f>
        <v>0</v>
      </c>
      <c r="GN33" s="50">
        <f>IF(-$V5+$V$6&lt;$V$14,0,IF(-$V5+$V$6&gt;$V$16,1,($V$14+$V5-$V$6)/($V$14-$V$16)))</f>
        <v>0</v>
      </c>
      <c r="GO33" s="50">
        <f>IF(-$V5+$V$7&lt;$V$14,0,IF(-$V5+$V$7&gt;$V$16,1,($V$14+$V5-$V$7)/($V$14-$V$16)))</f>
        <v>0</v>
      </c>
      <c r="GP33" s="50">
        <f>IF(-$V5+$V$8&lt;$V$14,0,IF(-$V5+$V$8&gt;$V$16,1,($V$14+$V5-$V$8)/($V$14-$V$16)))</f>
        <v>0</v>
      </c>
      <c r="GQ33" s="50">
        <f>IF(-$V5+$V$9&lt;$V$14,0,IF(-$V5+$V$9&gt;$V$16,1,($V$14+$V5-$V$9)/($V$14-$V$16)))</f>
        <v>0</v>
      </c>
      <c r="GR33" s="50">
        <f>IF(-$V5+$V$10&lt;$V$14,0,IF(-$V5+$V$10&gt;$V$16,1,($V$14+$V5-$V$10)/($V$14-$V$16)))</f>
        <v>0</v>
      </c>
      <c r="GS33" s="50">
        <f>IF(-$V5+$V$11&lt;$V$14,0,IF(-$V5+$V$11&gt;$V$16,1,($V$14+$V5-$V$11)/($V$14-$V$16)))</f>
        <v>0</v>
      </c>
      <c r="GU33" s="53" t="s">
        <v>132</v>
      </c>
      <c r="GV33" s="50">
        <f>IF(-$W5+$W$5&lt;$W$14,0,IF(-$W5+$W$5&gt;$W$16,1,($W$14+$W5-$W$5)/($W$14-$W$16)))</f>
        <v>0</v>
      </c>
      <c r="GW33" s="50">
        <f>IF(-$W5+$W$6&lt;$W$14,0,IF(-$W5+$W$6&gt;$W$16,1,($W$14+$W5-$W$6)/($W$14-$W$16)))</f>
        <v>0</v>
      </c>
      <c r="GX33" s="50">
        <f>IF(-$W5+$W$7&lt;$W$14,0,IF(-$W5+$W$7&gt;$W$16,1,($W$14+$W5-$W$7)/($W$14-$W$16)))</f>
        <v>0</v>
      </c>
      <c r="GY33" s="50">
        <f>IF(-$W5+$W$8&lt;$W$14,0,IF(-$W5+$W$8&gt;$W$16,1,($W$14+$W5-$W$8)/($W$14-$W$16)))</f>
        <v>0</v>
      </c>
      <c r="GZ33" s="50">
        <f>IF(-$W5+$W$9&lt;$W$14,0,IF(-$W5+$W$9&gt;$W$16,1,($W$14+$W5-$W$9)/($W$14-$W$16)))</f>
        <v>0</v>
      </c>
      <c r="HA33" s="50">
        <f>IF(-$W5+$W$10&lt;$W$14,0,IF(-$W5+$W$10&gt;$W$16,1,($W$14+$W5-$W$10)/($W$14-$W$16)))</f>
        <v>0</v>
      </c>
      <c r="HB33" s="50">
        <f>IF(-$W5+$W$11&lt;$W$14,0,IF(-$W5+$W$11&gt;$W$16,1,($W$14+$W5-$W$11)/($W$14-$W$16)))</f>
        <v>0</v>
      </c>
      <c r="HD33" s="53" t="s">
        <v>132</v>
      </c>
      <c r="HE33" s="50">
        <f>IF(-$X5+$X$5&lt;$X$14,0,IF(-$X5+$X$5&gt;$X$16,1,($X$14+$X5-$X$5)/($X$14-$X$16)))</f>
        <v>0</v>
      </c>
      <c r="HF33" s="50">
        <f>IF(-$X5+$X$6&lt;$X$14,0,IF(-$X5+$X$6&gt;$X$16,1,($X$14+$X5-$X$6)/($X$14-$X$16)))</f>
        <v>0</v>
      </c>
      <c r="HG33" s="50">
        <f>IF(-$X5+$X$7&lt;$X$14,0,IF(-$X5+$X$7&gt;$X$16,1,($X$14+$X5-$X$7)/($X$14-$X$16)))</f>
        <v>0</v>
      </c>
      <c r="HH33" s="50">
        <f>IF(-$X5+$X$8&lt;$X$14,0,IF(-$X5+$X$8&gt;$X$16,1,($X$14+$X5-$X$8)/($X$14-$X$16)))</f>
        <v>0</v>
      </c>
      <c r="HI33" s="50">
        <f>IF(-$X5+$X$9&lt;$X$14,0,IF(-$X5+$X$9&gt;$X$16,1,($X$14+$X5-$X$9)/($X$14-$X$16)))</f>
        <v>0</v>
      </c>
      <c r="HJ33" s="50">
        <f>IF(-$X5+$X$10&lt;$X$14,0,IF(-$X5+$X$10&gt;$X$16,1,($X$14+$X5-$X$10)/($X$14-$X$16)))</f>
        <v>0</v>
      </c>
      <c r="HK33" s="50">
        <f>IF(-$X5+$X$11&lt;$X$14,0,IF(-$X5+$X$11&gt;$X$16,1,($X$14+$X5-$X$11)/($X$14-$X$16)))</f>
        <v>0</v>
      </c>
      <c r="HM33" s="53" t="s">
        <v>132</v>
      </c>
      <c r="HN33" s="50">
        <f>IF(-$Y5+$Y$5&lt;$Y$14,0,IF(-$Y5+$Y$5&gt;$Y$16,1,($Y$14+$Y5-$Y$5)/($Y$14-$Y$16)))</f>
        <v>0</v>
      </c>
      <c r="HO33" s="50">
        <f>IF(-$Y5+$Y$6&lt;$Y$14,0,IF(-$Y5+$Y$6&gt;$Y$16,1,($Y$14+$Y5-$Y$6)/($Y$14-$Y$16)))</f>
        <v>0</v>
      </c>
      <c r="HP33" s="50">
        <f>IF(-$Y5+$Y$7&lt;$Y$14,0,IF(-$Y5+$Y$7&gt;$Y$16,1,($Y$14+$Y5-$Y$7)/($Y$14-$Y$16)))</f>
        <v>0</v>
      </c>
      <c r="HQ33" s="50">
        <f>IF(-$Y5+$Y$8&lt;$Y$14,0,IF(-$Y5+$Y$8&gt;$Y$16,1,($Y$14+$Y5-$Y$8)/($Y$14-$Y$16)))</f>
        <v>0</v>
      </c>
      <c r="HR33" s="50">
        <f>IF(-$Y5+$Y$9&lt;$Y$14,0,IF(-$Y5+$Y$9&gt;$Y$16,1,($Y$14+$Y5-$Y$9)/($Y$14-$Y$16)))</f>
        <v>0</v>
      </c>
      <c r="HS33" s="50">
        <f>IF(-$Y5+$Y$10&lt;$Y$14,0,IF(-$Y5+$Y$10&gt;$Y$16,1,($Y$14+$Y5-$Y$10)/($Y$14-$Y$16)))</f>
        <v>0</v>
      </c>
      <c r="HT33" s="50">
        <f>IF(-$Y5+$Y$11&lt;$Y$14,0,IF(-$Y5+$Y$11&gt;$Y$16,1,($Y$14+$Y5-$Y$11)/($Y$14-$Y$16)))</f>
        <v>0</v>
      </c>
      <c r="HV33" s="53" t="s">
        <v>132</v>
      </c>
      <c r="HW33" s="50">
        <f>IF(-$Z5+$Z$5&lt;$Z$14,0,IF(-$Z5+$Z$5&gt;$Z$16,1,($Z$14+$Z5-$Z$5)/($Z$14-$Z$16)))</f>
        <v>0</v>
      </c>
      <c r="HX33" s="50">
        <f>IF(-$Z5+$Z$6&lt;$Z$14,0,IF(-$Z5+$Z$6&gt;$Z$16,1,($Z$14+$Z5-$Z$6)/($Z$14-$Z$16)))</f>
        <v>0</v>
      </c>
      <c r="HY33" s="50">
        <f>IF(-$Z5+$Z$7&lt;$Z$14,0,IF(-$Z5+$Z$7&gt;$Z$16,1,($Z$14+$Z5-$Z$7)/($Z$14-$Z$16)))</f>
        <v>0</v>
      </c>
      <c r="HZ33" s="50">
        <f>IF(-$Z5+$Z$8&lt;$Z$14,0,IF(-$Z5+$Z$8&gt;$Z$16,1,($Z$14+$Z5-$Z$8)/($Z$14-$Z$16)))</f>
        <v>0</v>
      </c>
      <c r="IA33" s="50">
        <f>IF(-$Z5+$Z$9&lt;$Z$14,0,IF(-$Z5+$Z$9&gt;$Z$16,1,($Z$14+$Z5-$Z$9)/($Z$14-$Z$16)))</f>
        <v>0</v>
      </c>
      <c r="IB33" s="50">
        <f>IF(-$Z5+$Z$10&lt;$Z$14,0,IF(-$Z5+$Z$10&gt;$Z$16,1,($Z$14+$Z5-$Z$10)/($Z$14-$Z$16)))</f>
        <v>0</v>
      </c>
      <c r="IC33" s="50">
        <f>IF(-$Z5+$Z$11&lt;$Z$14,0,IF(-$Z5+$Z$11&gt;$Z$16,1,($Z$14+$Z5-$Z$11)/($Z$14-$Z$16)))</f>
        <v>0</v>
      </c>
      <c r="IE33" s="53" t="s">
        <v>132</v>
      </c>
      <c r="IF33" s="50">
        <f>IF(-$AA5+$AA$5&lt;$AA$14,0,IF(-$AA5+$AA$5&gt;$AA$16,1,($AA$14+$AA5-$AA$5)/($AA$14-$AA$16)))</f>
        <v>0</v>
      </c>
      <c r="IG33" s="50">
        <f>IF(-$AA5+$AA$6&lt;$AA$14,0,IF(-$AA5+$AA$6&gt;$AA$16,1,($AA$14+$AA5-$AA$6)/($AA$14-$AA$16)))</f>
        <v>0</v>
      </c>
      <c r="IH33" s="50">
        <f>IF(-$AA5+$AA$7&lt;$AA$14,0,IF(-$AA5+$AA$7&gt;$AA$16,1,($AA$14+$AA5-$AA$7)/($AA$14-$AA$16)))</f>
        <v>0</v>
      </c>
      <c r="II33" s="50">
        <f>IF(-$AA5+$AA$8&lt;$AA$14,0,IF(-$AA5+$AA$8&gt;$AA$16,1,($AA$14+$AA5-$AA$8)/($AA$14-$AA$16)))</f>
        <v>0</v>
      </c>
      <c r="IJ33" s="50">
        <f>IF(-$AA5+$AA$9&lt;$AA$14,0,IF(-$AA5+$AA$9&gt;$AA$16,1,($AA$14+$AA5-$AA$9)/($AA$14-$AA$16)))</f>
        <v>0</v>
      </c>
      <c r="IK33" s="50">
        <f>IF(-$AA5+$AA$10&lt;$AA$14,0,IF(-$AA5+$AA$10&gt;$AA$16,1,($AA$14+$AA5-$AA$10)/($AA$14-$AA$16)))</f>
        <v>0</v>
      </c>
      <c r="IL33" s="50">
        <f>IF(-$AA5+$AA$11&lt;$AA$14,0,IF(-$AA5+$AA$11&gt;$AA$16,1,($AA$14+$AA5-$AA$11)/($AA$14-$AA$16)))</f>
        <v>0</v>
      </c>
      <c r="IN33" s="53" t="s">
        <v>132</v>
      </c>
      <c r="IO33" s="50">
        <f>IF(-$AB5+$AB$5&lt;$AB$14,0,IF(-$AB5+$AB$5&gt;$AB$16,1,($AB$14+$AB5-$AB$5)/($AB$14-$AB$16)))</f>
        <v>0</v>
      </c>
      <c r="IP33" s="50">
        <f>IF(-$AB5+$AB$6&lt;$AB$14,0,IF(-$AB5+$AB$6&gt;$AB$16,1,($AB$14+$AB5-$AB$6)/($AB$14-$AB$16)))</f>
        <v>0</v>
      </c>
      <c r="IQ33" s="50">
        <f>IF(-$AB5+$AB$7&lt;$AB$14,0,IF(-$AB5+$AB$7&gt;$AB$16,1,($AB$14+$AB5-$AB$7)/($AB$14-$AB$16)))</f>
        <v>0</v>
      </c>
      <c r="IR33" s="50">
        <f>IF(-$AB5+$AB$8&lt;$AB$14,0,IF(-$AB5+$AB$8&gt;$AB$16,1,($AB$14+$AB5-$AB$8)/($AB$14-$AB$16)))</f>
        <v>0</v>
      </c>
      <c r="IS33" s="50">
        <f>IF(-$AB5+$AB$9&lt;$AB$14,0,IF(-$AB5+$AB$9&gt;$AB$16,1,($AB$14+$AB5-$AB$9)/($AB$14-$AB$16)))</f>
        <v>0</v>
      </c>
      <c r="IT33" s="50">
        <f>IF(-$AB5+$AB$10&lt;$AB$14,0,IF(-$AB5+$AB$10&gt;$AB$16,1,($AB$14+$AB5-$AB$10)/($AB$14-$AB$16)))</f>
        <v>0</v>
      </c>
      <c r="IU33" s="50">
        <f>IF(-$AB5+$AB$11&lt;$AB$14,0,IF(-$AB5+$AB$11&gt;$AB$16,1,($AB$14+$AB5-$AB$11)/($AB$14-$AB$16)))</f>
        <v>0</v>
      </c>
    </row>
    <row r="34" spans="31:255" ht="29.1">
      <c r="AE34" s="78"/>
      <c r="AF34" s="54" t="s">
        <v>68</v>
      </c>
      <c r="AG34" s="50">
        <f t="shared" ref="AG34:AG39" si="208">IF(-$D6+$D$5&lt;$D$14,0,IF(-$D6+$D$5&gt;$D$16,1,($D$14+$D6-$D$5)/($D$14-$D$16)))</f>
        <v>0</v>
      </c>
      <c r="AH34" s="50">
        <f t="shared" ref="AH34:AH39" si="209">IF(-$D6+$D$6&lt;$D$14,0,IF(-$D6+$D$6&gt;$D$16,1,($D$14+$D6-$D$6)/($D$14-$D$16)))</f>
        <v>0</v>
      </c>
      <c r="AI34" s="50">
        <f t="shared" ref="AI34:AI39" si="210">IF(-$D6+$D$7&lt;$D$14,0,IF(-$D6+$D$7&gt;$D$16,1,($D$14+$D6-$D$7)/($D$14-$D$16)))</f>
        <v>0</v>
      </c>
      <c r="AJ34" s="50">
        <f t="shared" ref="AJ34:AJ39" si="211">IF(-$D6+$D$8&lt;$D$14,0,IF(-$D6+$D$8&gt;$D$16,1,($D$14+$D6-$D$8)/($D$14-$D$16)))</f>
        <v>0</v>
      </c>
      <c r="AK34" s="50">
        <f t="shared" ref="AK34:AK39" si="212">IF(-$D6+$D$9&lt;$D$14,0,IF(-$D6+$D$9&gt;$D$16,1,($D$14+$D6-$D$9)/($D$14-$D$16)))</f>
        <v>0</v>
      </c>
      <c r="AL34" s="50">
        <f t="shared" ref="AL34:AL39" si="213">IF(-$D6+$D$10&lt;$D$14,0,IF(-$D6+$D$10&gt;$D$16,1,($D$14+$D6-$D$10)/($D$14-$D$16)))</f>
        <v>0</v>
      </c>
      <c r="AM34" s="50">
        <f t="shared" ref="AM34:AM39" si="214">IF(-$D6+$D$11&lt;$D$14,0,IF(-$D6+$D$11&gt;$D$16,1,($D$14+$D6-$D$11)/($D$14-$D$16)))</f>
        <v>0</v>
      </c>
      <c r="AO34" s="54" t="s">
        <v>68</v>
      </c>
      <c r="AP34" s="50">
        <f>IF(-$E6+$E$5&lt;$E$14,0,IF(-$E6+$E$5&gt;$E$16,1,($E$14+$E6-$E$5)/($E$14-$E$16)))</f>
        <v>0</v>
      </c>
      <c r="AQ34" s="50">
        <f t="shared" ref="AQ34:AQ39" si="215">IF(-$E6+$E$6&lt;$E$14,0,IF(-$E6+$E$6&gt;$E$16,1,($E$14+$E6-$E$6)/($E$14-$E$16)))</f>
        <v>0</v>
      </c>
      <c r="AR34" s="50">
        <f t="shared" ref="AR34:AR39" si="216">IF(-$E6+$E$7&lt;$E$14,0,IF(-$E6+$E$7&gt;$E$16,1,($E$14+$E6-$E$7)/($E$14-$E$16)))</f>
        <v>1</v>
      </c>
      <c r="AS34" s="50">
        <f t="shared" ref="AS34:AS39" si="217">IF(-$E6+$E$8&lt;$E$14,0,IF(-$E6+$E$8&gt;$E$16,1,($E$14+$E6-$E$8)/($E$14-$E$16)))</f>
        <v>0</v>
      </c>
      <c r="AT34" s="50">
        <f t="shared" ref="AT34:AT39" si="218">IF(-$E6+$E$9&lt;$E$14,0,IF(-$E6+$E$9&gt;$E$16,1,($E$14+$E6-$E$9)/($E$14-$E$16)))</f>
        <v>0</v>
      </c>
      <c r="AU34" s="50">
        <f t="shared" ref="AU34:AU39" si="219">IF(-$E6+$E$10&lt;$E$14,0,IF(-$E6+$E$10&gt;$E$16,1,($E$14+$E6-$E$10)/($E$14-$E$16)))</f>
        <v>0</v>
      </c>
      <c r="AV34" s="50">
        <f t="shared" ref="AV34:AV39" si="220">IF(-$E6+$E$11&lt;$E$14,0,IF(-$E6+$E$11&gt;$E$16,1,($E$14+$E6-$E$11)/($E$14-$E$16)))</f>
        <v>0</v>
      </c>
      <c r="AX34" s="54" t="s">
        <v>68</v>
      </c>
      <c r="AY34" s="50">
        <f t="shared" si="180"/>
        <v>0</v>
      </c>
      <c r="AZ34" s="50">
        <f t="shared" si="181"/>
        <v>0</v>
      </c>
      <c r="BA34" s="50">
        <f t="shared" si="182"/>
        <v>0</v>
      </c>
      <c r="BB34" s="50">
        <f t="shared" si="183"/>
        <v>0</v>
      </c>
      <c r="BC34" s="50">
        <f t="shared" si="184"/>
        <v>0</v>
      </c>
      <c r="BD34" s="50">
        <f t="shared" si="185"/>
        <v>0</v>
      </c>
      <c r="BE34" s="50">
        <f t="shared" si="186"/>
        <v>0</v>
      </c>
      <c r="BG34" s="54" t="s">
        <v>68</v>
      </c>
      <c r="BH34" s="50">
        <f t="shared" si="187"/>
        <v>0</v>
      </c>
      <c r="BI34" s="50">
        <f t="shared" si="188"/>
        <v>0</v>
      </c>
      <c r="BJ34" s="50">
        <f t="shared" si="189"/>
        <v>0</v>
      </c>
      <c r="BK34" s="50">
        <f t="shared" si="190"/>
        <v>0</v>
      </c>
      <c r="BL34" s="50">
        <f t="shared" si="191"/>
        <v>0</v>
      </c>
      <c r="BM34" s="50">
        <f t="shared" si="192"/>
        <v>0</v>
      </c>
      <c r="BN34" s="50">
        <f t="shared" si="193"/>
        <v>0</v>
      </c>
      <c r="BP34" s="54" t="s">
        <v>68</v>
      </c>
      <c r="BQ34" s="50">
        <f t="shared" si="194"/>
        <v>0</v>
      </c>
      <c r="BR34" s="50">
        <f t="shared" si="195"/>
        <v>0</v>
      </c>
      <c r="BS34" s="50">
        <f t="shared" si="196"/>
        <v>0</v>
      </c>
      <c r="BT34" s="50">
        <f t="shared" si="197"/>
        <v>0</v>
      </c>
      <c r="BU34" s="50">
        <f t="shared" si="198"/>
        <v>0</v>
      </c>
      <c r="BV34" s="50">
        <f t="shared" si="199"/>
        <v>0</v>
      </c>
      <c r="BW34" s="50">
        <f t="shared" si="200"/>
        <v>0</v>
      </c>
      <c r="BY34" s="54" t="s">
        <v>68</v>
      </c>
      <c r="BZ34" s="50">
        <f t="shared" si="201"/>
        <v>0</v>
      </c>
      <c r="CA34" s="50">
        <f t="shared" si="202"/>
        <v>0</v>
      </c>
      <c r="CB34" s="50">
        <f t="shared" si="203"/>
        <v>0</v>
      </c>
      <c r="CC34" s="50">
        <f t="shared" si="204"/>
        <v>0</v>
      </c>
      <c r="CD34" s="50">
        <f t="shared" si="205"/>
        <v>0</v>
      </c>
      <c r="CE34" s="50">
        <f t="shared" si="206"/>
        <v>0</v>
      </c>
      <c r="CF34" s="50">
        <f t="shared" si="207"/>
        <v>0</v>
      </c>
      <c r="CH34" s="54" t="s">
        <v>68</v>
      </c>
      <c r="CI34" s="50">
        <f t="shared" ref="CI34:CI39" si="221">IF($J6-$J$5&lt;$J$14,0,IF($J6-$J$5&gt;$J$16,1,($J$14-$J6+$J$5)/($J$14-$J$16)))</f>
        <v>0</v>
      </c>
      <c r="CJ34" s="50">
        <f t="shared" ref="CJ34:CJ39" si="222">IF($J6-$J$6&lt;$J$14,0,IF($J6-$J$6&gt;$J$16,1,($J$14-$J6+$J$6)/($J$14-$J$16)))</f>
        <v>0</v>
      </c>
      <c r="CK34" s="50">
        <f t="shared" ref="CK34:CK39" si="223">IF($J6-$J$7&lt;$J$14,0,IF($J6-$J$7&gt;$J$16,1,($J$14-$J6+$J$7)/($J$14-$J$16)))</f>
        <v>0.7149059334298119</v>
      </c>
      <c r="CL34" s="50">
        <f t="shared" ref="CL34:CL39" si="224">IF($J6-$J$8&lt;$J$14,0,IF($J6-$J$8&gt;$J$16,1,($J$14-$J6+$J$8)/($J$14-$J$16)))</f>
        <v>0</v>
      </c>
      <c r="CM34" s="50">
        <f t="shared" ref="CM34:CM39" si="225">IF($J6-$J$9&lt;$J$14,0,IF($J6-$J$9&gt;$J$16,1,($J$14-$J6+$J$9)/($J$14-$J$16)))</f>
        <v>0</v>
      </c>
      <c r="CN34" s="50">
        <f t="shared" ref="CN34:CN39" si="226">IF($J6-$J$10&lt;$J$14,0,IF($J6-$J$10&gt;$J$16,1,($J$14-$J6+$J$10)/($J$14-$J$16)))</f>
        <v>0</v>
      </c>
      <c r="CO34" s="50">
        <f t="shared" ref="CO34:CO39" si="227">IF($J6-$J$11&lt;$J$14,0,IF($J6-$J$11&gt;$J$16,1,($J$14-$J6+$J$11)/($J$14-$J$16)))</f>
        <v>0</v>
      </c>
      <c r="CQ34" s="54" t="s">
        <v>68</v>
      </c>
      <c r="CR34" s="50">
        <f t="shared" ref="CR34:CR39" si="228">IF($K6-$K$5&lt;$K$14,0,IF($K6-$K$5&gt;$K$16,1,($K$14-$K6+$K$5)/($K$14-$K$16)))</f>
        <v>0</v>
      </c>
      <c r="CS34" s="50">
        <f t="shared" ref="CS34:CS39" si="229">IF($K6-$K$6&lt;$K$14,0,IF($K6-$K$6&gt;$K$16,1,($K$14-$K6+$K$6)/($K$14-$K$16)))</f>
        <v>0</v>
      </c>
      <c r="CT34" s="50">
        <f t="shared" ref="CT34:CT39" si="230">IF($K6-$K$7&lt;$K$14,0,IF($K6-$K$7&gt;$K$16,1,($K$14-$K6+$K$7)/($K$14-$K$16)))</f>
        <v>0</v>
      </c>
      <c r="CU34" s="50">
        <f t="shared" ref="CU34:CU39" si="231">IF($K6-$K$8&lt;$K$14,0,IF($K6-$K$8&gt;$K$16,1,($K$14-$K6+$K$8)/($K$14-$K$16)))</f>
        <v>0</v>
      </c>
      <c r="CV34" s="50">
        <f t="shared" ref="CV34:CV39" si="232">IF($K6-$K$9&lt;$K$14,0,IF($K6-$K$9&gt;$K$16,1,($K$14-$K6+$K$9)/($K$14-$K$16)))</f>
        <v>0</v>
      </c>
      <c r="CW34" s="50">
        <f t="shared" ref="CW34:CW39" si="233">IF($K6-$K$10&lt;$K$14,0,IF($K6-$K$10&gt;$K$16,1,($K$14-$K6+$K$10)/($K$14-$K$16)))</f>
        <v>0</v>
      </c>
      <c r="CX34" s="50">
        <f t="shared" ref="CX34:CX39" si="234">IF($K6-$K$11&lt;$K$14,0,IF($K6-$K$11&gt;$K$16,1,($K$14-$K6+$K$11)/($K$14-$K$16)))</f>
        <v>0</v>
      </c>
      <c r="CZ34" s="54" t="s">
        <v>68</v>
      </c>
      <c r="DA34" s="50">
        <f t="shared" ref="DA34:DA39" si="235">IF(-$L6+$L$5&lt;$L$14,0,IF(-$L6+$L$5&gt;$L$16,1,($L$14+$L6-$L$5)/($L$14-$L$16)))</f>
        <v>0</v>
      </c>
      <c r="DB34" s="50">
        <f t="shared" ref="DB34:DB39" si="236">IF(-$L6+$L$6&lt;$L$14,0,IF(-$L6+$L$6&gt;$L$16,1,($L$14+$L6-$L$6)/($L$14-$L$16)))</f>
        <v>0</v>
      </c>
      <c r="DC34" s="50">
        <f t="shared" ref="DC34:DC39" si="237">IF(-$L6+$L$7&lt;$L$14,0,IF(-$L6+$L$7&gt;$L$16,1,($L$14+$L6-$L$7)/($L$14-$L$16)))</f>
        <v>0</v>
      </c>
      <c r="DD34" s="50">
        <f t="shared" ref="DD34:DD39" si="238">IF(-$L6+$L$8&lt;$L$14,0,IF(-$L6+$L$8&gt;$L$16,1,($L$14+$L6-$L$8)/($L$14-$L$16)))</f>
        <v>0</v>
      </c>
      <c r="DE34" s="50">
        <f t="shared" ref="DE34:DE39" si="239">IF(-$L6+$L$9&lt;$L$14,0,IF(-$L6+$L$9&gt;$L$16,1,($L$14+$L6-$L$9)/($L$14-$L$16)))</f>
        <v>0</v>
      </c>
      <c r="DF34" s="50">
        <f t="shared" ref="DF34:DF39" si="240">IF(-$L6+$L$10&lt;$L$14,0,IF(-$L6+$L$10&gt;$L$16,1,($L$14+$L6-$L$10)/($L$14-$L$16)))</f>
        <v>0</v>
      </c>
      <c r="DG34" s="50">
        <f t="shared" ref="DG34:DG39" si="241">IF(-$L6+$L$11&lt;$L$14,0,IF(-$L6+$L$11&gt;$L$16,1,($L$14+$L6-$L$11)/($L$14-$L$16)))</f>
        <v>0</v>
      </c>
      <c r="DI34" s="54" t="s">
        <v>68</v>
      </c>
      <c r="DJ34" s="50">
        <f t="shared" ref="DJ34:DJ39" si="242">IF(-$M6+$M$5&lt;$M$14,0,IF(-$M6+$M$5&gt;$M$16,1,($M$14+$M6-$M$5)/($M$14-$M$16)))</f>
        <v>0.66666666799999996</v>
      </c>
      <c r="DK34" s="50">
        <f t="shared" ref="DK34:DK39" si="243">IF(-$M6+$M$6&lt;$M$14,0,IF(-$M6+$M$6&gt;$M$16,1,($M$14+$M6-$M$6)/($M$14-$M$16)))</f>
        <v>0</v>
      </c>
      <c r="DL34" s="50">
        <f t="shared" ref="DL34:DL39" si="244">IF(-$M6+$M$7&lt;$M$14,0,IF(-$M6+$M$7&gt;$M$16,1,($M$14+$M6-$M$7)/($M$14-$M$16)))</f>
        <v>0</v>
      </c>
      <c r="DM34" s="50">
        <f t="shared" ref="DM34:DM39" si="245">IF(-$M6+$M$8&lt;$M$14,0,IF(-$M6+$M$8&gt;$M$16,1,($M$14+$M6-$M$8)/($M$14-$M$16)))</f>
        <v>0</v>
      </c>
      <c r="DN34" s="50">
        <f t="shared" ref="DN34:DN39" si="246">IF(-$M6+$M$9&lt;$M$14,0,IF(-$M6+$M$9&gt;$M$16,1,($M$14+$M6-$M$9)/($M$14-$M$16)))</f>
        <v>0</v>
      </c>
      <c r="DO34" s="50">
        <f t="shared" ref="DO34:DO39" si="247">IF(-$M6+$M$10&lt;$M$14,0,IF(-$M6+$M$10&gt;$M$16,1,($M$14+$M6-$M$10)/($M$14-$M$16)))</f>
        <v>0</v>
      </c>
      <c r="DP34" s="50">
        <f t="shared" ref="DP34:DP39" si="248">IF(-$M6+$M$11&lt;$M$14,0,IF(-$M6+$M$11&gt;$M$16,1,($M$14+$M6-$M$11)/($M$14-$M$16)))</f>
        <v>0</v>
      </c>
      <c r="DR34" s="54" t="s">
        <v>68</v>
      </c>
      <c r="DS34" s="50">
        <f t="shared" ref="DS34:DS39" si="249">IF(-$N6+$N$5&lt;$N$14,0,IF(-$N6+$N$5&gt;$N$16,1,($N$14+$N6-$N$5)/($N$14-$N$16)))</f>
        <v>0</v>
      </c>
      <c r="DT34" s="50">
        <f t="shared" ref="DT34:DT39" si="250">IF(-$N6+$N$6&lt;$N$14,0,IF(-$N6+$N$6&gt;$N$16,1,($N$14+$N6-$N$6)/($N$14-$N$16)))</f>
        <v>0</v>
      </c>
      <c r="DU34" s="50">
        <f t="shared" ref="DU34:DU39" si="251">IF(-$N6+$N$7&lt;$N$14,0,IF(-$N6+$N$7&gt;$N$16,1,($N$14+$N6-$N$7)/($N$14-$N$16)))</f>
        <v>0</v>
      </c>
      <c r="DV34" s="50">
        <f t="shared" ref="DV34:DV39" si="252">IF(-$N6+$N$8&lt;$N$14,0,IF(-$N6+$N$8&gt;$N$16,1,($N$14+$N6-$N$8)/($N$14-$N$16)))</f>
        <v>0</v>
      </c>
      <c r="DW34" s="50">
        <f t="shared" ref="DW34:DW39" si="253">IF(-$N6+$N$9&lt;$N$14,0,IF(-$N6+$N$9&gt;$N$16,1,($N$14+$N6-$N$9)/($N$14-$N$16)))</f>
        <v>0</v>
      </c>
      <c r="DX34" s="50">
        <f t="shared" ref="DX34:DX39" si="254">IF(-$N6+$N$10&lt;$N$14,0,IF(-$N6+$N$10&gt;$N$16,1,($N$14+$N6-$N$10)/($N$14-$N$16)))</f>
        <v>0</v>
      </c>
      <c r="DY34" s="50">
        <f t="shared" ref="DY34:DY39" si="255">IF(-$N6+$N$11&lt;$N$14,0,IF(-$N6+$N$11&gt;$N$16,1,($N$14+$N6-$N$11)/($N$14-$N$16)))</f>
        <v>0</v>
      </c>
      <c r="EA34" s="54" t="s">
        <v>68</v>
      </c>
      <c r="EB34" s="50">
        <f t="shared" ref="EB34:EB39" si="256">IF(-$O6+$O$5&lt;$O$14,0,IF(-$O6+$O$5&gt;$O$16,1,($O$14+$O6-$O$5)/($O$14-$O$16)))</f>
        <v>0</v>
      </c>
      <c r="EC34" s="50">
        <f t="shared" ref="EC34:EC39" si="257">IF(-$O6+$O$6&lt;$O$14,0,IF(-$O6+$O$6&gt;$O$16,1,($O$14+$O6-$O$6)/($O$14-$O$16)))</f>
        <v>0</v>
      </c>
      <c r="ED34" s="50">
        <f t="shared" ref="ED34:ED39" si="258">IF(-$O6+$O$7&lt;$O$14,0,IF(-$O6+$O$7&gt;$O$16,1,($O$14+$O6-$O$7)/($O$14-$O$16)))</f>
        <v>0</v>
      </c>
      <c r="EE34" s="50">
        <f t="shared" ref="EE34:EE39" si="259">IF(-$O6+$O$8&lt;$O$14,0,IF(-$O6+$O$8&gt;$O$16,1,($O$14+$O6-$O$8)/($O$14-$O$16)))</f>
        <v>0</v>
      </c>
      <c r="EF34" s="50">
        <f t="shared" ref="EF34:EF39" si="260">IF(-$O6+$O$9&lt;$O$14,0,IF(-$O6+$O$9&gt;$O$16,1,($O$14+$O6-$O$9)/($O$14-$O$16)))</f>
        <v>0</v>
      </c>
      <c r="EG34" s="50">
        <f t="shared" ref="EG34:EG39" si="261">IF(-$O6+$O$10&lt;$O$14,0,IF(-$O6+$O$10&gt;$O$16,1,($O$14+$O6-$O$10)/($O$14-$O$16)))</f>
        <v>0</v>
      </c>
      <c r="EH34" s="50">
        <f t="shared" ref="EH34:EH39" si="262">IF(-$O6+$O$11&lt;$O$14,0,IF(-$O6+$O$11&gt;$O$16,1,($O$14+$O6-$O$11)/($O$14-$O$16)))</f>
        <v>0</v>
      </c>
      <c r="EJ34" s="54" t="s">
        <v>68</v>
      </c>
      <c r="EK34" s="50">
        <f t="shared" ref="EK34:EK39" si="263">IF(-$P6+$P$5&lt;$P$14,0,IF(-$P6+$P$5&gt;$P$16,1,($P$14+$P6-$P$5)/($P$14-$P$16)))</f>
        <v>0</v>
      </c>
      <c r="EL34" s="50">
        <f t="shared" ref="EL34:EL39" si="264">IF(-$P6+$P$6&lt;$P$14,0,IF(-$P6+$P$6&gt;$P$16,1,($P$14+$P6-$P$6)/($P$14-$P$16)))</f>
        <v>0</v>
      </c>
      <c r="EM34" s="50">
        <f t="shared" ref="EM34:EM39" si="265">IF(-$P6+$P$7&lt;$P$14,0,IF(-$P6+$P$7&gt;$P$16,1,($P$14+$P6-$P$7)/($P$14-$P$16)))</f>
        <v>0</v>
      </c>
      <c r="EN34" s="50">
        <f t="shared" ref="EN34:EN39" si="266">IF(-$P6+$P$8&lt;$P$14,0,IF(-$P6+$P$8&gt;$P$16,1,($P$14+$P6-$P$8)/($P$14-$P$16)))</f>
        <v>0</v>
      </c>
      <c r="EO34" s="50">
        <f t="shared" ref="EO34:EO39" si="267">IF(-$P6+$P$9&lt;$P$14,0,IF(-$P6+$P$9&gt;$P$16,1,($P$14+$P6-$P$9)/($P$14-$P$16)))</f>
        <v>0</v>
      </c>
      <c r="EP34" s="50">
        <f t="shared" ref="EP34:EP39" si="268">IF(-$P6+$P$10&lt;$P$14,0,IF(-$P6+$P$10&gt;$P$16,1,($P$14+$P6-$P$10)/($P$14-$P$16)))</f>
        <v>0</v>
      </c>
      <c r="EQ34" s="50">
        <f t="shared" ref="EQ34:EQ39" si="269">IF(-$P6+$P$11&lt;$P$14,0,IF(-$P6+$P$11&gt;$P$16,1,($P$14+$P6-$P$11)/($P$14-$P$16)))</f>
        <v>1</v>
      </c>
      <c r="ES34" s="54" t="s">
        <v>68</v>
      </c>
      <c r="ET34" s="50">
        <f t="shared" ref="ET34:ET39" si="270">IF(-$Q6+$Q$5&lt;$Q$14,0,IF(-$Q6+$Q$5&gt;$Q$16,1,($Q$14+$Q6-$Q$5)/($Q$14-$Q$16)))</f>
        <v>0</v>
      </c>
      <c r="EU34" s="50">
        <f t="shared" ref="EU34:EU39" si="271">IF(-$Q6+$Q$6&lt;$Q$14,0,IF(-$Q6+$Q$6&gt;$Q$16,1,($Q$14+$Q6-$Q$6)/($Q$14-$Q$16)))</f>
        <v>0</v>
      </c>
      <c r="EV34" s="50">
        <f t="shared" ref="EV34:EV39" si="272">IF(-$Q6+$Q$7&lt;$Q$14,0,IF(-$Q6+$Q$7&gt;$Q$16,1,($Q$14+$Q6-$Q$7)/($Q$14-$Q$16)))</f>
        <v>0</v>
      </c>
      <c r="EW34" s="50">
        <f t="shared" ref="EW34:EW39" si="273">IF(-$Q6+$Q$8&lt;$Q$14,0,IF(-$Q6+$Q$8&gt;$Q$16,1,($Q$14+$Q6-$Q$8)/($Q$14-$Q$16)))</f>
        <v>0</v>
      </c>
      <c r="EX34" s="50">
        <f t="shared" ref="EX34:EX39" si="274">IF(-$Q6+$Q$9&lt;$Q$14,0,IF(-$Q6+$Q$9&gt;$Q$16,1,($Q$14+$Q6-$Q$9)/($Q$14-$Q$16)))</f>
        <v>0</v>
      </c>
      <c r="EY34" s="50">
        <f t="shared" ref="EY34:EY39" si="275">IF(-$Q6+$Q$10&lt;$Q$14,0,IF(-$Q6+$Q$10&gt;$Q$16,1,($Q$14+$Q6-$Q$10)/($Q$14-$Q$16)))</f>
        <v>0</v>
      </c>
      <c r="EZ34" s="50">
        <f t="shared" ref="EZ34:EZ39" si="276">IF(-$Q6+$Q$11&lt;$Q$14,0,IF(-$Q6+$Q$11&gt;$Q$16,1,($Q$14+$Q6-$Q$11)/($Q$14-$Q$16)))</f>
        <v>0</v>
      </c>
      <c r="FB34" s="54" t="s">
        <v>68</v>
      </c>
      <c r="FC34" s="50">
        <f t="shared" ref="FC34:FC39" si="277">IF(-$R6+$R$5&lt;$R$14,0,IF(-$R6+$R$5&gt;$R$16,1,($R$14+$R6-$R$5)/($R$14-$R$16)))</f>
        <v>1</v>
      </c>
      <c r="FD34" s="50">
        <f t="shared" ref="FD34:FD39" si="278">IF(-$R6+$R$6&lt;$R$14,0,IF(-$R6+$R$6&gt;$R$16,1,($R$14+$R6-$R$6)/($R$14-$R$16)))</f>
        <v>0</v>
      </c>
      <c r="FE34" s="50">
        <f t="shared" ref="FE34:FE39" si="279">IF(-$R6+$R$7&lt;$R$14,0,IF(-$R6+$R$7&gt;$R$16,1,($R$14+$R6-$R$7)/($R$14-$R$16)))</f>
        <v>0</v>
      </c>
      <c r="FF34" s="50">
        <f t="shared" ref="FF34:FF39" si="280">IF(-$R6+$R$8&lt;$R$14,0,IF(-$R6+$R$8&gt;$R$16,1,($R$14+$R6-$R$8)/($R$14-$R$16)))</f>
        <v>1</v>
      </c>
      <c r="FG34" s="50">
        <f t="shared" ref="FG34:FG39" si="281">IF(-$R6+$R$9&lt;$R$14,0,IF(-$R6+$R$9&gt;$R$16,1,($R$14+$R6-$R$9)/($R$14-$R$16)))</f>
        <v>0</v>
      </c>
      <c r="FH34" s="50">
        <f t="shared" ref="FH34:FH39" si="282">IF(-$R6+$R$10&lt;$R$14,0,IF(-$R6+$R$10&gt;$R$16,1,($R$14+$R6-$R$10)/($R$14-$R$16)))</f>
        <v>1</v>
      </c>
      <c r="FI34" s="50">
        <f t="shared" ref="FI34:FI39" si="283">IF(-$R6+$R$11&lt;$R$14,0,IF(-$R6+$R$11&gt;$R$16,1,($R$14+$R6-$R$11)/($R$14-$R$16)))</f>
        <v>1</v>
      </c>
      <c r="FK34" s="54" t="s">
        <v>68</v>
      </c>
      <c r="FL34" s="50">
        <f t="shared" ref="FL34:FL39" si="284">IF(-$S6+$S$5&lt;$S$14,0,IF(-$S6+$S$5&gt;$S$16,1,($S$14+$S6-$S$5)/($S$14-$S$16)))</f>
        <v>0</v>
      </c>
      <c r="FM34" s="50">
        <f t="shared" ref="FM34:FM39" si="285">IF(-$S6+$S$6&lt;$S$14,0,IF(-$S6+$S$6&gt;$S$16,1,($S$14+$S6-$S$6)/($S$14-$S$16)))</f>
        <v>0</v>
      </c>
      <c r="FN34" s="50">
        <f t="shared" ref="FN34:FN39" si="286">IF(-$S6+$S$7&lt;$S$14,0,IF(-$S6+$S$7&gt;$S$16,1,($S$14+$S6-$S$7)/($S$14-$S$16)))</f>
        <v>0</v>
      </c>
      <c r="FO34" s="50">
        <f t="shared" ref="FO34:FO39" si="287">IF(-$S6+$S$8&lt;$S$14,0,IF(-$S6+$S$8&gt;$S$16,1,($S$14+$S6-$S$8)/($S$14-$S$16)))</f>
        <v>0</v>
      </c>
      <c r="FP34" s="50">
        <f t="shared" ref="FP34:FP39" si="288">IF(-$S6+$S$9&lt;$S$14,0,IF(-$S6+$S$9&gt;$S$16,1,($S$14+$S6-$S$9)/($S$14-$S$16)))</f>
        <v>0</v>
      </c>
      <c r="FQ34" s="50">
        <f t="shared" ref="FQ34:FQ39" si="289">IF(-$S6+$S$10&lt;$S$14,0,IF(-$S6+$S$10&gt;$S$16,1,($S$14+$S6-$S$10)/($S$14-$S$16)))</f>
        <v>0</v>
      </c>
      <c r="FR34" s="50">
        <f t="shared" ref="FR34:FR39" si="290">IF(-$S6+$S$11&lt;$S$14,0,IF(-$S6+$S$11&gt;$S$16,1,($S$14+$S6-$S$11)/($S$14-$S$16)))</f>
        <v>0</v>
      </c>
      <c r="FT34" s="54" t="s">
        <v>68</v>
      </c>
      <c r="FU34" s="50">
        <f t="shared" ref="FU34:FU39" si="291">IF(-$T6+$T$5&lt;$T$14,0,IF(-$T6+$T$5&gt;$T$16,1,($T$14+$T6-$T$5)/($T$14-$T$16)))</f>
        <v>0</v>
      </c>
      <c r="FV34" s="50">
        <f t="shared" ref="FV34:FV39" si="292">IF(-$T6+$T$6&lt;$T$14,0,IF(-$T6+$T$6&gt;$T$16,1,($T$14+$T6-$T$6)/($T$14-$T$16)))</f>
        <v>0</v>
      </c>
      <c r="FW34" s="50">
        <f t="shared" ref="FW34:FW39" si="293">IF(-$T6+$T$7&lt;$T$14,0,IF(-$T6+$T$7&gt;$T$16,1,($T$14+$T6-$T$7)/($T$14-$T$16)))</f>
        <v>0</v>
      </c>
      <c r="FX34" s="50">
        <f t="shared" ref="FX34:FX39" si="294">IF(-$T6+$T$8&lt;$T$14,0,IF(-$T6+$T$8&gt;$T$16,1,($T$14+$T6-$T$8)/($T$14-$T$16)))</f>
        <v>0</v>
      </c>
      <c r="FY34" s="50">
        <f t="shared" ref="FY34:FY39" si="295">IF(-$T6+$T$9&lt;$T$14,0,IF(-$T6+$T$9&gt;$T$16,1,($T$14+$T6-$T$9)/($T$14-$T$16)))</f>
        <v>0</v>
      </c>
      <c r="FZ34" s="50">
        <f t="shared" ref="FZ34:FZ39" si="296">IF(-$T6+$T$10&lt;$T$14,0,IF(-$T6+$T$10&gt;$T$16,1,($T$14+$T6-$T$10)/($T$14-$T$16)))</f>
        <v>0</v>
      </c>
      <c r="GA34" s="50">
        <f t="shared" ref="GA34:GA39" si="297">IF(-$T6+$T$11&lt;$T$14,0,IF(-$T6+$T$11&gt;$T$16,1,($T$14+$T6-$T$11)/($T$14-$T$16)))</f>
        <v>0</v>
      </c>
      <c r="GC34" s="54" t="s">
        <v>68</v>
      </c>
      <c r="GD34" s="50">
        <f t="shared" ref="GD34:GD39" si="298">IF(-$U6+$U$5&lt;$U$14,0,IF(-$U6+$U$5&gt;$U$16,1,($U$14+$U6-$U$5)/($U$14-$U$16)))</f>
        <v>1</v>
      </c>
      <c r="GE34" s="50">
        <f t="shared" ref="GE34:GE39" si="299">IF(-$U6+$U$6&lt;$U$14,0,IF(-$U6+$U$6&gt;$U$16,1,($U$14+$U6-$U$6)/($U$14-$U$16)))</f>
        <v>0</v>
      </c>
      <c r="GF34" s="50">
        <f t="shared" ref="GF34:GF39" si="300">IF(-$U6+$U$7&lt;$U$14,0,IF(-$U6+$U$7&gt;$U$16,1,($U$14+$U6-$U$7)/($U$14-$U$16)))</f>
        <v>0</v>
      </c>
      <c r="GG34" s="50">
        <f t="shared" ref="GG34:GG39" si="301">IF(-$U6+$U$8&lt;$U$14,0,IF(-$U6+$U$8&gt;$U$16,1,($U$14+$U6-$U$8)/($U$14-$U$16)))</f>
        <v>1</v>
      </c>
      <c r="GH34" s="50">
        <f t="shared" ref="GH34:GH39" si="302">IF(-$U6+$U$9&lt;$U$14,0,IF(-$U6+$U$9&gt;$U$16,1,($U$14+$U6-$U$9)/($U$14-$U$16)))</f>
        <v>1</v>
      </c>
      <c r="GI34" s="50">
        <f t="shared" ref="GI34:GI39" si="303">IF(-$U6+$U$10&lt;$U$14,0,IF(-$U6+$U$10&gt;$U$16,1,($U$14+$U6-$U$10)/($U$14-$U$16)))</f>
        <v>1</v>
      </c>
      <c r="GJ34" s="50">
        <f t="shared" ref="GJ34:GJ39" si="304">IF(-$U6+$U$11&lt;$U$14,0,IF(-$U6+$U$11&gt;$U$16,1,($U$14+$U6-$U$11)/($U$14-$U$16)))</f>
        <v>1</v>
      </c>
      <c r="GL34" s="54" t="s">
        <v>68</v>
      </c>
      <c r="GM34" s="50">
        <f t="shared" ref="GM34:GM39" si="305">IF(-$V6+$V$5&lt;$V$14,0,IF(-$V6+$V$5&gt;$V$16,1,($V$14+$V6-$V$5)/($V$14-$V$16)))</f>
        <v>1</v>
      </c>
      <c r="GN34" s="50">
        <f t="shared" ref="GN34:GN39" si="306">IF(-$V6+$V$6&lt;$V$14,0,IF(-$V6+$V$6&gt;$V$16,1,($V$14+$V6-$V$6)/($V$14-$V$16)))</f>
        <v>0</v>
      </c>
      <c r="GO34" s="50">
        <f t="shared" ref="GO34:GO39" si="307">IF(-$V6+$V$7&lt;$V$14,0,IF(-$V6+$V$7&gt;$V$16,1,($V$14+$V6-$V$7)/($V$14-$V$16)))</f>
        <v>0</v>
      </c>
      <c r="GP34" s="50">
        <f t="shared" ref="GP34:GP39" si="308">IF(-$V6+$V$8&lt;$V$14,0,IF(-$V6+$V$8&gt;$V$16,1,($V$14+$V6-$V$8)/($V$14-$V$16)))</f>
        <v>1</v>
      </c>
      <c r="GQ34" s="50">
        <f t="shared" ref="GQ34:GQ39" si="309">IF(-$V6+$V$9&lt;$V$14,0,IF(-$V6+$V$9&gt;$V$16,1,($V$14+$V6-$V$9)/($V$14-$V$16)))</f>
        <v>1</v>
      </c>
      <c r="GR34" s="50">
        <f t="shared" ref="GR34:GR39" si="310">IF(-$V6+$V$10&lt;$V$14,0,IF(-$V6+$V$10&gt;$V$16,1,($V$14+$V6-$V$10)/($V$14-$V$16)))</f>
        <v>0</v>
      </c>
      <c r="GS34" s="50">
        <f t="shared" ref="GS34:GS39" si="311">IF(-$V6+$V$11&lt;$V$14,0,IF(-$V6+$V$11&gt;$V$16,1,($V$14+$V6-$V$11)/($V$14-$V$16)))</f>
        <v>1</v>
      </c>
      <c r="GU34" s="54" t="s">
        <v>68</v>
      </c>
      <c r="GV34" s="50">
        <f t="shared" ref="GV34:GV39" si="312">IF(-$W6+$W$5&lt;$W$14,0,IF(-$W6+$W$5&gt;$W$16,1,($W$14+$W6-$W$5)/($W$14-$W$16)))</f>
        <v>0</v>
      </c>
      <c r="GW34" s="50">
        <f t="shared" ref="GW34:GW39" si="313">IF(-$W6+$W$6&lt;$W$14,0,IF(-$W6+$W$6&gt;$W$16,1,($W$14+$W6-$W$6)/($W$14-$W$16)))</f>
        <v>0</v>
      </c>
      <c r="GX34" s="50">
        <f t="shared" ref="GX34:GX39" si="314">IF(-$W6+$W$7&lt;$W$14,0,IF(-$W6+$W$7&gt;$W$16,1,($W$14+$W6-$W$7)/($W$14-$W$16)))</f>
        <v>0</v>
      </c>
      <c r="GY34" s="50">
        <f t="shared" ref="GY34:GY39" si="315">IF(-$W6+$W$8&lt;$W$14,0,IF(-$W6+$W$8&gt;$W$16,1,($W$14+$W6-$W$8)/($W$14-$W$16)))</f>
        <v>0</v>
      </c>
      <c r="GZ34" s="50">
        <f t="shared" ref="GZ34:GZ39" si="316">IF(-$W6+$W$9&lt;$W$14,0,IF(-$W6+$W$9&gt;$W$16,1,($W$14+$W6-$W$9)/($W$14-$W$16)))</f>
        <v>0</v>
      </c>
      <c r="HA34" s="50">
        <f t="shared" ref="HA34:HA39" si="317">IF(-$W6+$W$10&lt;$W$14,0,IF(-$W6+$W$10&gt;$W$16,1,($W$14+$W6-$W$10)/($W$14-$W$16)))</f>
        <v>0</v>
      </c>
      <c r="HB34" s="50">
        <f t="shared" ref="HB34:HB39" si="318">IF(-$W6+$W$11&lt;$W$14,0,IF(-$W6+$W$11&gt;$W$16,1,($W$14+$W6-$W$11)/($W$14-$W$16)))</f>
        <v>0</v>
      </c>
      <c r="HD34" s="54" t="s">
        <v>68</v>
      </c>
      <c r="HE34" s="50">
        <f t="shared" ref="HE34:HE39" si="319">IF(-$X6+$X$5&lt;$X$14,0,IF(-$X6+$X$5&gt;$X$16,1,($X$14+$X6-$X$5)/($X$14-$X$16)))</f>
        <v>0</v>
      </c>
      <c r="HF34" s="50">
        <f t="shared" ref="HF34:HF39" si="320">IF(-$X6+$X$6&lt;$X$14,0,IF(-$X6+$X$6&gt;$X$16,1,($X$14+$X6-$X$6)/($X$14-$X$16)))</f>
        <v>0</v>
      </c>
      <c r="HG34" s="50">
        <f t="shared" ref="HG34:HG39" si="321">IF(-$X6+$X$7&lt;$X$14,0,IF(-$X6+$X$7&gt;$X$16,1,($X$14+$X6-$X$7)/($X$14-$X$16)))</f>
        <v>0</v>
      </c>
      <c r="HH34" s="50">
        <f t="shared" ref="HH34:HH39" si="322">IF(-$X6+$X$8&lt;$X$14,0,IF(-$X6+$X$8&gt;$X$16,1,($X$14+$X6-$X$8)/($X$14-$X$16)))</f>
        <v>0</v>
      </c>
      <c r="HI34" s="50">
        <f t="shared" ref="HI34:HI39" si="323">IF(-$X6+$X$9&lt;$X$14,0,IF(-$X6+$X$9&gt;$X$16,1,($X$14+$X6-$X$9)/($X$14-$X$16)))</f>
        <v>0</v>
      </c>
      <c r="HJ34" s="50">
        <f t="shared" ref="HJ34:HJ39" si="324">IF(-$X6+$X$10&lt;$X$14,0,IF(-$X6+$X$10&gt;$X$16,1,($X$14+$X6-$X$10)/($X$14-$X$16)))</f>
        <v>0</v>
      </c>
      <c r="HK34" s="50">
        <f t="shared" ref="HK34:HK39" si="325">IF(-$X6+$X$11&lt;$X$14,0,IF(-$X6+$X$11&gt;$X$16,1,($X$14+$X6-$X$11)/($X$14-$X$16)))</f>
        <v>0</v>
      </c>
      <c r="HM34" s="54" t="s">
        <v>68</v>
      </c>
      <c r="HN34" s="50">
        <f t="shared" ref="HN34:HN39" si="326">IF(-$Y6+$Y$5&lt;$Y$14,0,IF(-$Y6+$Y$5&gt;$Y$16,1,($Y$14+$Y6-$Y$5)/($Y$14-$Y$16)))</f>
        <v>0</v>
      </c>
      <c r="HO34" s="50">
        <f t="shared" ref="HO34:HO39" si="327">IF(-$Y6+$Y$6&lt;$Y$14,0,IF(-$Y6+$Y$6&gt;$Y$16,1,($Y$14+$Y6-$Y$6)/($Y$14-$Y$16)))</f>
        <v>0</v>
      </c>
      <c r="HP34" s="50">
        <f t="shared" ref="HP34:HP39" si="328">IF(-$Y6+$Y$7&lt;$Y$14,0,IF(-$Y6+$Y$7&gt;$Y$16,1,($Y$14+$Y6-$Y$7)/($Y$14-$Y$16)))</f>
        <v>0</v>
      </c>
      <c r="HQ34" s="50">
        <f t="shared" ref="HQ34:HQ39" si="329">IF(-$Y6+$Y$8&lt;$Y$14,0,IF(-$Y6+$Y$8&gt;$Y$16,1,($Y$14+$Y6-$Y$8)/($Y$14-$Y$16)))</f>
        <v>0</v>
      </c>
      <c r="HR34" s="50">
        <f t="shared" ref="HR34:HR39" si="330">IF(-$Y6+$Y$9&lt;$Y$14,0,IF(-$Y6+$Y$9&gt;$Y$16,1,($Y$14+$Y6-$Y$9)/($Y$14-$Y$16)))</f>
        <v>0</v>
      </c>
      <c r="HS34" s="50">
        <f t="shared" ref="HS34:HS39" si="331">IF(-$Y6+$Y$10&lt;$Y$14,0,IF(-$Y6+$Y$10&gt;$Y$16,1,($Y$14+$Y6-$Y$10)/($Y$14-$Y$16)))</f>
        <v>0</v>
      </c>
      <c r="HT34" s="50">
        <f t="shared" ref="HT34:HT39" si="332">IF(-$Y6+$Y$11&lt;$Y$14,0,IF(-$Y6+$Y$11&gt;$Y$16,1,($Y$14+$Y6-$Y$11)/($Y$14-$Y$16)))</f>
        <v>0</v>
      </c>
      <c r="HV34" s="54" t="s">
        <v>68</v>
      </c>
      <c r="HW34" s="50">
        <f t="shared" ref="HW34:HW39" si="333">IF(-$Z6+$Z$5&lt;$Z$14,0,IF(-$Z6+$Z$5&gt;$Z$16,1,($Z$14+$Z6-$Z$5)/($Z$14-$Z$16)))</f>
        <v>0</v>
      </c>
      <c r="HX34" s="50">
        <f t="shared" ref="HX34:HX39" si="334">IF(-$Z6+$Z$6&lt;$Z$14,0,IF(-$Z6+$Z$6&gt;$Z$16,1,($Z$14+$Z6-$Z$6)/($Z$14-$Z$16)))</f>
        <v>0</v>
      </c>
      <c r="HY34" s="50">
        <f t="shared" ref="HY34:HY39" si="335">IF(-$Z6+$Z$7&lt;$Z$14,0,IF(-$Z6+$Z$7&gt;$Z$16,1,($Z$14+$Z6-$Z$7)/($Z$14-$Z$16)))</f>
        <v>0</v>
      </c>
      <c r="HZ34" s="50">
        <f t="shared" ref="HZ34:HZ39" si="336">IF(-$Z6+$Z$8&lt;$Z$14,0,IF(-$Z6+$Z$8&gt;$Z$16,1,($Z$14+$Z6-$Z$8)/($Z$14-$Z$16)))</f>
        <v>0</v>
      </c>
      <c r="IA34" s="50">
        <f t="shared" ref="IA34:IA39" si="337">IF(-$Z6+$Z$9&lt;$Z$14,0,IF(-$Z6+$Z$9&gt;$Z$16,1,($Z$14+$Z6-$Z$9)/($Z$14-$Z$16)))</f>
        <v>0</v>
      </c>
      <c r="IB34" s="50">
        <f t="shared" ref="IB34:IB39" si="338">IF(-$Z6+$Z$10&lt;$Z$14,0,IF(-$Z6+$Z$10&gt;$Z$16,1,($Z$14+$Z6-$Z$10)/($Z$14-$Z$16)))</f>
        <v>0</v>
      </c>
      <c r="IC34" s="50">
        <f t="shared" ref="IC34:IC39" si="339">IF(-$Z6+$Z$11&lt;$Z$14,0,IF(-$Z6+$Z$11&gt;$Z$16,1,($Z$14+$Z6-$Z$11)/($Z$14-$Z$16)))</f>
        <v>0</v>
      </c>
      <c r="IE34" s="54" t="s">
        <v>68</v>
      </c>
      <c r="IF34" s="50">
        <f t="shared" ref="IF34:IF39" si="340">IF(-$AA6+$AA$5&lt;$AA$14,0,IF(-$AA6+$AA$5&gt;$AA$16,1,($AA$14+$AA6-$AA$5)/($AA$14-$AA$16)))</f>
        <v>0</v>
      </c>
      <c r="IG34" s="50">
        <f t="shared" ref="IG34:IG39" si="341">IF(-$AA6+$AA$6&lt;$AA$14,0,IF(-$AA6+$AA$6&gt;$AA$16,1,($AA$14+$AA6-$AA$6)/($AA$14-$AA$16)))</f>
        <v>0</v>
      </c>
      <c r="IH34" s="50">
        <f t="shared" ref="IH34:IH39" si="342">IF(-$AA6+$AA$7&lt;$AA$14,0,IF(-$AA6+$AA$7&gt;$AA$16,1,($AA$14+$AA6-$AA$7)/($AA$14-$AA$16)))</f>
        <v>0</v>
      </c>
      <c r="II34" s="50">
        <f t="shared" ref="II34:II39" si="343">IF(-$AA6+$AA$8&lt;$AA$14,0,IF(-$AA6+$AA$8&gt;$AA$16,1,($AA$14+$AA6-$AA$8)/($AA$14-$AA$16)))</f>
        <v>0</v>
      </c>
      <c r="IJ34" s="50">
        <f t="shared" ref="IJ34:IJ39" si="344">IF(-$AA6+$AA$9&lt;$AA$14,0,IF(-$AA6+$AA$9&gt;$AA$16,1,($AA$14+$AA6-$AA$9)/($AA$14-$AA$16)))</f>
        <v>0</v>
      </c>
      <c r="IK34" s="50">
        <f t="shared" ref="IK34:IK39" si="345">IF(-$AA6+$AA$10&lt;$AA$14,0,IF(-$AA6+$AA$10&gt;$AA$16,1,($AA$14+$AA6-$AA$10)/($AA$14-$AA$16)))</f>
        <v>0</v>
      </c>
      <c r="IL34" s="50">
        <f t="shared" ref="IL34:IL39" si="346">IF(-$AA6+$AA$11&lt;$AA$14,0,IF(-$AA6+$AA$11&gt;$AA$16,1,($AA$14+$AA6-$AA$11)/($AA$14-$AA$16)))</f>
        <v>0</v>
      </c>
      <c r="IN34" s="54" t="s">
        <v>68</v>
      </c>
      <c r="IO34" s="50">
        <f t="shared" ref="IO34:IO39" si="347">IF(-$AB6+$AB$5&lt;$AB$14,0,IF(-$AB6+$AB$5&gt;$AB$16,1,($AB$14+$AB6-$AB$5)/($AB$14-$AB$16)))</f>
        <v>0</v>
      </c>
      <c r="IP34" s="50">
        <f t="shared" ref="IP34:IP39" si="348">IF(-$AB6+$AB$6&lt;$AB$14,0,IF(-$AB6+$AB$6&gt;$AB$16,1,($AB$14+$AB6-$AB$6)/($AB$14-$AB$16)))</f>
        <v>0</v>
      </c>
      <c r="IQ34" s="50">
        <f t="shared" ref="IQ34:IQ39" si="349">IF(-$AB6+$AB$7&lt;$AB$14,0,IF(-$AB6+$AB$7&gt;$AB$16,1,($AB$14+$AB6-$AB$7)/($AB$14-$AB$16)))</f>
        <v>0</v>
      </c>
      <c r="IR34" s="50">
        <f t="shared" ref="IR34:IR39" si="350">IF(-$AB6+$AB$8&lt;$AB$14,0,IF(-$AB6+$AB$8&gt;$AB$16,1,($AB$14+$AB6-$AB$8)/($AB$14-$AB$16)))</f>
        <v>0</v>
      </c>
      <c r="IS34" s="50">
        <f t="shared" ref="IS34:IS39" si="351">IF(-$AB6+$AB$9&lt;$AB$14,0,IF(-$AB6+$AB$9&gt;$AB$16,1,($AB$14+$AB6-$AB$9)/($AB$14-$AB$16)))</f>
        <v>0</v>
      </c>
      <c r="IT34" s="50">
        <f t="shared" ref="IT34:IT39" si="352">IF(-$AB6+$AB$10&lt;$AB$14,0,IF(-$AB6+$AB$10&gt;$AB$16,1,($AB$14+$AB6-$AB$10)/($AB$14-$AB$16)))</f>
        <v>0</v>
      </c>
      <c r="IU34" s="50">
        <f t="shared" ref="IU34:IU39" si="353">IF(-$AB6+$AB$11&lt;$AB$14,0,IF(-$AB6+$AB$11&gt;$AB$16,1,($AB$14+$AB6-$AB$11)/($AB$14-$AB$16)))</f>
        <v>0</v>
      </c>
    </row>
    <row r="35" spans="31:255" ht="29.1">
      <c r="AE35" s="78"/>
      <c r="AF35" s="54" t="s">
        <v>70</v>
      </c>
      <c r="AG35" s="50">
        <f t="shared" si="208"/>
        <v>0</v>
      </c>
      <c r="AH35" s="50">
        <f t="shared" si="209"/>
        <v>0</v>
      </c>
      <c r="AI35" s="50">
        <f t="shared" si="210"/>
        <v>0</v>
      </c>
      <c r="AJ35" s="50">
        <f t="shared" si="211"/>
        <v>0</v>
      </c>
      <c r="AK35" s="50">
        <f t="shared" si="212"/>
        <v>0</v>
      </c>
      <c r="AL35" s="50">
        <f t="shared" si="213"/>
        <v>0</v>
      </c>
      <c r="AM35" s="50">
        <f t="shared" si="214"/>
        <v>0</v>
      </c>
      <c r="AO35" s="54" t="s">
        <v>70</v>
      </c>
      <c r="AP35" s="50">
        <f t="shared" ref="AP35:AP39" si="354">IF(-$E7+$E$5&lt;$E$14,0,IF(-$E7+$E$5&gt;$E$16,1,($E$14+$E7-$E$5)/($E$14-$E$16)))</f>
        <v>0</v>
      </c>
      <c r="AQ35" s="50">
        <f t="shared" si="215"/>
        <v>0</v>
      </c>
      <c r="AR35" s="50">
        <f t="shared" si="216"/>
        <v>0</v>
      </c>
      <c r="AS35" s="50">
        <f t="shared" si="217"/>
        <v>0</v>
      </c>
      <c r="AT35" s="50">
        <f t="shared" si="218"/>
        <v>0</v>
      </c>
      <c r="AU35" s="50">
        <f t="shared" si="219"/>
        <v>0</v>
      </c>
      <c r="AV35" s="50">
        <f t="shared" si="220"/>
        <v>0</v>
      </c>
      <c r="AX35" s="54" t="s">
        <v>70</v>
      </c>
      <c r="AY35" s="50">
        <f t="shared" si="180"/>
        <v>0</v>
      </c>
      <c r="AZ35" s="50">
        <f t="shared" si="181"/>
        <v>0</v>
      </c>
      <c r="BA35" s="50">
        <f t="shared" si="182"/>
        <v>0</v>
      </c>
      <c r="BB35" s="50">
        <f t="shared" si="183"/>
        <v>0</v>
      </c>
      <c r="BC35" s="50">
        <f t="shared" si="184"/>
        <v>0</v>
      </c>
      <c r="BD35" s="50">
        <f t="shared" si="185"/>
        <v>0</v>
      </c>
      <c r="BE35" s="50">
        <f t="shared" si="186"/>
        <v>0</v>
      </c>
      <c r="BG35" s="54" t="s">
        <v>70</v>
      </c>
      <c r="BH35" s="50">
        <f t="shared" si="187"/>
        <v>0</v>
      </c>
      <c r="BI35" s="50">
        <f t="shared" si="188"/>
        <v>0</v>
      </c>
      <c r="BJ35" s="50">
        <f t="shared" si="189"/>
        <v>0</v>
      </c>
      <c r="BK35" s="50">
        <f t="shared" si="190"/>
        <v>0</v>
      </c>
      <c r="BL35" s="50">
        <f t="shared" si="191"/>
        <v>0</v>
      </c>
      <c r="BM35" s="50">
        <f t="shared" si="192"/>
        <v>0</v>
      </c>
      <c r="BN35" s="50">
        <f t="shared" si="193"/>
        <v>0</v>
      </c>
      <c r="BP35" s="54" t="s">
        <v>70</v>
      </c>
      <c r="BQ35" s="50">
        <f t="shared" si="194"/>
        <v>0</v>
      </c>
      <c r="BR35" s="50">
        <f t="shared" si="195"/>
        <v>0</v>
      </c>
      <c r="BS35" s="50">
        <f t="shared" si="196"/>
        <v>0</v>
      </c>
      <c r="BT35" s="50">
        <f t="shared" si="197"/>
        <v>0</v>
      </c>
      <c r="BU35" s="50">
        <f t="shared" si="198"/>
        <v>0</v>
      </c>
      <c r="BV35" s="50">
        <f t="shared" si="199"/>
        <v>0</v>
      </c>
      <c r="BW35" s="50">
        <f t="shared" si="200"/>
        <v>0</v>
      </c>
      <c r="BY35" s="54" t="s">
        <v>70</v>
      </c>
      <c r="BZ35" s="50">
        <f t="shared" si="201"/>
        <v>0</v>
      </c>
      <c r="CA35" s="50">
        <f t="shared" si="202"/>
        <v>0</v>
      </c>
      <c r="CB35" s="50">
        <f t="shared" si="203"/>
        <v>0</v>
      </c>
      <c r="CC35" s="50">
        <f t="shared" si="204"/>
        <v>0</v>
      </c>
      <c r="CD35" s="50">
        <f t="shared" si="205"/>
        <v>0</v>
      </c>
      <c r="CE35" s="50">
        <f t="shared" si="206"/>
        <v>0</v>
      </c>
      <c r="CF35" s="50">
        <f t="shared" si="207"/>
        <v>0</v>
      </c>
      <c r="CH35" s="54" t="s">
        <v>70</v>
      </c>
      <c r="CI35" s="50">
        <f t="shared" si="221"/>
        <v>0</v>
      </c>
      <c r="CJ35" s="50">
        <f t="shared" si="222"/>
        <v>0</v>
      </c>
      <c r="CK35" s="50">
        <f t="shared" si="223"/>
        <v>0</v>
      </c>
      <c r="CL35" s="50">
        <f t="shared" si="224"/>
        <v>0</v>
      </c>
      <c r="CM35" s="50">
        <f t="shared" si="225"/>
        <v>0</v>
      </c>
      <c r="CN35" s="50">
        <f t="shared" si="226"/>
        <v>0</v>
      </c>
      <c r="CO35" s="50">
        <f t="shared" si="227"/>
        <v>0</v>
      </c>
      <c r="CQ35" s="54" t="s">
        <v>70</v>
      </c>
      <c r="CR35" s="50">
        <f t="shared" si="228"/>
        <v>0</v>
      </c>
      <c r="CS35" s="50">
        <f t="shared" si="229"/>
        <v>0</v>
      </c>
      <c r="CT35" s="50">
        <f t="shared" si="230"/>
        <v>0</v>
      </c>
      <c r="CU35" s="50">
        <f t="shared" si="231"/>
        <v>0</v>
      </c>
      <c r="CV35" s="50">
        <f t="shared" si="232"/>
        <v>0</v>
      </c>
      <c r="CW35" s="50">
        <f t="shared" si="233"/>
        <v>0</v>
      </c>
      <c r="CX35" s="50">
        <f t="shared" si="234"/>
        <v>0</v>
      </c>
      <c r="CZ35" s="54" t="s">
        <v>70</v>
      </c>
      <c r="DA35" s="50">
        <f t="shared" si="235"/>
        <v>0</v>
      </c>
      <c r="DB35" s="50">
        <f t="shared" si="236"/>
        <v>0</v>
      </c>
      <c r="DC35" s="50">
        <f t="shared" si="237"/>
        <v>0</v>
      </c>
      <c r="DD35" s="50">
        <f t="shared" si="238"/>
        <v>0.14517506404782229</v>
      </c>
      <c r="DE35" s="50">
        <f t="shared" si="239"/>
        <v>0</v>
      </c>
      <c r="DF35" s="50">
        <f t="shared" si="240"/>
        <v>0.41844577284372314</v>
      </c>
      <c r="DG35" s="50">
        <f t="shared" si="241"/>
        <v>0</v>
      </c>
      <c r="DI35" s="54" t="s">
        <v>70</v>
      </c>
      <c r="DJ35" s="50">
        <f t="shared" si="242"/>
        <v>1</v>
      </c>
      <c r="DK35" s="50">
        <f t="shared" si="243"/>
        <v>0</v>
      </c>
      <c r="DL35" s="50">
        <f t="shared" si="244"/>
        <v>0</v>
      </c>
      <c r="DM35" s="50">
        <f t="shared" si="245"/>
        <v>0</v>
      </c>
      <c r="DN35" s="50">
        <f t="shared" si="246"/>
        <v>0</v>
      </c>
      <c r="DO35" s="50">
        <f t="shared" si="247"/>
        <v>0</v>
      </c>
      <c r="DP35" s="50">
        <f t="shared" si="248"/>
        <v>0</v>
      </c>
      <c r="DR35" s="54" t="s">
        <v>70</v>
      </c>
      <c r="DS35" s="50">
        <f t="shared" si="249"/>
        <v>0</v>
      </c>
      <c r="DT35" s="50">
        <f t="shared" si="250"/>
        <v>0</v>
      </c>
      <c r="DU35" s="50">
        <f t="shared" si="251"/>
        <v>0</v>
      </c>
      <c r="DV35" s="50">
        <f t="shared" si="252"/>
        <v>0</v>
      </c>
      <c r="DW35" s="50">
        <f t="shared" si="253"/>
        <v>0</v>
      </c>
      <c r="DX35" s="50">
        <f t="shared" si="254"/>
        <v>0</v>
      </c>
      <c r="DY35" s="50">
        <f t="shared" si="255"/>
        <v>0</v>
      </c>
      <c r="EA35" s="54" t="s">
        <v>70</v>
      </c>
      <c r="EB35" s="50">
        <f t="shared" si="256"/>
        <v>0</v>
      </c>
      <c r="EC35" s="50">
        <f t="shared" si="257"/>
        <v>0</v>
      </c>
      <c r="ED35" s="50">
        <f t="shared" si="258"/>
        <v>0</v>
      </c>
      <c r="EE35" s="50">
        <f t="shared" si="259"/>
        <v>0</v>
      </c>
      <c r="EF35" s="50">
        <f t="shared" si="260"/>
        <v>0</v>
      </c>
      <c r="EG35" s="50">
        <f t="shared" si="261"/>
        <v>0</v>
      </c>
      <c r="EH35" s="50">
        <f t="shared" si="262"/>
        <v>0</v>
      </c>
      <c r="EJ35" s="54" t="s">
        <v>70</v>
      </c>
      <c r="EK35" s="50">
        <f t="shared" si="263"/>
        <v>0</v>
      </c>
      <c r="EL35" s="50">
        <f t="shared" si="264"/>
        <v>0</v>
      </c>
      <c r="EM35" s="50">
        <f t="shared" si="265"/>
        <v>0</v>
      </c>
      <c r="EN35" s="50">
        <f t="shared" si="266"/>
        <v>0</v>
      </c>
      <c r="EO35" s="50">
        <f t="shared" si="267"/>
        <v>0</v>
      </c>
      <c r="EP35" s="50">
        <f t="shared" si="268"/>
        <v>0</v>
      </c>
      <c r="EQ35" s="50">
        <f t="shared" si="269"/>
        <v>1</v>
      </c>
      <c r="ES35" s="54" t="s">
        <v>70</v>
      </c>
      <c r="ET35" s="50">
        <f t="shared" si="270"/>
        <v>0</v>
      </c>
      <c r="EU35" s="50">
        <f t="shared" si="271"/>
        <v>0</v>
      </c>
      <c r="EV35" s="50">
        <f t="shared" si="272"/>
        <v>0</v>
      </c>
      <c r="EW35" s="50">
        <f t="shared" si="273"/>
        <v>0</v>
      </c>
      <c r="EX35" s="50">
        <f t="shared" si="274"/>
        <v>0</v>
      </c>
      <c r="EY35" s="50">
        <f t="shared" si="275"/>
        <v>0</v>
      </c>
      <c r="EZ35" s="50">
        <f t="shared" si="276"/>
        <v>0</v>
      </c>
      <c r="FB35" s="54" t="s">
        <v>70</v>
      </c>
      <c r="FC35" s="50">
        <f t="shared" si="277"/>
        <v>1</v>
      </c>
      <c r="FD35" s="50">
        <f t="shared" si="278"/>
        <v>0</v>
      </c>
      <c r="FE35" s="50">
        <f t="shared" si="279"/>
        <v>0</v>
      </c>
      <c r="FF35" s="50">
        <f t="shared" si="280"/>
        <v>1</v>
      </c>
      <c r="FG35" s="50">
        <f t="shared" si="281"/>
        <v>0</v>
      </c>
      <c r="FH35" s="50">
        <f t="shared" si="282"/>
        <v>1</v>
      </c>
      <c r="FI35" s="50">
        <f t="shared" si="283"/>
        <v>1</v>
      </c>
      <c r="FK35" s="54" t="s">
        <v>70</v>
      </c>
      <c r="FL35" s="50">
        <f t="shared" si="284"/>
        <v>0</v>
      </c>
      <c r="FM35" s="50">
        <f t="shared" si="285"/>
        <v>0</v>
      </c>
      <c r="FN35" s="50">
        <f t="shared" si="286"/>
        <v>0</v>
      </c>
      <c r="FO35" s="50">
        <f t="shared" si="287"/>
        <v>0</v>
      </c>
      <c r="FP35" s="50">
        <f t="shared" si="288"/>
        <v>0</v>
      </c>
      <c r="FQ35" s="50">
        <f t="shared" si="289"/>
        <v>0</v>
      </c>
      <c r="FR35" s="50">
        <f t="shared" si="290"/>
        <v>0</v>
      </c>
      <c r="FT35" s="54" t="s">
        <v>70</v>
      </c>
      <c r="FU35" s="50">
        <f t="shared" si="291"/>
        <v>0</v>
      </c>
      <c r="FV35" s="50">
        <f t="shared" si="292"/>
        <v>0</v>
      </c>
      <c r="FW35" s="50">
        <f t="shared" si="293"/>
        <v>0</v>
      </c>
      <c r="FX35" s="50">
        <f t="shared" si="294"/>
        <v>0</v>
      </c>
      <c r="FY35" s="50">
        <f t="shared" si="295"/>
        <v>0</v>
      </c>
      <c r="FZ35" s="50">
        <f t="shared" si="296"/>
        <v>0</v>
      </c>
      <c r="GA35" s="50">
        <f t="shared" si="297"/>
        <v>0</v>
      </c>
      <c r="GC35" s="54" t="s">
        <v>70</v>
      </c>
      <c r="GD35" s="50">
        <f t="shared" si="298"/>
        <v>1</v>
      </c>
      <c r="GE35" s="50">
        <f t="shared" si="299"/>
        <v>0</v>
      </c>
      <c r="GF35" s="50">
        <f t="shared" si="300"/>
        <v>0</v>
      </c>
      <c r="GG35" s="50">
        <f t="shared" si="301"/>
        <v>1</v>
      </c>
      <c r="GH35" s="50">
        <f t="shared" si="302"/>
        <v>1</v>
      </c>
      <c r="GI35" s="50">
        <f t="shared" si="303"/>
        <v>1</v>
      </c>
      <c r="GJ35" s="50">
        <f t="shared" si="304"/>
        <v>1</v>
      </c>
      <c r="GL35" s="54" t="s">
        <v>70</v>
      </c>
      <c r="GM35" s="50">
        <f t="shared" si="305"/>
        <v>1</v>
      </c>
      <c r="GN35" s="50">
        <f t="shared" si="306"/>
        <v>0</v>
      </c>
      <c r="GO35" s="50">
        <f t="shared" si="307"/>
        <v>0</v>
      </c>
      <c r="GP35" s="50">
        <f t="shared" si="308"/>
        <v>1</v>
      </c>
      <c r="GQ35" s="50">
        <f t="shared" si="309"/>
        <v>1</v>
      </c>
      <c r="GR35" s="50">
        <f t="shared" si="310"/>
        <v>0</v>
      </c>
      <c r="GS35" s="50">
        <f t="shared" si="311"/>
        <v>1</v>
      </c>
      <c r="GU35" s="54" t="s">
        <v>70</v>
      </c>
      <c r="GV35" s="50">
        <f t="shared" si="312"/>
        <v>1</v>
      </c>
      <c r="GW35" s="50">
        <f t="shared" si="313"/>
        <v>1</v>
      </c>
      <c r="GX35" s="50">
        <f t="shared" si="314"/>
        <v>0</v>
      </c>
      <c r="GY35" s="50">
        <f t="shared" si="315"/>
        <v>1</v>
      </c>
      <c r="GZ35" s="50">
        <f t="shared" si="316"/>
        <v>1</v>
      </c>
      <c r="HA35" s="50">
        <f t="shared" si="317"/>
        <v>1</v>
      </c>
      <c r="HB35" s="50">
        <f t="shared" si="318"/>
        <v>1</v>
      </c>
      <c r="HD35" s="54" t="s">
        <v>70</v>
      </c>
      <c r="HE35" s="50">
        <f t="shared" si="319"/>
        <v>0</v>
      </c>
      <c r="HF35" s="50">
        <f t="shared" si="320"/>
        <v>0</v>
      </c>
      <c r="HG35" s="50">
        <f t="shared" si="321"/>
        <v>0</v>
      </c>
      <c r="HH35" s="50">
        <f t="shared" si="322"/>
        <v>0</v>
      </c>
      <c r="HI35" s="50">
        <f t="shared" si="323"/>
        <v>0</v>
      </c>
      <c r="HJ35" s="50">
        <f t="shared" si="324"/>
        <v>0</v>
      </c>
      <c r="HK35" s="50">
        <f t="shared" si="325"/>
        <v>0</v>
      </c>
      <c r="HM35" s="54" t="s">
        <v>70</v>
      </c>
      <c r="HN35" s="50">
        <f t="shared" si="326"/>
        <v>0</v>
      </c>
      <c r="HO35" s="50">
        <f t="shared" si="327"/>
        <v>0</v>
      </c>
      <c r="HP35" s="50">
        <f t="shared" si="328"/>
        <v>0</v>
      </c>
      <c r="HQ35" s="50">
        <f t="shared" si="329"/>
        <v>0</v>
      </c>
      <c r="HR35" s="50">
        <f t="shared" si="330"/>
        <v>0</v>
      </c>
      <c r="HS35" s="50">
        <f t="shared" si="331"/>
        <v>0</v>
      </c>
      <c r="HT35" s="50">
        <f t="shared" si="332"/>
        <v>0</v>
      </c>
      <c r="HV35" s="54" t="s">
        <v>70</v>
      </c>
      <c r="HW35" s="50">
        <f t="shared" si="333"/>
        <v>0</v>
      </c>
      <c r="HX35" s="50">
        <f t="shared" si="334"/>
        <v>0</v>
      </c>
      <c r="HY35" s="50">
        <f t="shared" si="335"/>
        <v>0</v>
      </c>
      <c r="HZ35" s="50">
        <f t="shared" si="336"/>
        <v>0</v>
      </c>
      <c r="IA35" s="50">
        <f t="shared" si="337"/>
        <v>0</v>
      </c>
      <c r="IB35" s="50">
        <f t="shared" si="338"/>
        <v>0</v>
      </c>
      <c r="IC35" s="50">
        <f t="shared" si="339"/>
        <v>0</v>
      </c>
      <c r="IE35" s="54" t="s">
        <v>70</v>
      </c>
      <c r="IF35" s="50">
        <f t="shared" si="340"/>
        <v>0</v>
      </c>
      <c r="IG35" s="50">
        <f t="shared" si="341"/>
        <v>0</v>
      </c>
      <c r="IH35" s="50">
        <f t="shared" si="342"/>
        <v>0</v>
      </c>
      <c r="II35" s="50">
        <f t="shared" si="343"/>
        <v>0</v>
      </c>
      <c r="IJ35" s="50">
        <f t="shared" si="344"/>
        <v>0</v>
      </c>
      <c r="IK35" s="50">
        <f t="shared" si="345"/>
        <v>0</v>
      </c>
      <c r="IL35" s="50">
        <f t="shared" si="346"/>
        <v>0</v>
      </c>
      <c r="IN35" s="54" t="s">
        <v>70</v>
      </c>
      <c r="IO35" s="50">
        <f t="shared" si="347"/>
        <v>0</v>
      </c>
      <c r="IP35" s="50">
        <f t="shared" si="348"/>
        <v>0</v>
      </c>
      <c r="IQ35" s="50">
        <f t="shared" si="349"/>
        <v>0</v>
      </c>
      <c r="IR35" s="50">
        <f t="shared" si="350"/>
        <v>0</v>
      </c>
      <c r="IS35" s="50">
        <f t="shared" si="351"/>
        <v>0</v>
      </c>
      <c r="IT35" s="50">
        <f t="shared" si="352"/>
        <v>0</v>
      </c>
      <c r="IU35" s="50">
        <f t="shared" si="353"/>
        <v>0</v>
      </c>
    </row>
    <row r="36" spans="31:255" ht="29.1">
      <c r="AE36" s="78"/>
      <c r="AF36" s="54" t="s">
        <v>134</v>
      </c>
      <c r="AG36" s="50">
        <f t="shared" si="208"/>
        <v>0</v>
      </c>
      <c r="AH36" s="50">
        <f t="shared" si="209"/>
        <v>1</v>
      </c>
      <c r="AI36" s="50">
        <f t="shared" si="210"/>
        <v>1</v>
      </c>
      <c r="AJ36" s="50">
        <f t="shared" si="211"/>
        <v>0</v>
      </c>
      <c r="AK36" s="50">
        <f t="shared" si="212"/>
        <v>0</v>
      </c>
      <c r="AL36" s="50">
        <f t="shared" si="213"/>
        <v>0</v>
      </c>
      <c r="AM36" s="50">
        <f t="shared" si="214"/>
        <v>0</v>
      </c>
      <c r="AO36" s="54" t="s">
        <v>134</v>
      </c>
      <c r="AP36" s="50">
        <f t="shared" si="354"/>
        <v>0</v>
      </c>
      <c r="AQ36" s="50">
        <f t="shared" si="215"/>
        <v>0</v>
      </c>
      <c r="AR36" s="50">
        <f t="shared" si="216"/>
        <v>1</v>
      </c>
      <c r="AS36" s="50">
        <f t="shared" si="217"/>
        <v>0</v>
      </c>
      <c r="AT36" s="50">
        <f t="shared" si="218"/>
        <v>0</v>
      </c>
      <c r="AU36" s="50">
        <f t="shared" si="219"/>
        <v>0</v>
      </c>
      <c r="AV36" s="50">
        <f t="shared" si="220"/>
        <v>0</v>
      </c>
      <c r="AX36" s="54" t="s">
        <v>134</v>
      </c>
      <c r="AY36" s="50">
        <f t="shared" si="180"/>
        <v>0</v>
      </c>
      <c r="AZ36" s="50">
        <f t="shared" si="181"/>
        <v>0</v>
      </c>
      <c r="BA36" s="50">
        <f t="shared" si="182"/>
        <v>0</v>
      </c>
      <c r="BB36" s="50">
        <f t="shared" si="183"/>
        <v>0</v>
      </c>
      <c r="BC36" s="50">
        <f t="shared" si="184"/>
        <v>0</v>
      </c>
      <c r="BD36" s="50">
        <f t="shared" si="185"/>
        <v>0</v>
      </c>
      <c r="BE36" s="50">
        <f t="shared" si="186"/>
        <v>0</v>
      </c>
      <c r="BG36" s="54" t="s">
        <v>134</v>
      </c>
      <c r="BH36" s="50">
        <f t="shared" si="187"/>
        <v>0</v>
      </c>
      <c r="BI36" s="50">
        <f t="shared" si="188"/>
        <v>0</v>
      </c>
      <c r="BJ36" s="50">
        <f t="shared" si="189"/>
        <v>0</v>
      </c>
      <c r="BK36" s="50">
        <f t="shared" si="190"/>
        <v>0</v>
      </c>
      <c r="BL36" s="50">
        <f t="shared" si="191"/>
        <v>0</v>
      </c>
      <c r="BM36" s="50">
        <f t="shared" si="192"/>
        <v>0</v>
      </c>
      <c r="BN36" s="50">
        <f t="shared" si="193"/>
        <v>0</v>
      </c>
      <c r="BP36" s="54" t="s">
        <v>134</v>
      </c>
      <c r="BQ36" s="50">
        <f t="shared" si="194"/>
        <v>0</v>
      </c>
      <c r="BR36" s="50">
        <f t="shared" si="195"/>
        <v>0</v>
      </c>
      <c r="BS36" s="50">
        <f t="shared" si="196"/>
        <v>0</v>
      </c>
      <c r="BT36" s="50">
        <f t="shared" si="197"/>
        <v>0</v>
      </c>
      <c r="BU36" s="50">
        <f t="shared" si="198"/>
        <v>0</v>
      </c>
      <c r="BV36" s="50">
        <f t="shared" si="199"/>
        <v>0</v>
      </c>
      <c r="BW36" s="50">
        <f t="shared" si="200"/>
        <v>0</v>
      </c>
      <c r="BY36" s="54" t="s">
        <v>134</v>
      </c>
      <c r="BZ36" s="50">
        <f t="shared" si="201"/>
        <v>0</v>
      </c>
      <c r="CA36" s="50">
        <f t="shared" si="202"/>
        <v>0</v>
      </c>
      <c r="CB36" s="50">
        <f t="shared" si="203"/>
        <v>0</v>
      </c>
      <c r="CC36" s="50">
        <f t="shared" si="204"/>
        <v>0</v>
      </c>
      <c r="CD36" s="50">
        <f t="shared" si="205"/>
        <v>0</v>
      </c>
      <c r="CE36" s="50">
        <f t="shared" si="206"/>
        <v>0</v>
      </c>
      <c r="CF36" s="50">
        <f t="shared" si="207"/>
        <v>0</v>
      </c>
      <c r="CH36" s="54" t="s">
        <v>134</v>
      </c>
      <c r="CI36" s="50">
        <f t="shared" si="221"/>
        <v>0.42141823444283633</v>
      </c>
      <c r="CJ36" s="50">
        <f t="shared" si="222"/>
        <v>0</v>
      </c>
      <c r="CK36" s="50">
        <f t="shared" si="223"/>
        <v>1</v>
      </c>
      <c r="CL36" s="50">
        <f t="shared" si="224"/>
        <v>0</v>
      </c>
      <c r="CM36" s="50">
        <f t="shared" si="225"/>
        <v>0</v>
      </c>
      <c r="CN36" s="50">
        <f t="shared" si="226"/>
        <v>0</v>
      </c>
      <c r="CO36" s="50">
        <f t="shared" si="227"/>
        <v>0</v>
      </c>
      <c r="CQ36" s="54" t="s">
        <v>134</v>
      </c>
      <c r="CR36" s="50">
        <f t="shared" si="228"/>
        <v>0</v>
      </c>
      <c r="CS36" s="50">
        <f t="shared" si="229"/>
        <v>0</v>
      </c>
      <c r="CT36" s="50">
        <f t="shared" si="230"/>
        <v>0.464243255826634</v>
      </c>
      <c r="CU36" s="50">
        <f t="shared" si="231"/>
        <v>0</v>
      </c>
      <c r="CV36" s="50">
        <f t="shared" si="232"/>
        <v>0</v>
      </c>
      <c r="CW36" s="50">
        <f t="shared" si="233"/>
        <v>0</v>
      </c>
      <c r="CX36" s="50">
        <f t="shared" si="234"/>
        <v>0</v>
      </c>
      <c r="CZ36" s="54" t="s">
        <v>134</v>
      </c>
      <c r="DA36" s="50">
        <f t="shared" si="235"/>
        <v>0</v>
      </c>
      <c r="DB36" s="50">
        <f t="shared" si="236"/>
        <v>0</v>
      </c>
      <c r="DC36" s="50">
        <f t="shared" si="237"/>
        <v>0</v>
      </c>
      <c r="DD36" s="50">
        <f t="shared" si="238"/>
        <v>0</v>
      </c>
      <c r="DE36" s="50">
        <f t="shared" si="239"/>
        <v>0</v>
      </c>
      <c r="DF36" s="50">
        <f t="shared" si="240"/>
        <v>0</v>
      </c>
      <c r="DG36" s="50">
        <f t="shared" si="241"/>
        <v>0</v>
      </c>
      <c r="DI36" s="54" t="s">
        <v>134</v>
      </c>
      <c r="DJ36" s="50">
        <f t="shared" si="242"/>
        <v>1</v>
      </c>
      <c r="DK36" s="50">
        <f t="shared" si="243"/>
        <v>0</v>
      </c>
      <c r="DL36" s="50">
        <f t="shared" si="244"/>
        <v>0</v>
      </c>
      <c r="DM36" s="50">
        <f t="shared" si="245"/>
        <v>0</v>
      </c>
      <c r="DN36" s="50">
        <f t="shared" si="246"/>
        <v>0.28571428399999999</v>
      </c>
      <c r="DO36" s="50">
        <f t="shared" si="247"/>
        <v>0</v>
      </c>
      <c r="DP36" s="50">
        <f t="shared" si="248"/>
        <v>0</v>
      </c>
      <c r="DR36" s="54" t="s">
        <v>134</v>
      </c>
      <c r="DS36" s="50">
        <f t="shared" si="249"/>
        <v>0</v>
      </c>
      <c r="DT36" s="50">
        <f t="shared" si="250"/>
        <v>0</v>
      </c>
      <c r="DU36" s="50">
        <f t="shared" si="251"/>
        <v>0</v>
      </c>
      <c r="DV36" s="50">
        <f t="shared" si="252"/>
        <v>0</v>
      </c>
      <c r="DW36" s="50">
        <f t="shared" si="253"/>
        <v>0</v>
      </c>
      <c r="DX36" s="50">
        <f t="shared" si="254"/>
        <v>0</v>
      </c>
      <c r="DY36" s="50">
        <f t="shared" si="255"/>
        <v>0</v>
      </c>
      <c r="EA36" s="54" t="s">
        <v>134</v>
      </c>
      <c r="EB36" s="50">
        <f t="shared" si="256"/>
        <v>1</v>
      </c>
      <c r="EC36" s="50">
        <f t="shared" si="257"/>
        <v>1</v>
      </c>
      <c r="ED36" s="50">
        <f t="shared" si="258"/>
        <v>1</v>
      </c>
      <c r="EE36" s="50">
        <f t="shared" si="259"/>
        <v>0</v>
      </c>
      <c r="EF36" s="50">
        <f t="shared" si="260"/>
        <v>0</v>
      </c>
      <c r="EG36" s="50">
        <f t="shared" si="261"/>
        <v>0</v>
      </c>
      <c r="EH36" s="50">
        <f t="shared" si="262"/>
        <v>1</v>
      </c>
      <c r="EJ36" s="54" t="s">
        <v>134</v>
      </c>
      <c r="EK36" s="50">
        <f t="shared" si="263"/>
        <v>0</v>
      </c>
      <c r="EL36" s="50">
        <f t="shared" si="264"/>
        <v>0</v>
      </c>
      <c r="EM36" s="50">
        <f t="shared" si="265"/>
        <v>0</v>
      </c>
      <c r="EN36" s="50">
        <f t="shared" si="266"/>
        <v>0</v>
      </c>
      <c r="EO36" s="50">
        <f t="shared" si="267"/>
        <v>0</v>
      </c>
      <c r="EP36" s="50">
        <f t="shared" si="268"/>
        <v>0</v>
      </c>
      <c r="EQ36" s="50">
        <f t="shared" si="269"/>
        <v>1</v>
      </c>
      <c r="ES36" s="54" t="s">
        <v>134</v>
      </c>
      <c r="ET36" s="50">
        <f t="shared" si="270"/>
        <v>0</v>
      </c>
      <c r="EU36" s="50">
        <f t="shared" si="271"/>
        <v>0</v>
      </c>
      <c r="EV36" s="50">
        <f t="shared" si="272"/>
        <v>0</v>
      </c>
      <c r="EW36" s="50">
        <f t="shared" si="273"/>
        <v>0</v>
      </c>
      <c r="EX36" s="50">
        <f t="shared" si="274"/>
        <v>0</v>
      </c>
      <c r="EY36" s="50">
        <f t="shared" si="275"/>
        <v>0</v>
      </c>
      <c r="EZ36" s="50">
        <f t="shared" si="276"/>
        <v>0</v>
      </c>
      <c r="FB36" s="54" t="s">
        <v>134</v>
      </c>
      <c r="FC36" s="50">
        <f t="shared" si="277"/>
        <v>0</v>
      </c>
      <c r="FD36" s="50">
        <f t="shared" si="278"/>
        <v>0</v>
      </c>
      <c r="FE36" s="50">
        <f t="shared" si="279"/>
        <v>0</v>
      </c>
      <c r="FF36" s="50">
        <f t="shared" si="280"/>
        <v>0</v>
      </c>
      <c r="FG36" s="50">
        <f t="shared" si="281"/>
        <v>0</v>
      </c>
      <c r="FH36" s="50">
        <f t="shared" si="282"/>
        <v>0</v>
      </c>
      <c r="FI36" s="50">
        <f t="shared" si="283"/>
        <v>0</v>
      </c>
      <c r="FK36" s="54" t="s">
        <v>134</v>
      </c>
      <c r="FL36" s="50">
        <f t="shared" si="284"/>
        <v>0.12079500547267316</v>
      </c>
      <c r="FM36" s="50">
        <f t="shared" si="285"/>
        <v>0</v>
      </c>
      <c r="FN36" s="50">
        <f t="shared" si="286"/>
        <v>0</v>
      </c>
      <c r="FO36" s="50">
        <f>IF(-$S8+$S$8&lt;$S$14,0,IF(-$S8+$S$8&gt;$S$16,1,($S$14+$S8-$S$8)/($S$14-$S$16)))</f>
        <v>0</v>
      </c>
      <c r="FP36" s="50">
        <f t="shared" si="288"/>
        <v>0.25263738909733052</v>
      </c>
      <c r="FQ36" s="50">
        <f t="shared" si="289"/>
        <v>0</v>
      </c>
      <c r="FR36" s="50">
        <f t="shared" si="290"/>
        <v>0</v>
      </c>
      <c r="FT36" s="54" t="s">
        <v>134</v>
      </c>
      <c r="FU36" s="50">
        <f t="shared" si="291"/>
        <v>0</v>
      </c>
      <c r="FV36" s="50">
        <f t="shared" si="292"/>
        <v>1</v>
      </c>
      <c r="FW36" s="50">
        <f t="shared" si="293"/>
        <v>1</v>
      </c>
      <c r="FX36" s="50">
        <f t="shared" si="294"/>
        <v>0</v>
      </c>
      <c r="FY36" s="50">
        <f t="shared" si="295"/>
        <v>1</v>
      </c>
      <c r="FZ36" s="50">
        <f t="shared" si="296"/>
        <v>0</v>
      </c>
      <c r="GA36" s="50">
        <f t="shared" si="297"/>
        <v>1</v>
      </c>
      <c r="GC36" s="54" t="s">
        <v>134</v>
      </c>
      <c r="GD36" s="50">
        <f t="shared" si="298"/>
        <v>0</v>
      </c>
      <c r="GE36" s="50">
        <f t="shared" si="299"/>
        <v>0</v>
      </c>
      <c r="GF36" s="50">
        <f t="shared" si="300"/>
        <v>0</v>
      </c>
      <c r="GG36" s="50">
        <f t="shared" si="301"/>
        <v>0</v>
      </c>
      <c r="GH36" s="50">
        <f t="shared" si="302"/>
        <v>0</v>
      </c>
      <c r="GI36" s="50">
        <f t="shared" si="303"/>
        <v>0</v>
      </c>
      <c r="GJ36" s="50">
        <f t="shared" si="304"/>
        <v>0</v>
      </c>
      <c r="GL36" s="54" t="s">
        <v>134</v>
      </c>
      <c r="GM36" s="50">
        <f t="shared" si="305"/>
        <v>0</v>
      </c>
      <c r="GN36" s="50">
        <f t="shared" si="306"/>
        <v>0</v>
      </c>
      <c r="GO36" s="50">
        <f t="shared" si="307"/>
        <v>0</v>
      </c>
      <c r="GP36" s="50">
        <f t="shared" si="308"/>
        <v>0</v>
      </c>
      <c r="GQ36" s="50">
        <f t="shared" si="309"/>
        <v>0</v>
      </c>
      <c r="GR36" s="50">
        <f t="shared" si="310"/>
        <v>0</v>
      </c>
      <c r="GS36" s="50">
        <f t="shared" si="311"/>
        <v>0</v>
      </c>
      <c r="GU36" s="54" t="s">
        <v>134</v>
      </c>
      <c r="GV36" s="50">
        <f t="shared" si="312"/>
        <v>0</v>
      </c>
      <c r="GW36" s="50">
        <f t="shared" si="313"/>
        <v>0</v>
      </c>
      <c r="GX36" s="50">
        <f t="shared" si="314"/>
        <v>0</v>
      </c>
      <c r="GY36" s="50">
        <f t="shared" si="315"/>
        <v>0</v>
      </c>
      <c r="GZ36" s="50">
        <f t="shared" si="316"/>
        <v>0</v>
      </c>
      <c r="HA36" s="50">
        <f t="shared" si="317"/>
        <v>0</v>
      </c>
      <c r="HB36" s="50">
        <f t="shared" si="318"/>
        <v>0</v>
      </c>
      <c r="HD36" s="54" t="s">
        <v>134</v>
      </c>
      <c r="HE36" s="50">
        <f t="shared" si="319"/>
        <v>0</v>
      </c>
      <c r="HF36" s="50">
        <f t="shared" si="320"/>
        <v>0</v>
      </c>
      <c r="HG36" s="50">
        <f t="shared" si="321"/>
        <v>0</v>
      </c>
      <c r="HH36" s="50">
        <f t="shared" si="322"/>
        <v>0</v>
      </c>
      <c r="HI36" s="50">
        <f t="shared" si="323"/>
        <v>0</v>
      </c>
      <c r="HJ36" s="50">
        <f t="shared" si="324"/>
        <v>0</v>
      </c>
      <c r="HK36" s="50">
        <f t="shared" si="325"/>
        <v>0</v>
      </c>
      <c r="HM36" s="54" t="s">
        <v>134</v>
      </c>
      <c r="HN36" s="50">
        <f t="shared" si="326"/>
        <v>0</v>
      </c>
      <c r="HO36" s="50">
        <f t="shared" si="327"/>
        <v>0</v>
      </c>
      <c r="HP36" s="50">
        <f t="shared" si="328"/>
        <v>0</v>
      </c>
      <c r="HQ36" s="50">
        <f t="shared" si="329"/>
        <v>0</v>
      </c>
      <c r="HR36" s="50">
        <f t="shared" si="330"/>
        <v>0</v>
      </c>
      <c r="HS36" s="50">
        <f t="shared" si="331"/>
        <v>0</v>
      </c>
      <c r="HT36" s="50">
        <f t="shared" si="332"/>
        <v>0</v>
      </c>
      <c r="HV36" s="54" t="s">
        <v>134</v>
      </c>
      <c r="HW36" s="50">
        <f t="shared" si="333"/>
        <v>0</v>
      </c>
      <c r="HX36" s="50">
        <f t="shared" si="334"/>
        <v>0</v>
      </c>
      <c r="HY36" s="50">
        <f t="shared" si="335"/>
        <v>0</v>
      </c>
      <c r="HZ36" s="50">
        <f t="shared" si="336"/>
        <v>0</v>
      </c>
      <c r="IA36" s="50">
        <f t="shared" si="337"/>
        <v>0</v>
      </c>
      <c r="IB36" s="50">
        <f t="shared" si="338"/>
        <v>0</v>
      </c>
      <c r="IC36" s="50">
        <f t="shared" si="339"/>
        <v>0</v>
      </c>
      <c r="IE36" s="54" t="s">
        <v>134</v>
      </c>
      <c r="IF36" s="50">
        <f t="shared" si="340"/>
        <v>0</v>
      </c>
      <c r="IG36" s="50">
        <f t="shared" si="341"/>
        <v>0</v>
      </c>
      <c r="IH36" s="50">
        <f t="shared" si="342"/>
        <v>0</v>
      </c>
      <c r="II36" s="50">
        <f t="shared" si="343"/>
        <v>0</v>
      </c>
      <c r="IJ36" s="50">
        <f t="shared" si="344"/>
        <v>0</v>
      </c>
      <c r="IK36" s="50">
        <f>IF(-$AA8+$AA$10&lt;$AA$14,0,IF(-$AA8+$AA$10&gt;$AA$16,1,($AA$14+$AA8-$AA$10)/($AA$14-$AA$16)))</f>
        <v>0</v>
      </c>
      <c r="IL36" s="50">
        <f t="shared" si="346"/>
        <v>0</v>
      </c>
      <c r="IN36" s="54" t="s">
        <v>134</v>
      </c>
      <c r="IO36" s="50">
        <f t="shared" si="347"/>
        <v>0</v>
      </c>
      <c r="IP36" s="50">
        <f t="shared" si="348"/>
        <v>0</v>
      </c>
      <c r="IQ36" s="50">
        <f t="shared" si="349"/>
        <v>0</v>
      </c>
      <c r="IR36" s="50">
        <f t="shared" si="350"/>
        <v>0</v>
      </c>
      <c r="IS36" s="50">
        <f t="shared" si="351"/>
        <v>0</v>
      </c>
      <c r="IT36" s="50">
        <f t="shared" si="352"/>
        <v>0</v>
      </c>
      <c r="IU36" s="50">
        <f t="shared" si="353"/>
        <v>0</v>
      </c>
    </row>
    <row r="37" spans="31:255" ht="29.1">
      <c r="AE37" s="78"/>
      <c r="AF37" s="54" t="s">
        <v>135</v>
      </c>
      <c r="AG37" s="50">
        <f t="shared" si="208"/>
        <v>0</v>
      </c>
      <c r="AH37" s="50">
        <f t="shared" si="209"/>
        <v>1</v>
      </c>
      <c r="AI37" s="50">
        <f t="shared" si="210"/>
        <v>1</v>
      </c>
      <c r="AJ37" s="50">
        <f t="shared" si="211"/>
        <v>0</v>
      </c>
      <c r="AK37" s="50">
        <f t="shared" si="212"/>
        <v>0</v>
      </c>
      <c r="AL37" s="50">
        <f t="shared" si="213"/>
        <v>0</v>
      </c>
      <c r="AM37" s="50">
        <f t="shared" si="214"/>
        <v>0</v>
      </c>
      <c r="AO37" s="54" t="s">
        <v>135</v>
      </c>
      <c r="AP37" s="50">
        <f t="shared" si="354"/>
        <v>0</v>
      </c>
      <c r="AQ37" s="50">
        <f t="shared" si="215"/>
        <v>0</v>
      </c>
      <c r="AR37" s="50">
        <f t="shared" si="216"/>
        <v>1</v>
      </c>
      <c r="AS37" s="50">
        <f t="shared" si="217"/>
        <v>0</v>
      </c>
      <c r="AT37" s="50">
        <f t="shared" si="218"/>
        <v>0</v>
      </c>
      <c r="AU37" s="50">
        <f t="shared" si="219"/>
        <v>0</v>
      </c>
      <c r="AV37" s="50">
        <f t="shared" si="220"/>
        <v>0</v>
      </c>
      <c r="AX37" s="54" t="s">
        <v>135</v>
      </c>
      <c r="AY37" s="50">
        <f t="shared" si="180"/>
        <v>0</v>
      </c>
      <c r="AZ37" s="50">
        <f t="shared" si="181"/>
        <v>0</v>
      </c>
      <c r="BA37" s="50">
        <f t="shared" si="182"/>
        <v>1</v>
      </c>
      <c r="BB37" s="50">
        <f t="shared" si="183"/>
        <v>0</v>
      </c>
      <c r="BC37" s="50">
        <f t="shared" si="184"/>
        <v>0</v>
      </c>
      <c r="BD37" s="50">
        <f t="shared" si="185"/>
        <v>0</v>
      </c>
      <c r="BE37" s="50">
        <f t="shared" si="186"/>
        <v>0</v>
      </c>
      <c r="BG37" s="54" t="s">
        <v>135</v>
      </c>
      <c r="BH37" s="50">
        <f t="shared" si="187"/>
        <v>0</v>
      </c>
      <c r="BI37" s="50">
        <f t="shared" si="188"/>
        <v>0</v>
      </c>
      <c r="BJ37" s="50">
        <f t="shared" si="189"/>
        <v>1</v>
      </c>
      <c r="BK37" s="50">
        <f t="shared" si="190"/>
        <v>0</v>
      </c>
      <c r="BL37" s="50">
        <f t="shared" si="191"/>
        <v>0</v>
      </c>
      <c r="BM37" s="50">
        <f t="shared" si="192"/>
        <v>0</v>
      </c>
      <c r="BN37" s="50">
        <f t="shared" si="193"/>
        <v>0</v>
      </c>
      <c r="BP37" s="54" t="s">
        <v>135</v>
      </c>
      <c r="BQ37" s="50">
        <f t="shared" si="194"/>
        <v>0</v>
      </c>
      <c r="BR37" s="50">
        <f t="shared" si="195"/>
        <v>0</v>
      </c>
      <c r="BS37" s="50">
        <f t="shared" si="196"/>
        <v>1</v>
      </c>
      <c r="BT37" s="50">
        <f t="shared" si="197"/>
        <v>0</v>
      </c>
      <c r="BU37" s="50">
        <f t="shared" si="198"/>
        <v>0</v>
      </c>
      <c r="BV37" s="50">
        <f t="shared" si="199"/>
        <v>0</v>
      </c>
      <c r="BW37" s="50">
        <f t="shared" si="200"/>
        <v>0</v>
      </c>
      <c r="BY37" s="54" t="s">
        <v>135</v>
      </c>
      <c r="BZ37" s="50">
        <f t="shared" si="201"/>
        <v>0</v>
      </c>
      <c r="CA37" s="50">
        <f t="shared" si="202"/>
        <v>0</v>
      </c>
      <c r="CB37" s="50">
        <f t="shared" si="203"/>
        <v>0</v>
      </c>
      <c r="CC37" s="50">
        <f t="shared" si="204"/>
        <v>0</v>
      </c>
      <c r="CD37" s="50">
        <f t="shared" si="205"/>
        <v>0</v>
      </c>
      <c r="CE37" s="50">
        <f t="shared" si="206"/>
        <v>0</v>
      </c>
      <c r="CF37" s="50">
        <f t="shared" si="207"/>
        <v>0</v>
      </c>
      <c r="CH37" s="54" t="s">
        <v>135</v>
      </c>
      <c r="CI37" s="50">
        <f t="shared" si="221"/>
        <v>0.20723589001447157</v>
      </c>
      <c r="CJ37" s="50">
        <f t="shared" si="222"/>
        <v>0</v>
      </c>
      <c r="CK37" s="50">
        <f t="shared" si="223"/>
        <v>1</v>
      </c>
      <c r="CL37" s="50">
        <f t="shared" si="224"/>
        <v>0</v>
      </c>
      <c r="CM37" s="50">
        <f t="shared" si="225"/>
        <v>0</v>
      </c>
      <c r="CN37" s="50">
        <f t="shared" si="226"/>
        <v>0</v>
      </c>
      <c r="CO37" s="50">
        <f t="shared" si="227"/>
        <v>0</v>
      </c>
      <c r="CQ37" s="54" t="s">
        <v>135</v>
      </c>
      <c r="CR37" s="50">
        <f t="shared" si="228"/>
        <v>0</v>
      </c>
      <c r="CS37" s="50">
        <f t="shared" si="229"/>
        <v>0</v>
      </c>
      <c r="CT37" s="50">
        <f t="shared" si="230"/>
        <v>0.10736168286304176</v>
      </c>
      <c r="CU37" s="50">
        <f t="shared" si="231"/>
        <v>0</v>
      </c>
      <c r="CV37" s="50">
        <f t="shared" si="232"/>
        <v>0</v>
      </c>
      <c r="CW37" s="50">
        <f t="shared" si="233"/>
        <v>0</v>
      </c>
      <c r="CX37" s="50">
        <f t="shared" si="234"/>
        <v>0</v>
      </c>
      <c r="CZ37" s="54" t="s">
        <v>135</v>
      </c>
      <c r="DA37" s="50">
        <f t="shared" si="235"/>
        <v>0</v>
      </c>
      <c r="DB37" s="50">
        <f t="shared" si="236"/>
        <v>0</v>
      </c>
      <c r="DC37" s="50">
        <f t="shared" si="237"/>
        <v>0</v>
      </c>
      <c r="DD37" s="50">
        <f t="shared" si="238"/>
        <v>0</v>
      </c>
      <c r="DE37" s="50">
        <f t="shared" si="239"/>
        <v>0</v>
      </c>
      <c r="DF37" s="50">
        <f t="shared" si="240"/>
        <v>0</v>
      </c>
      <c r="DG37" s="50">
        <f t="shared" si="241"/>
        <v>0</v>
      </c>
      <c r="DI37" s="54" t="s">
        <v>135</v>
      </c>
      <c r="DJ37" s="50">
        <f t="shared" si="242"/>
        <v>0</v>
      </c>
      <c r="DK37" s="50">
        <f t="shared" si="243"/>
        <v>0</v>
      </c>
      <c r="DL37" s="50">
        <f>IF(-$M9+$M$7&lt;$M$14,0,IF(-$M9+$M$7&gt;$M$16,1,($M$14+$M9-$M$7)/($M$14-$M$16)))</f>
        <v>0</v>
      </c>
      <c r="DM37" s="50">
        <f t="shared" si="245"/>
        <v>0</v>
      </c>
      <c r="DN37" s="50">
        <f t="shared" si="246"/>
        <v>0</v>
      </c>
      <c r="DO37" s="50">
        <f t="shared" si="247"/>
        <v>0</v>
      </c>
      <c r="DP37" s="50">
        <f t="shared" si="248"/>
        <v>0</v>
      </c>
      <c r="DR37" s="54" t="s">
        <v>135</v>
      </c>
      <c r="DS37" s="50">
        <f t="shared" si="249"/>
        <v>0</v>
      </c>
      <c r="DT37" s="50">
        <f t="shared" si="250"/>
        <v>0</v>
      </c>
      <c r="DU37" s="50">
        <f t="shared" si="251"/>
        <v>0</v>
      </c>
      <c r="DV37" s="50">
        <f t="shared" si="252"/>
        <v>0</v>
      </c>
      <c r="DW37" s="50">
        <f t="shared" si="253"/>
        <v>0</v>
      </c>
      <c r="DX37" s="50">
        <f t="shared" si="254"/>
        <v>0</v>
      </c>
      <c r="DY37" s="50">
        <f t="shared" si="255"/>
        <v>0</v>
      </c>
      <c r="EA37" s="54" t="s">
        <v>135</v>
      </c>
      <c r="EB37" s="50">
        <f t="shared" si="256"/>
        <v>1</v>
      </c>
      <c r="EC37" s="50">
        <f t="shared" si="257"/>
        <v>1</v>
      </c>
      <c r="ED37" s="50">
        <f t="shared" si="258"/>
        <v>1</v>
      </c>
      <c r="EE37" s="50">
        <f t="shared" si="259"/>
        <v>0</v>
      </c>
      <c r="EF37" s="50">
        <f t="shared" si="260"/>
        <v>0</v>
      </c>
      <c r="EG37" s="50">
        <f t="shared" si="261"/>
        <v>0</v>
      </c>
      <c r="EH37" s="50">
        <f t="shared" si="262"/>
        <v>1</v>
      </c>
      <c r="EJ37" s="54" t="s">
        <v>135</v>
      </c>
      <c r="EK37" s="50">
        <f t="shared" si="263"/>
        <v>0</v>
      </c>
      <c r="EL37" s="50">
        <f t="shared" si="264"/>
        <v>0</v>
      </c>
      <c r="EM37" s="50">
        <f t="shared" si="265"/>
        <v>0</v>
      </c>
      <c r="EN37" s="50">
        <f t="shared" si="266"/>
        <v>0</v>
      </c>
      <c r="EO37" s="50">
        <f t="shared" si="267"/>
        <v>0</v>
      </c>
      <c r="EP37" s="50">
        <f t="shared" si="268"/>
        <v>0</v>
      </c>
      <c r="EQ37" s="50">
        <f t="shared" si="269"/>
        <v>1</v>
      </c>
      <c r="ES37" s="54" t="s">
        <v>135</v>
      </c>
      <c r="ET37" s="50">
        <f t="shared" si="270"/>
        <v>0</v>
      </c>
      <c r="EU37" s="50">
        <f t="shared" si="271"/>
        <v>0</v>
      </c>
      <c r="EV37" s="50">
        <f t="shared" si="272"/>
        <v>0</v>
      </c>
      <c r="EW37" s="50">
        <f t="shared" si="273"/>
        <v>0</v>
      </c>
      <c r="EX37" s="50">
        <f t="shared" si="274"/>
        <v>0</v>
      </c>
      <c r="EY37" s="50">
        <f t="shared" si="275"/>
        <v>0</v>
      </c>
      <c r="EZ37" s="50">
        <f t="shared" si="276"/>
        <v>0</v>
      </c>
      <c r="FB37" s="54" t="s">
        <v>135</v>
      </c>
      <c r="FC37" s="50">
        <f t="shared" si="277"/>
        <v>1</v>
      </c>
      <c r="FD37" s="50">
        <f t="shared" si="278"/>
        <v>0</v>
      </c>
      <c r="FE37" s="50">
        <f t="shared" si="279"/>
        <v>0</v>
      </c>
      <c r="FF37" s="50">
        <f t="shared" si="280"/>
        <v>1</v>
      </c>
      <c r="FG37" s="50">
        <f t="shared" si="281"/>
        <v>0</v>
      </c>
      <c r="FH37" s="50">
        <f t="shared" si="282"/>
        <v>1</v>
      </c>
      <c r="FI37" s="50">
        <f t="shared" si="283"/>
        <v>1</v>
      </c>
      <c r="FK37" s="54" t="s">
        <v>135</v>
      </c>
      <c r="FL37" s="50">
        <f t="shared" si="284"/>
        <v>0</v>
      </c>
      <c r="FM37" s="50">
        <f t="shared" si="285"/>
        <v>0</v>
      </c>
      <c r="FN37" s="50">
        <f t="shared" si="286"/>
        <v>0</v>
      </c>
      <c r="FO37" s="50">
        <f>IF(-$S9+$S$8&lt;$S$14,0,IF(-$S9+$S$8&gt;$S$16,1,($S$14+$S9-$S$8)/($S$14-$S$16)))</f>
        <v>0</v>
      </c>
      <c r="FP37" s="50">
        <f t="shared" si="288"/>
        <v>0</v>
      </c>
      <c r="FQ37" s="50">
        <f t="shared" si="289"/>
        <v>0</v>
      </c>
      <c r="FR37" s="50">
        <f t="shared" si="290"/>
        <v>0</v>
      </c>
      <c r="FT37" s="54" t="s">
        <v>135</v>
      </c>
      <c r="FU37" s="50">
        <f t="shared" si="291"/>
        <v>0</v>
      </c>
      <c r="FV37" s="50">
        <f t="shared" si="292"/>
        <v>0</v>
      </c>
      <c r="FW37" s="50">
        <f t="shared" si="293"/>
        <v>0</v>
      </c>
      <c r="FX37" s="50">
        <f t="shared" si="294"/>
        <v>0</v>
      </c>
      <c r="FY37" s="50">
        <f t="shared" si="295"/>
        <v>0</v>
      </c>
      <c r="FZ37" s="50">
        <f t="shared" si="296"/>
        <v>0</v>
      </c>
      <c r="GA37" s="50">
        <f t="shared" si="297"/>
        <v>0</v>
      </c>
      <c r="GC37" s="54" t="s">
        <v>135</v>
      </c>
      <c r="GD37" s="50">
        <f t="shared" si="298"/>
        <v>0</v>
      </c>
      <c r="GE37" s="50">
        <f t="shared" si="299"/>
        <v>0</v>
      </c>
      <c r="GF37" s="50">
        <f t="shared" si="300"/>
        <v>0</v>
      </c>
      <c r="GG37" s="50">
        <f t="shared" si="301"/>
        <v>0</v>
      </c>
      <c r="GH37" s="50">
        <f t="shared" si="302"/>
        <v>0</v>
      </c>
      <c r="GI37" s="50">
        <f t="shared" si="303"/>
        <v>0</v>
      </c>
      <c r="GJ37" s="50">
        <f t="shared" si="304"/>
        <v>0</v>
      </c>
      <c r="GL37" s="54" t="s">
        <v>135</v>
      </c>
      <c r="GM37" s="50">
        <f t="shared" si="305"/>
        <v>0</v>
      </c>
      <c r="GN37" s="50">
        <f t="shared" si="306"/>
        <v>0</v>
      </c>
      <c r="GO37" s="50">
        <f t="shared" si="307"/>
        <v>0</v>
      </c>
      <c r="GP37" s="50">
        <f t="shared" si="308"/>
        <v>0</v>
      </c>
      <c r="GQ37" s="50">
        <f t="shared" si="309"/>
        <v>0</v>
      </c>
      <c r="GR37" s="50">
        <f t="shared" si="310"/>
        <v>0</v>
      </c>
      <c r="GS37" s="50">
        <f t="shared" si="311"/>
        <v>0</v>
      </c>
      <c r="GU37" s="54" t="s">
        <v>135</v>
      </c>
      <c r="GV37" s="50">
        <f t="shared" si="312"/>
        <v>0</v>
      </c>
      <c r="GW37" s="50">
        <f t="shared" si="313"/>
        <v>0</v>
      </c>
      <c r="GX37" s="50">
        <f t="shared" si="314"/>
        <v>0</v>
      </c>
      <c r="GY37" s="50">
        <f t="shared" si="315"/>
        <v>0</v>
      </c>
      <c r="GZ37" s="50">
        <f t="shared" si="316"/>
        <v>0</v>
      </c>
      <c r="HA37" s="50">
        <f t="shared" si="317"/>
        <v>0</v>
      </c>
      <c r="HB37" s="50">
        <f t="shared" si="318"/>
        <v>0</v>
      </c>
      <c r="HD37" s="54" t="s">
        <v>135</v>
      </c>
      <c r="HE37" s="50">
        <f t="shared" si="319"/>
        <v>0</v>
      </c>
      <c r="HF37" s="50">
        <f t="shared" si="320"/>
        <v>0</v>
      </c>
      <c r="HG37" s="50">
        <f t="shared" si="321"/>
        <v>0</v>
      </c>
      <c r="HH37" s="50">
        <f t="shared" si="322"/>
        <v>0</v>
      </c>
      <c r="HI37" s="50">
        <f t="shared" si="323"/>
        <v>0</v>
      </c>
      <c r="HJ37" s="50">
        <f t="shared" si="324"/>
        <v>0</v>
      </c>
      <c r="HK37" s="50">
        <f t="shared" si="325"/>
        <v>0</v>
      </c>
      <c r="HM37" s="54" t="s">
        <v>135</v>
      </c>
      <c r="HN37" s="50">
        <f t="shared" si="326"/>
        <v>0</v>
      </c>
      <c r="HO37" s="50">
        <f t="shared" si="327"/>
        <v>0</v>
      </c>
      <c r="HP37" s="50">
        <f t="shared" si="328"/>
        <v>0</v>
      </c>
      <c r="HQ37" s="50">
        <f t="shared" si="329"/>
        <v>0</v>
      </c>
      <c r="HR37" s="50">
        <f t="shared" si="330"/>
        <v>0</v>
      </c>
      <c r="HS37" s="50">
        <f t="shared" si="331"/>
        <v>0</v>
      </c>
      <c r="HT37" s="50">
        <f t="shared" si="332"/>
        <v>0</v>
      </c>
      <c r="HV37" s="54" t="s">
        <v>135</v>
      </c>
      <c r="HW37" s="50">
        <f t="shared" si="333"/>
        <v>0</v>
      </c>
      <c r="HX37" s="50">
        <f t="shared" si="334"/>
        <v>0</v>
      </c>
      <c r="HY37" s="50">
        <f t="shared" si="335"/>
        <v>0</v>
      </c>
      <c r="HZ37" s="50">
        <f t="shared" si="336"/>
        <v>0</v>
      </c>
      <c r="IA37" s="50">
        <f t="shared" si="337"/>
        <v>0</v>
      </c>
      <c r="IB37" s="50">
        <f t="shared" si="338"/>
        <v>0</v>
      </c>
      <c r="IC37" s="50">
        <f t="shared" si="339"/>
        <v>0</v>
      </c>
      <c r="IE37" s="54" t="s">
        <v>135</v>
      </c>
      <c r="IF37" s="50">
        <f t="shared" si="340"/>
        <v>0</v>
      </c>
      <c r="IG37" s="50">
        <f t="shared" si="341"/>
        <v>0</v>
      </c>
      <c r="IH37" s="50">
        <f t="shared" si="342"/>
        <v>0</v>
      </c>
      <c r="II37" s="50">
        <f t="shared" si="343"/>
        <v>0</v>
      </c>
      <c r="IJ37" s="50">
        <f t="shared" si="344"/>
        <v>0</v>
      </c>
      <c r="IK37" s="50">
        <f t="shared" si="345"/>
        <v>0</v>
      </c>
      <c r="IL37" s="50">
        <f t="shared" si="346"/>
        <v>0</v>
      </c>
      <c r="IN37" s="54" t="s">
        <v>135</v>
      </c>
      <c r="IO37" s="50">
        <f t="shared" si="347"/>
        <v>0</v>
      </c>
      <c r="IP37" s="50">
        <f t="shared" si="348"/>
        <v>0</v>
      </c>
      <c r="IQ37" s="50">
        <f t="shared" si="349"/>
        <v>0</v>
      </c>
      <c r="IR37" s="50">
        <f t="shared" si="350"/>
        <v>0</v>
      </c>
      <c r="IS37" s="50">
        <f t="shared" si="351"/>
        <v>0</v>
      </c>
      <c r="IT37" s="50">
        <f t="shared" si="352"/>
        <v>0</v>
      </c>
      <c r="IU37" s="50">
        <f t="shared" si="353"/>
        <v>0</v>
      </c>
    </row>
    <row r="38" spans="31:255" ht="29.1">
      <c r="AE38" s="78"/>
      <c r="AF38" s="54" t="s">
        <v>136</v>
      </c>
      <c r="AG38" s="50">
        <f t="shared" si="208"/>
        <v>0</v>
      </c>
      <c r="AH38" s="50">
        <f t="shared" si="209"/>
        <v>1</v>
      </c>
      <c r="AI38" s="50">
        <f t="shared" si="210"/>
        <v>1</v>
      </c>
      <c r="AJ38" s="50">
        <f t="shared" si="211"/>
        <v>0</v>
      </c>
      <c r="AK38" s="50">
        <f t="shared" si="212"/>
        <v>0</v>
      </c>
      <c r="AL38" s="50">
        <f t="shared" si="213"/>
        <v>0</v>
      </c>
      <c r="AM38" s="50">
        <f t="shared" si="214"/>
        <v>0</v>
      </c>
      <c r="AO38" s="54" t="s">
        <v>136</v>
      </c>
      <c r="AP38" s="50">
        <f t="shared" si="354"/>
        <v>0</v>
      </c>
      <c r="AQ38" s="50">
        <f t="shared" si="215"/>
        <v>0</v>
      </c>
      <c r="AR38" s="50">
        <f t="shared" si="216"/>
        <v>1</v>
      </c>
      <c r="AS38" s="50">
        <f t="shared" si="217"/>
        <v>0</v>
      </c>
      <c r="AT38" s="50">
        <f t="shared" si="218"/>
        <v>0</v>
      </c>
      <c r="AU38" s="50">
        <f t="shared" si="219"/>
        <v>0</v>
      </c>
      <c r="AV38" s="50">
        <f t="shared" si="220"/>
        <v>0</v>
      </c>
      <c r="AX38" s="54" t="s">
        <v>136</v>
      </c>
      <c r="AY38" s="50">
        <f t="shared" si="180"/>
        <v>0</v>
      </c>
      <c r="AZ38" s="50">
        <f t="shared" si="181"/>
        <v>0</v>
      </c>
      <c r="BA38" s="50">
        <f t="shared" si="182"/>
        <v>1</v>
      </c>
      <c r="BB38" s="50">
        <f t="shared" si="183"/>
        <v>0</v>
      </c>
      <c r="BC38" s="50">
        <f t="shared" si="184"/>
        <v>0</v>
      </c>
      <c r="BD38" s="50">
        <f t="shared" si="185"/>
        <v>0</v>
      </c>
      <c r="BE38" s="50">
        <f t="shared" si="186"/>
        <v>0</v>
      </c>
      <c r="BG38" s="54" t="s">
        <v>136</v>
      </c>
      <c r="BH38" s="50">
        <f t="shared" si="187"/>
        <v>0</v>
      </c>
      <c r="BI38" s="50">
        <f t="shared" si="188"/>
        <v>0</v>
      </c>
      <c r="BJ38" s="50">
        <f t="shared" si="189"/>
        <v>1</v>
      </c>
      <c r="BK38" s="50">
        <f t="shared" si="190"/>
        <v>0</v>
      </c>
      <c r="BL38" s="50">
        <f t="shared" si="191"/>
        <v>0</v>
      </c>
      <c r="BM38" s="50">
        <f t="shared" si="192"/>
        <v>0</v>
      </c>
      <c r="BN38" s="50">
        <f t="shared" si="193"/>
        <v>0</v>
      </c>
      <c r="BP38" s="54" t="s">
        <v>136</v>
      </c>
      <c r="BQ38" s="50">
        <f t="shared" si="194"/>
        <v>0</v>
      </c>
      <c r="BR38" s="50">
        <f t="shared" si="195"/>
        <v>0</v>
      </c>
      <c r="BS38" s="50">
        <f t="shared" si="196"/>
        <v>1</v>
      </c>
      <c r="BT38" s="50">
        <f t="shared" si="197"/>
        <v>0</v>
      </c>
      <c r="BU38" s="50">
        <f t="shared" si="198"/>
        <v>0</v>
      </c>
      <c r="BV38" s="50">
        <f t="shared" si="199"/>
        <v>0</v>
      </c>
      <c r="BW38" s="50">
        <f t="shared" si="200"/>
        <v>0</v>
      </c>
      <c r="BY38" s="54" t="s">
        <v>136</v>
      </c>
      <c r="BZ38" s="50">
        <f t="shared" si="201"/>
        <v>0</v>
      </c>
      <c r="CA38" s="50">
        <f t="shared" si="202"/>
        <v>0</v>
      </c>
      <c r="CB38" s="50">
        <f t="shared" si="203"/>
        <v>0</v>
      </c>
      <c r="CC38" s="50">
        <f t="shared" si="204"/>
        <v>0</v>
      </c>
      <c r="CD38" s="50">
        <f t="shared" si="205"/>
        <v>0</v>
      </c>
      <c r="CE38" s="50">
        <f t="shared" si="206"/>
        <v>0</v>
      </c>
      <c r="CF38" s="50">
        <f t="shared" si="207"/>
        <v>0</v>
      </c>
      <c r="CH38" s="54" t="s">
        <v>136</v>
      </c>
      <c r="CI38" s="50">
        <f t="shared" si="221"/>
        <v>1</v>
      </c>
      <c r="CJ38" s="50">
        <f t="shared" si="222"/>
        <v>0</v>
      </c>
      <c r="CK38" s="50">
        <f t="shared" si="223"/>
        <v>1</v>
      </c>
      <c r="CL38" s="50">
        <f t="shared" si="224"/>
        <v>0</v>
      </c>
      <c r="CM38" s="50">
        <f t="shared" si="225"/>
        <v>0</v>
      </c>
      <c r="CN38" s="50">
        <f t="shared" si="226"/>
        <v>0</v>
      </c>
      <c r="CO38" s="50">
        <f t="shared" si="227"/>
        <v>0</v>
      </c>
      <c r="CQ38" s="54" t="s">
        <v>136</v>
      </c>
      <c r="CR38" s="50">
        <f t="shared" si="228"/>
        <v>0</v>
      </c>
      <c r="CS38" s="50">
        <f t="shared" si="229"/>
        <v>0</v>
      </c>
      <c r="CT38" s="50">
        <f t="shared" si="230"/>
        <v>1</v>
      </c>
      <c r="CU38" s="50">
        <f t="shared" si="231"/>
        <v>0</v>
      </c>
      <c r="CV38" s="50">
        <f t="shared" si="232"/>
        <v>0</v>
      </c>
      <c r="CW38" s="50">
        <f t="shared" si="233"/>
        <v>0</v>
      </c>
      <c r="CX38" s="50">
        <f t="shared" si="234"/>
        <v>0</v>
      </c>
      <c r="CZ38" s="54" t="s">
        <v>136</v>
      </c>
      <c r="DA38" s="50">
        <f t="shared" si="235"/>
        <v>0</v>
      </c>
      <c r="DB38" s="50">
        <f t="shared" si="236"/>
        <v>0</v>
      </c>
      <c r="DC38" s="50">
        <f t="shared" si="237"/>
        <v>0</v>
      </c>
      <c r="DD38" s="50">
        <f t="shared" si="238"/>
        <v>0</v>
      </c>
      <c r="DE38" s="50">
        <f t="shared" si="239"/>
        <v>0</v>
      </c>
      <c r="DF38" s="50">
        <f t="shared" si="240"/>
        <v>0</v>
      </c>
      <c r="DG38" s="50">
        <f t="shared" si="241"/>
        <v>0</v>
      </c>
      <c r="DI38" s="54" t="s">
        <v>136</v>
      </c>
      <c r="DJ38" s="50">
        <f t="shared" si="242"/>
        <v>0</v>
      </c>
      <c r="DK38" s="50">
        <f t="shared" si="243"/>
        <v>0</v>
      </c>
      <c r="DL38" s="50">
        <f t="shared" si="244"/>
        <v>0</v>
      </c>
      <c r="DM38" s="50">
        <f t="shared" si="245"/>
        <v>0</v>
      </c>
      <c r="DN38" s="50">
        <f t="shared" si="246"/>
        <v>0</v>
      </c>
      <c r="DO38" s="50">
        <f t="shared" si="247"/>
        <v>0</v>
      </c>
      <c r="DP38" s="50">
        <f t="shared" si="248"/>
        <v>0</v>
      </c>
      <c r="DR38" s="54" t="s">
        <v>136</v>
      </c>
      <c r="DS38" s="50">
        <f t="shared" si="249"/>
        <v>1</v>
      </c>
      <c r="DT38" s="50">
        <f t="shared" si="250"/>
        <v>1</v>
      </c>
      <c r="DU38" s="50">
        <f t="shared" si="251"/>
        <v>1</v>
      </c>
      <c r="DV38" s="50">
        <f t="shared" si="252"/>
        <v>1</v>
      </c>
      <c r="DW38" s="50">
        <f t="shared" si="253"/>
        <v>1</v>
      </c>
      <c r="DX38" s="50">
        <f t="shared" si="254"/>
        <v>0</v>
      </c>
      <c r="DY38" s="50">
        <f t="shared" si="255"/>
        <v>1</v>
      </c>
      <c r="EA38" s="54" t="s">
        <v>136</v>
      </c>
      <c r="EB38" s="50">
        <f t="shared" si="256"/>
        <v>1</v>
      </c>
      <c r="EC38" s="50">
        <f t="shared" si="257"/>
        <v>1</v>
      </c>
      <c r="ED38" s="50">
        <f t="shared" si="258"/>
        <v>1</v>
      </c>
      <c r="EE38" s="50">
        <f t="shared" si="259"/>
        <v>0</v>
      </c>
      <c r="EF38" s="50">
        <f t="shared" si="260"/>
        <v>0</v>
      </c>
      <c r="EG38" s="50">
        <f t="shared" si="261"/>
        <v>0</v>
      </c>
      <c r="EH38" s="50">
        <f t="shared" si="262"/>
        <v>1</v>
      </c>
      <c r="EJ38" s="54" t="s">
        <v>136</v>
      </c>
      <c r="EK38" s="50">
        <f t="shared" si="263"/>
        <v>0</v>
      </c>
      <c r="EL38" s="50">
        <f t="shared" si="264"/>
        <v>0</v>
      </c>
      <c r="EM38" s="50">
        <f t="shared" si="265"/>
        <v>0</v>
      </c>
      <c r="EN38" s="50">
        <f t="shared" si="266"/>
        <v>0</v>
      </c>
      <c r="EO38" s="50">
        <f t="shared" si="267"/>
        <v>0</v>
      </c>
      <c r="EP38" s="50">
        <f t="shared" si="268"/>
        <v>0</v>
      </c>
      <c r="EQ38" s="50">
        <f t="shared" si="269"/>
        <v>1</v>
      </c>
      <c r="ES38" s="54" t="s">
        <v>136</v>
      </c>
      <c r="ET38" s="50">
        <f t="shared" si="270"/>
        <v>0</v>
      </c>
      <c r="EU38" s="50">
        <f t="shared" si="271"/>
        <v>0</v>
      </c>
      <c r="EV38" s="50">
        <f t="shared" si="272"/>
        <v>0</v>
      </c>
      <c r="EW38" s="50">
        <f t="shared" si="273"/>
        <v>0</v>
      </c>
      <c r="EX38" s="50">
        <f t="shared" si="274"/>
        <v>0</v>
      </c>
      <c r="EY38" s="50">
        <f t="shared" si="275"/>
        <v>0</v>
      </c>
      <c r="EZ38" s="50">
        <f t="shared" si="276"/>
        <v>0</v>
      </c>
      <c r="FB38" s="54" t="s">
        <v>136</v>
      </c>
      <c r="FC38" s="50">
        <f t="shared" si="277"/>
        <v>0</v>
      </c>
      <c r="FD38" s="50">
        <f t="shared" si="278"/>
        <v>0</v>
      </c>
      <c r="FE38" s="50">
        <f t="shared" si="279"/>
        <v>0</v>
      </c>
      <c r="FF38" s="50">
        <f t="shared" si="280"/>
        <v>0</v>
      </c>
      <c r="FG38" s="50">
        <f t="shared" si="281"/>
        <v>0</v>
      </c>
      <c r="FH38" s="50">
        <f t="shared" si="282"/>
        <v>0</v>
      </c>
      <c r="FI38" s="50">
        <f t="shared" si="283"/>
        <v>0</v>
      </c>
      <c r="FK38" s="54" t="s">
        <v>136</v>
      </c>
      <c r="FL38" s="50">
        <f t="shared" si="284"/>
        <v>0.12079500547267316</v>
      </c>
      <c r="FM38" s="50">
        <f t="shared" si="285"/>
        <v>0</v>
      </c>
      <c r="FN38" s="50">
        <f t="shared" si="286"/>
        <v>0</v>
      </c>
      <c r="FO38" s="50">
        <f t="shared" si="287"/>
        <v>0</v>
      </c>
      <c r="FP38" s="50">
        <f t="shared" si="288"/>
        <v>0.25263738909733052</v>
      </c>
      <c r="FQ38" s="50">
        <f t="shared" si="289"/>
        <v>0</v>
      </c>
      <c r="FR38" s="50">
        <f t="shared" si="290"/>
        <v>0</v>
      </c>
      <c r="FT38" s="54" t="s">
        <v>136</v>
      </c>
      <c r="FU38" s="50">
        <f t="shared" si="291"/>
        <v>0</v>
      </c>
      <c r="FV38" s="50">
        <f t="shared" si="292"/>
        <v>1</v>
      </c>
      <c r="FW38" s="50">
        <f t="shared" si="293"/>
        <v>1</v>
      </c>
      <c r="FX38" s="50">
        <f t="shared" si="294"/>
        <v>0</v>
      </c>
      <c r="FY38" s="50">
        <f t="shared" si="295"/>
        <v>1</v>
      </c>
      <c r="FZ38" s="50">
        <f t="shared" si="296"/>
        <v>0</v>
      </c>
      <c r="GA38" s="50">
        <f t="shared" si="297"/>
        <v>1</v>
      </c>
      <c r="GC38" s="54" t="s">
        <v>136</v>
      </c>
      <c r="GD38" s="50">
        <f t="shared" si="298"/>
        <v>0</v>
      </c>
      <c r="GE38" s="50">
        <f t="shared" si="299"/>
        <v>0</v>
      </c>
      <c r="GF38" s="50">
        <f t="shared" si="300"/>
        <v>0</v>
      </c>
      <c r="GG38" s="50">
        <f t="shared" si="301"/>
        <v>0</v>
      </c>
      <c r="GH38" s="50">
        <f t="shared" si="302"/>
        <v>0</v>
      </c>
      <c r="GI38" s="50">
        <f t="shared" si="303"/>
        <v>0</v>
      </c>
      <c r="GJ38" s="50">
        <f t="shared" si="304"/>
        <v>0</v>
      </c>
      <c r="GL38" s="54" t="s">
        <v>136</v>
      </c>
      <c r="GM38" s="50">
        <f t="shared" si="305"/>
        <v>0</v>
      </c>
      <c r="GN38" s="50">
        <f t="shared" si="306"/>
        <v>0</v>
      </c>
      <c r="GO38" s="50">
        <f t="shared" si="307"/>
        <v>0</v>
      </c>
      <c r="GP38" s="50">
        <f t="shared" si="308"/>
        <v>0</v>
      </c>
      <c r="GQ38" s="50">
        <f t="shared" si="309"/>
        <v>0</v>
      </c>
      <c r="GR38" s="50">
        <f t="shared" si="310"/>
        <v>0</v>
      </c>
      <c r="GS38" s="50">
        <f t="shared" si="311"/>
        <v>0</v>
      </c>
      <c r="GU38" s="54" t="s">
        <v>136</v>
      </c>
      <c r="GV38" s="50">
        <f t="shared" si="312"/>
        <v>0</v>
      </c>
      <c r="GW38" s="50">
        <f t="shared" si="313"/>
        <v>0</v>
      </c>
      <c r="GX38" s="50">
        <f t="shared" si="314"/>
        <v>0</v>
      </c>
      <c r="GY38" s="50">
        <f t="shared" si="315"/>
        <v>0</v>
      </c>
      <c r="GZ38" s="50">
        <f t="shared" si="316"/>
        <v>0</v>
      </c>
      <c r="HA38" s="50">
        <f t="shared" si="317"/>
        <v>0</v>
      </c>
      <c r="HB38" s="50">
        <f t="shared" si="318"/>
        <v>0</v>
      </c>
      <c r="HD38" s="54" t="s">
        <v>136</v>
      </c>
      <c r="HE38" s="50">
        <f t="shared" si="319"/>
        <v>0</v>
      </c>
      <c r="HF38" s="50">
        <f t="shared" si="320"/>
        <v>0</v>
      </c>
      <c r="HG38" s="50">
        <f t="shared" si="321"/>
        <v>0</v>
      </c>
      <c r="HH38" s="50">
        <f t="shared" si="322"/>
        <v>0</v>
      </c>
      <c r="HI38" s="50">
        <f t="shared" si="323"/>
        <v>0</v>
      </c>
      <c r="HJ38" s="50">
        <f t="shared" si="324"/>
        <v>0</v>
      </c>
      <c r="HK38" s="50">
        <f t="shared" si="325"/>
        <v>0</v>
      </c>
      <c r="HM38" s="54" t="s">
        <v>136</v>
      </c>
      <c r="HN38" s="50">
        <f t="shared" si="326"/>
        <v>0</v>
      </c>
      <c r="HO38" s="50">
        <f t="shared" si="327"/>
        <v>0</v>
      </c>
      <c r="HP38" s="50">
        <f t="shared" si="328"/>
        <v>0</v>
      </c>
      <c r="HQ38" s="50">
        <f t="shared" si="329"/>
        <v>0</v>
      </c>
      <c r="HR38" s="50">
        <f t="shared" si="330"/>
        <v>0</v>
      </c>
      <c r="HS38" s="50">
        <f t="shared" si="331"/>
        <v>0</v>
      </c>
      <c r="HT38" s="50">
        <f t="shared" si="332"/>
        <v>0</v>
      </c>
      <c r="HV38" s="54" t="s">
        <v>136</v>
      </c>
      <c r="HW38" s="50">
        <f t="shared" si="333"/>
        <v>0</v>
      </c>
      <c r="HX38" s="50">
        <f t="shared" si="334"/>
        <v>0</v>
      </c>
      <c r="HY38" s="50">
        <f t="shared" si="335"/>
        <v>0</v>
      </c>
      <c r="HZ38" s="50">
        <f t="shared" si="336"/>
        <v>0</v>
      </c>
      <c r="IA38" s="50">
        <f t="shared" si="337"/>
        <v>0</v>
      </c>
      <c r="IB38" s="50">
        <f t="shared" si="338"/>
        <v>0</v>
      </c>
      <c r="IC38" s="50">
        <f t="shared" si="339"/>
        <v>0</v>
      </c>
      <c r="IE38" s="54" t="s">
        <v>136</v>
      </c>
      <c r="IF38" s="50">
        <f t="shared" si="340"/>
        <v>0</v>
      </c>
      <c r="IG38" s="50">
        <f t="shared" si="341"/>
        <v>0</v>
      </c>
      <c r="IH38" s="50">
        <f t="shared" si="342"/>
        <v>0</v>
      </c>
      <c r="II38" s="50">
        <f t="shared" si="343"/>
        <v>0</v>
      </c>
      <c r="IJ38" s="50">
        <f t="shared" si="344"/>
        <v>0</v>
      </c>
      <c r="IK38" s="50">
        <f t="shared" si="345"/>
        <v>0</v>
      </c>
      <c r="IL38" s="50">
        <f t="shared" si="346"/>
        <v>0</v>
      </c>
      <c r="IN38" s="54" t="s">
        <v>136</v>
      </c>
      <c r="IO38" s="50">
        <f t="shared" si="347"/>
        <v>0</v>
      </c>
      <c r="IP38" s="50">
        <f t="shared" si="348"/>
        <v>0</v>
      </c>
      <c r="IQ38" s="50">
        <f t="shared" si="349"/>
        <v>0</v>
      </c>
      <c r="IR38" s="50">
        <f t="shared" si="350"/>
        <v>0</v>
      </c>
      <c r="IS38" s="50">
        <f t="shared" si="351"/>
        <v>0</v>
      </c>
      <c r="IT38" s="50">
        <f t="shared" si="352"/>
        <v>0</v>
      </c>
      <c r="IU38" s="50">
        <f t="shared" si="353"/>
        <v>0</v>
      </c>
    </row>
    <row r="39" spans="31:255" ht="29.1">
      <c r="AE39" s="78"/>
      <c r="AF39" s="54" t="s">
        <v>137</v>
      </c>
      <c r="AG39" s="50">
        <f t="shared" si="208"/>
        <v>1</v>
      </c>
      <c r="AH39" s="50">
        <f t="shared" si="209"/>
        <v>1</v>
      </c>
      <c r="AI39" s="50">
        <f t="shared" si="210"/>
        <v>1</v>
      </c>
      <c r="AJ39" s="50">
        <f t="shared" si="211"/>
        <v>1</v>
      </c>
      <c r="AK39" s="50">
        <f t="shared" si="212"/>
        <v>1</v>
      </c>
      <c r="AL39" s="50">
        <f t="shared" si="213"/>
        <v>1</v>
      </c>
      <c r="AM39" s="50">
        <f t="shared" si="214"/>
        <v>0</v>
      </c>
      <c r="AO39" s="54" t="s">
        <v>137</v>
      </c>
      <c r="AP39" s="50">
        <f t="shared" si="354"/>
        <v>0</v>
      </c>
      <c r="AQ39" s="50">
        <f t="shared" si="215"/>
        <v>0</v>
      </c>
      <c r="AR39" s="50">
        <f t="shared" si="216"/>
        <v>1</v>
      </c>
      <c r="AS39" s="50">
        <f t="shared" si="217"/>
        <v>0</v>
      </c>
      <c r="AT39" s="50">
        <f t="shared" si="218"/>
        <v>0</v>
      </c>
      <c r="AU39" s="50">
        <f t="shared" si="219"/>
        <v>0</v>
      </c>
      <c r="AV39" s="50">
        <f t="shared" si="220"/>
        <v>0</v>
      </c>
      <c r="AX39" s="54" t="s">
        <v>137</v>
      </c>
      <c r="AY39" s="50">
        <f t="shared" si="180"/>
        <v>0</v>
      </c>
      <c r="AZ39" s="50">
        <f t="shared" si="181"/>
        <v>0</v>
      </c>
      <c r="BA39" s="50">
        <f t="shared" si="182"/>
        <v>1</v>
      </c>
      <c r="BB39" s="50">
        <f t="shared" si="183"/>
        <v>0</v>
      </c>
      <c r="BC39" s="50">
        <f t="shared" si="184"/>
        <v>0</v>
      </c>
      <c r="BD39" s="50">
        <f t="shared" si="185"/>
        <v>0</v>
      </c>
      <c r="BE39" s="50">
        <f t="shared" si="186"/>
        <v>0</v>
      </c>
      <c r="BG39" s="54" t="s">
        <v>137</v>
      </c>
      <c r="BH39" s="50">
        <f t="shared" si="187"/>
        <v>0</v>
      </c>
      <c r="BI39" s="50">
        <f t="shared" si="188"/>
        <v>0</v>
      </c>
      <c r="BJ39" s="50">
        <f t="shared" si="189"/>
        <v>1</v>
      </c>
      <c r="BK39" s="50">
        <f t="shared" si="190"/>
        <v>0</v>
      </c>
      <c r="BL39" s="50">
        <f t="shared" si="191"/>
        <v>0</v>
      </c>
      <c r="BM39" s="50">
        <f t="shared" si="192"/>
        <v>0</v>
      </c>
      <c r="BN39" s="50">
        <f t="shared" si="193"/>
        <v>0</v>
      </c>
      <c r="BP39" s="54" t="s">
        <v>137</v>
      </c>
      <c r="BQ39" s="50">
        <f t="shared" si="194"/>
        <v>0</v>
      </c>
      <c r="BR39" s="50">
        <f t="shared" si="195"/>
        <v>0</v>
      </c>
      <c r="BS39" s="50">
        <f t="shared" si="196"/>
        <v>1</v>
      </c>
      <c r="BT39" s="50">
        <f t="shared" si="197"/>
        <v>0</v>
      </c>
      <c r="BU39" s="50">
        <f t="shared" si="198"/>
        <v>0</v>
      </c>
      <c r="BV39" s="50">
        <f t="shared" si="199"/>
        <v>0</v>
      </c>
      <c r="BW39" s="50">
        <f t="shared" si="200"/>
        <v>0</v>
      </c>
      <c r="BY39" s="54" t="s">
        <v>137</v>
      </c>
      <c r="BZ39" s="50">
        <f t="shared" si="201"/>
        <v>0</v>
      </c>
      <c r="CA39" s="50">
        <f t="shared" si="202"/>
        <v>0</v>
      </c>
      <c r="CB39" s="50">
        <f t="shared" si="203"/>
        <v>0</v>
      </c>
      <c r="CC39" s="50">
        <f t="shared" si="204"/>
        <v>0</v>
      </c>
      <c r="CD39" s="50">
        <f t="shared" si="205"/>
        <v>0</v>
      </c>
      <c r="CE39" s="50">
        <f t="shared" si="206"/>
        <v>0</v>
      </c>
      <c r="CF39" s="50">
        <f t="shared" si="207"/>
        <v>0</v>
      </c>
      <c r="CH39" s="54" t="s">
        <v>137</v>
      </c>
      <c r="CI39" s="50">
        <f t="shared" si="221"/>
        <v>1.6208393632416801E-2</v>
      </c>
      <c r="CJ39" s="50">
        <f t="shared" si="222"/>
        <v>0</v>
      </c>
      <c r="CK39" s="50">
        <f t="shared" si="223"/>
        <v>0.98118668596237346</v>
      </c>
      <c r="CL39" s="50">
        <f t="shared" si="224"/>
        <v>0</v>
      </c>
      <c r="CM39" s="50">
        <f t="shared" si="225"/>
        <v>0</v>
      </c>
      <c r="CN39" s="50">
        <f t="shared" si="226"/>
        <v>0</v>
      </c>
      <c r="CO39" s="50">
        <f t="shared" si="227"/>
        <v>0</v>
      </c>
      <c r="CQ39" s="54" t="s">
        <v>137</v>
      </c>
      <c r="CR39" s="50">
        <f t="shared" si="228"/>
        <v>0</v>
      </c>
      <c r="CS39" s="50">
        <f t="shared" si="229"/>
        <v>0</v>
      </c>
      <c r="CT39" s="50">
        <f t="shared" si="230"/>
        <v>0</v>
      </c>
      <c r="CU39" s="50">
        <f t="shared" si="231"/>
        <v>0</v>
      </c>
      <c r="CV39" s="50">
        <f t="shared" si="232"/>
        <v>0</v>
      </c>
      <c r="CW39" s="50">
        <f t="shared" si="233"/>
        <v>0</v>
      </c>
      <c r="CX39" s="50">
        <f t="shared" si="234"/>
        <v>0</v>
      </c>
      <c r="CZ39" s="54" t="s">
        <v>137</v>
      </c>
      <c r="DA39" s="50">
        <f t="shared" si="235"/>
        <v>0</v>
      </c>
      <c r="DB39" s="50">
        <f t="shared" si="236"/>
        <v>0</v>
      </c>
      <c r="DC39" s="50">
        <f t="shared" si="237"/>
        <v>0</v>
      </c>
      <c r="DD39" s="50">
        <f t="shared" si="238"/>
        <v>0</v>
      </c>
      <c r="DE39" s="50">
        <f t="shared" si="239"/>
        <v>0</v>
      </c>
      <c r="DF39" s="50">
        <f t="shared" si="240"/>
        <v>0</v>
      </c>
      <c r="DG39" s="50">
        <f t="shared" si="241"/>
        <v>0</v>
      </c>
      <c r="DI39" s="54" t="s">
        <v>137</v>
      </c>
      <c r="DJ39" s="50">
        <f t="shared" si="242"/>
        <v>0</v>
      </c>
      <c r="DK39" s="50">
        <f t="shared" si="243"/>
        <v>0</v>
      </c>
      <c r="DL39" s="50">
        <f t="shared" si="244"/>
        <v>0</v>
      </c>
      <c r="DM39" s="50">
        <f t="shared" si="245"/>
        <v>0</v>
      </c>
      <c r="DN39" s="50">
        <f t="shared" si="246"/>
        <v>0</v>
      </c>
      <c r="DO39" s="50">
        <f t="shared" si="247"/>
        <v>0</v>
      </c>
      <c r="DP39" s="50">
        <f t="shared" si="248"/>
        <v>0</v>
      </c>
      <c r="DR39" s="54" t="s">
        <v>137</v>
      </c>
      <c r="DS39" s="50">
        <f t="shared" si="249"/>
        <v>0</v>
      </c>
      <c r="DT39" s="50">
        <f t="shared" si="250"/>
        <v>0</v>
      </c>
      <c r="DU39" s="50">
        <f t="shared" si="251"/>
        <v>0</v>
      </c>
      <c r="DV39" s="50">
        <f t="shared" si="252"/>
        <v>0</v>
      </c>
      <c r="DW39" s="50">
        <f t="shared" si="253"/>
        <v>0</v>
      </c>
      <c r="DX39" s="50">
        <f t="shared" si="254"/>
        <v>0</v>
      </c>
      <c r="DY39" s="50">
        <f t="shared" si="255"/>
        <v>0</v>
      </c>
      <c r="EA39" s="54" t="s">
        <v>137</v>
      </c>
      <c r="EB39" s="50">
        <f t="shared" si="256"/>
        <v>0</v>
      </c>
      <c r="EC39" s="50">
        <f t="shared" si="257"/>
        <v>0</v>
      </c>
      <c r="ED39" s="50">
        <f t="shared" si="258"/>
        <v>0</v>
      </c>
      <c r="EE39" s="50">
        <f t="shared" si="259"/>
        <v>0</v>
      </c>
      <c r="EF39" s="50">
        <f t="shared" si="260"/>
        <v>0</v>
      </c>
      <c r="EG39" s="50">
        <f t="shared" si="261"/>
        <v>0</v>
      </c>
      <c r="EH39" s="50">
        <f t="shared" si="262"/>
        <v>0</v>
      </c>
      <c r="EJ39" s="54" t="s">
        <v>137</v>
      </c>
      <c r="EK39" s="50">
        <f t="shared" si="263"/>
        <v>0</v>
      </c>
      <c r="EL39" s="50">
        <f t="shared" si="264"/>
        <v>0</v>
      </c>
      <c r="EM39" s="50">
        <f t="shared" si="265"/>
        <v>0</v>
      </c>
      <c r="EN39" s="50">
        <f t="shared" si="266"/>
        <v>0</v>
      </c>
      <c r="EO39" s="50">
        <f t="shared" si="267"/>
        <v>0</v>
      </c>
      <c r="EP39" s="50">
        <f t="shared" si="268"/>
        <v>0</v>
      </c>
      <c r="EQ39" s="50">
        <f t="shared" si="269"/>
        <v>0</v>
      </c>
      <c r="ES39" s="54" t="s">
        <v>137</v>
      </c>
      <c r="ET39" s="50">
        <f t="shared" si="270"/>
        <v>0</v>
      </c>
      <c r="EU39" s="50">
        <f t="shared" si="271"/>
        <v>0</v>
      </c>
      <c r="EV39" s="50">
        <f t="shared" si="272"/>
        <v>0</v>
      </c>
      <c r="EW39" s="50">
        <f t="shared" si="273"/>
        <v>0</v>
      </c>
      <c r="EX39" s="50">
        <f t="shared" si="274"/>
        <v>0</v>
      </c>
      <c r="EY39" s="50">
        <f t="shared" si="275"/>
        <v>0</v>
      </c>
      <c r="EZ39" s="50">
        <f t="shared" si="276"/>
        <v>0</v>
      </c>
      <c r="FB39" s="54" t="s">
        <v>137</v>
      </c>
      <c r="FC39" s="50">
        <f t="shared" si="277"/>
        <v>0</v>
      </c>
      <c r="FD39" s="50">
        <f t="shared" si="278"/>
        <v>0</v>
      </c>
      <c r="FE39" s="50">
        <f t="shared" si="279"/>
        <v>0</v>
      </c>
      <c r="FF39" s="50">
        <f t="shared" si="280"/>
        <v>0</v>
      </c>
      <c r="FG39" s="50">
        <f t="shared" si="281"/>
        <v>0</v>
      </c>
      <c r="FH39" s="50">
        <f t="shared" si="282"/>
        <v>0</v>
      </c>
      <c r="FI39" s="50">
        <f t="shared" si="283"/>
        <v>0</v>
      </c>
      <c r="FK39" s="54" t="s">
        <v>137</v>
      </c>
      <c r="FL39" s="50">
        <f t="shared" si="284"/>
        <v>0</v>
      </c>
      <c r="FM39" s="50">
        <f t="shared" si="285"/>
        <v>0</v>
      </c>
      <c r="FN39" s="50">
        <f t="shared" si="286"/>
        <v>0</v>
      </c>
      <c r="FO39" s="50">
        <f t="shared" si="287"/>
        <v>0</v>
      </c>
      <c r="FP39" s="50">
        <f t="shared" si="288"/>
        <v>0</v>
      </c>
      <c r="FQ39" s="50">
        <f t="shared" si="289"/>
        <v>0</v>
      </c>
      <c r="FR39" s="50">
        <f t="shared" si="290"/>
        <v>0</v>
      </c>
      <c r="FT39" s="54" t="s">
        <v>137</v>
      </c>
      <c r="FU39" s="50">
        <f t="shared" si="291"/>
        <v>0</v>
      </c>
      <c r="FV39" s="50">
        <f t="shared" si="292"/>
        <v>0</v>
      </c>
      <c r="FW39" s="50">
        <f t="shared" si="293"/>
        <v>0</v>
      </c>
      <c r="FX39" s="50">
        <f t="shared" si="294"/>
        <v>0</v>
      </c>
      <c r="FY39" s="50">
        <f t="shared" si="295"/>
        <v>0</v>
      </c>
      <c r="FZ39" s="50">
        <f t="shared" si="296"/>
        <v>0</v>
      </c>
      <c r="GA39" s="50">
        <f t="shared" si="297"/>
        <v>0</v>
      </c>
      <c r="GC39" s="54" t="s">
        <v>137</v>
      </c>
      <c r="GD39" s="50">
        <f t="shared" si="298"/>
        <v>0</v>
      </c>
      <c r="GE39" s="50">
        <f t="shared" si="299"/>
        <v>0</v>
      </c>
      <c r="GF39" s="50">
        <f t="shared" si="300"/>
        <v>0</v>
      </c>
      <c r="GG39" s="50">
        <f t="shared" si="301"/>
        <v>0</v>
      </c>
      <c r="GH39" s="50">
        <f t="shared" si="302"/>
        <v>0</v>
      </c>
      <c r="GI39" s="50">
        <f t="shared" si="303"/>
        <v>0</v>
      </c>
      <c r="GJ39" s="50">
        <f t="shared" si="304"/>
        <v>0</v>
      </c>
      <c r="GL39" s="54" t="s">
        <v>137</v>
      </c>
      <c r="GM39" s="50">
        <f t="shared" si="305"/>
        <v>0</v>
      </c>
      <c r="GN39" s="50">
        <f t="shared" si="306"/>
        <v>0</v>
      </c>
      <c r="GO39" s="50">
        <f t="shared" si="307"/>
        <v>0</v>
      </c>
      <c r="GP39" s="50">
        <f t="shared" si="308"/>
        <v>0</v>
      </c>
      <c r="GQ39" s="50">
        <f t="shared" si="309"/>
        <v>0</v>
      </c>
      <c r="GR39" s="50">
        <f t="shared" si="310"/>
        <v>0</v>
      </c>
      <c r="GS39" s="50">
        <f t="shared" si="311"/>
        <v>0</v>
      </c>
      <c r="GU39" s="54" t="s">
        <v>137</v>
      </c>
      <c r="GV39" s="50">
        <f t="shared" si="312"/>
        <v>0</v>
      </c>
      <c r="GW39" s="50">
        <f t="shared" si="313"/>
        <v>0</v>
      </c>
      <c r="GX39" s="50">
        <f t="shared" si="314"/>
        <v>0</v>
      </c>
      <c r="GY39" s="50">
        <f t="shared" si="315"/>
        <v>0</v>
      </c>
      <c r="GZ39" s="50">
        <f t="shared" si="316"/>
        <v>0</v>
      </c>
      <c r="HA39" s="50">
        <f t="shared" si="317"/>
        <v>0</v>
      </c>
      <c r="HB39" s="50">
        <f t="shared" si="318"/>
        <v>0</v>
      </c>
      <c r="HD39" s="54" t="s">
        <v>137</v>
      </c>
      <c r="HE39" s="50">
        <f t="shared" si="319"/>
        <v>0</v>
      </c>
      <c r="HF39" s="50">
        <f t="shared" si="320"/>
        <v>0</v>
      </c>
      <c r="HG39" s="50">
        <f t="shared" si="321"/>
        <v>0</v>
      </c>
      <c r="HH39" s="50">
        <f t="shared" si="322"/>
        <v>0</v>
      </c>
      <c r="HI39" s="50">
        <f t="shared" si="323"/>
        <v>0</v>
      </c>
      <c r="HJ39" s="50">
        <f t="shared" si="324"/>
        <v>0</v>
      </c>
      <c r="HK39" s="50">
        <f t="shared" si="325"/>
        <v>0</v>
      </c>
      <c r="HM39" s="54" t="s">
        <v>137</v>
      </c>
      <c r="HN39" s="50">
        <f t="shared" si="326"/>
        <v>0</v>
      </c>
      <c r="HO39" s="50">
        <f t="shared" si="327"/>
        <v>0</v>
      </c>
      <c r="HP39" s="50">
        <f t="shared" si="328"/>
        <v>0</v>
      </c>
      <c r="HQ39" s="50">
        <f t="shared" si="329"/>
        <v>0</v>
      </c>
      <c r="HR39" s="50">
        <f t="shared" si="330"/>
        <v>0</v>
      </c>
      <c r="HS39" s="50">
        <f t="shared" si="331"/>
        <v>0</v>
      </c>
      <c r="HT39" s="50">
        <f t="shared" si="332"/>
        <v>0</v>
      </c>
      <c r="HV39" s="54" t="s">
        <v>137</v>
      </c>
      <c r="HW39" s="50">
        <f t="shared" si="333"/>
        <v>0</v>
      </c>
      <c r="HX39" s="50">
        <f t="shared" si="334"/>
        <v>0</v>
      </c>
      <c r="HY39" s="50">
        <f t="shared" si="335"/>
        <v>0</v>
      </c>
      <c r="HZ39" s="50">
        <f t="shared" si="336"/>
        <v>0</v>
      </c>
      <c r="IA39" s="50">
        <f t="shared" si="337"/>
        <v>0</v>
      </c>
      <c r="IB39" s="50">
        <f t="shared" si="338"/>
        <v>0</v>
      </c>
      <c r="IC39" s="50">
        <f t="shared" si="339"/>
        <v>0</v>
      </c>
      <c r="IE39" s="54" t="s">
        <v>137</v>
      </c>
      <c r="IF39" s="50">
        <f t="shared" si="340"/>
        <v>0</v>
      </c>
      <c r="IG39" s="50">
        <f t="shared" si="341"/>
        <v>0</v>
      </c>
      <c r="IH39" s="50">
        <f t="shared" si="342"/>
        <v>0</v>
      </c>
      <c r="II39" s="50">
        <f t="shared" si="343"/>
        <v>0</v>
      </c>
      <c r="IJ39" s="50">
        <f t="shared" si="344"/>
        <v>0</v>
      </c>
      <c r="IK39" s="50">
        <f t="shared" si="345"/>
        <v>0</v>
      </c>
      <c r="IL39" s="50">
        <f t="shared" si="346"/>
        <v>0</v>
      </c>
      <c r="IN39" s="54" t="s">
        <v>137</v>
      </c>
      <c r="IO39" s="50">
        <f t="shared" si="347"/>
        <v>0</v>
      </c>
      <c r="IP39" s="50">
        <f t="shared" si="348"/>
        <v>0</v>
      </c>
      <c r="IQ39" s="50">
        <f t="shared" si="349"/>
        <v>0</v>
      </c>
      <c r="IR39" s="50">
        <f t="shared" si="350"/>
        <v>0</v>
      </c>
      <c r="IS39" s="50">
        <f t="shared" si="351"/>
        <v>0</v>
      </c>
      <c r="IT39" s="50">
        <f t="shared" si="352"/>
        <v>0</v>
      </c>
      <c r="IU39" s="50">
        <f t="shared" si="353"/>
        <v>0</v>
      </c>
    </row>
    <row r="40" spans="31:255" ht="15" thickBot="1">
      <c r="AE40" s="78"/>
    </row>
    <row r="41" spans="31:255">
      <c r="AE41" s="78"/>
      <c r="AF41" s="157" t="s">
        <v>190</v>
      </c>
      <c r="AG41" s="158"/>
      <c r="AH41" s="158"/>
      <c r="AI41" s="158"/>
      <c r="AJ41" s="159"/>
    </row>
    <row r="42" spans="31:255" ht="15" thickBot="1">
      <c r="AE42" s="78"/>
      <c r="AF42" s="160"/>
      <c r="AG42" s="161"/>
      <c r="AH42" s="161"/>
      <c r="AI42" s="161"/>
      <c r="AJ42" s="162"/>
    </row>
    <row r="43" spans="31:255">
      <c r="AE43" s="78"/>
    </row>
    <row r="44" spans="31:255" ht="123">
      <c r="AE44" s="78"/>
      <c r="AF44" s="32" t="s">
        <v>118</v>
      </c>
      <c r="AG44" s="56" t="s">
        <v>132</v>
      </c>
      <c r="AH44" s="57" t="s">
        <v>68</v>
      </c>
      <c r="AI44" s="57" t="s">
        <v>70</v>
      </c>
      <c r="AJ44" s="57" t="s">
        <v>134</v>
      </c>
      <c r="AK44" s="57" t="s">
        <v>135</v>
      </c>
      <c r="AL44" s="57" t="s">
        <v>136</v>
      </c>
      <c r="AM44" s="57" t="s">
        <v>137</v>
      </c>
      <c r="AO44" s="33" t="s">
        <v>119</v>
      </c>
      <c r="AP44" s="56" t="s">
        <v>132</v>
      </c>
      <c r="AQ44" s="57" t="s">
        <v>68</v>
      </c>
      <c r="AR44" s="57" t="s">
        <v>70</v>
      </c>
      <c r="AS44" s="57" t="s">
        <v>134</v>
      </c>
      <c r="AT44" s="57" t="s">
        <v>135</v>
      </c>
      <c r="AU44" s="57" t="s">
        <v>136</v>
      </c>
      <c r="AV44" s="57" t="s">
        <v>137</v>
      </c>
      <c r="AX44" s="33" t="s">
        <v>171</v>
      </c>
      <c r="AY44" s="56" t="s">
        <v>132</v>
      </c>
      <c r="AZ44" s="57" t="s">
        <v>68</v>
      </c>
      <c r="BA44" s="57" t="s">
        <v>70</v>
      </c>
      <c r="BB44" s="57" t="s">
        <v>134</v>
      </c>
      <c r="BC44" s="57" t="s">
        <v>135</v>
      </c>
      <c r="BD44" s="57" t="s">
        <v>136</v>
      </c>
      <c r="BE44" s="57" t="s">
        <v>137</v>
      </c>
      <c r="BG44" s="33" t="s">
        <v>172</v>
      </c>
      <c r="BH44" s="56" t="s">
        <v>132</v>
      </c>
      <c r="BI44" s="57" t="s">
        <v>68</v>
      </c>
      <c r="BJ44" s="57" t="s">
        <v>70</v>
      </c>
      <c r="BK44" s="57" t="s">
        <v>134</v>
      </c>
      <c r="BL44" s="57" t="s">
        <v>135</v>
      </c>
      <c r="BM44" s="57" t="s">
        <v>136</v>
      </c>
      <c r="BN44" s="57" t="s">
        <v>137</v>
      </c>
      <c r="BP44" s="33" t="s">
        <v>172</v>
      </c>
      <c r="BQ44" s="56" t="s">
        <v>132</v>
      </c>
      <c r="BR44" s="57" t="s">
        <v>68</v>
      </c>
      <c r="BS44" s="57" t="s">
        <v>70</v>
      </c>
      <c r="BT44" s="57" t="s">
        <v>134</v>
      </c>
      <c r="BU44" s="57" t="s">
        <v>135</v>
      </c>
      <c r="BV44" s="57" t="s">
        <v>136</v>
      </c>
      <c r="BW44" s="57" t="s">
        <v>137</v>
      </c>
      <c r="BY44" s="33" t="s">
        <v>172</v>
      </c>
      <c r="BZ44" s="56" t="s">
        <v>132</v>
      </c>
      <c r="CA44" s="57" t="s">
        <v>68</v>
      </c>
      <c r="CB44" s="57" t="s">
        <v>70</v>
      </c>
      <c r="CC44" s="57" t="s">
        <v>134</v>
      </c>
      <c r="CD44" s="57" t="s">
        <v>135</v>
      </c>
      <c r="CE44" s="57" t="s">
        <v>136</v>
      </c>
      <c r="CF44" s="57" t="s">
        <v>137</v>
      </c>
      <c r="CG44" s="32"/>
      <c r="CH44" s="32" t="s">
        <v>118</v>
      </c>
      <c r="CI44" s="56" t="s">
        <v>132</v>
      </c>
      <c r="CJ44" s="57" t="s">
        <v>68</v>
      </c>
      <c r="CK44" s="57" t="s">
        <v>70</v>
      </c>
      <c r="CL44" s="57" t="s">
        <v>134</v>
      </c>
      <c r="CM44" s="57" t="s">
        <v>135</v>
      </c>
      <c r="CN44" s="57" t="s">
        <v>136</v>
      </c>
      <c r="CO44" s="57" t="s">
        <v>137</v>
      </c>
      <c r="CQ44" s="33" t="s">
        <v>119</v>
      </c>
      <c r="CR44" s="56" t="s">
        <v>132</v>
      </c>
      <c r="CS44" s="57" t="s">
        <v>68</v>
      </c>
      <c r="CT44" s="57" t="s">
        <v>70</v>
      </c>
      <c r="CU44" s="57" t="s">
        <v>134</v>
      </c>
      <c r="CV44" s="57" t="s">
        <v>135</v>
      </c>
      <c r="CW44" s="57" t="s">
        <v>136</v>
      </c>
      <c r="CX44" s="57" t="s">
        <v>137</v>
      </c>
      <c r="CY44" s="32"/>
      <c r="CZ44" s="32" t="s">
        <v>177</v>
      </c>
      <c r="DA44" s="56" t="s">
        <v>132</v>
      </c>
      <c r="DB44" s="57" t="s">
        <v>68</v>
      </c>
      <c r="DC44" s="57" t="s">
        <v>70</v>
      </c>
      <c r="DD44" s="57" t="s">
        <v>134</v>
      </c>
      <c r="DE44" s="57" t="s">
        <v>135</v>
      </c>
      <c r="DF44" s="57" t="s">
        <v>136</v>
      </c>
      <c r="DG44" s="57" t="s">
        <v>137</v>
      </c>
      <c r="DI44" s="32" t="s">
        <v>47</v>
      </c>
      <c r="DJ44" s="56" t="s">
        <v>132</v>
      </c>
      <c r="DK44" s="57" t="s">
        <v>68</v>
      </c>
      <c r="DL44" s="57" t="s">
        <v>70</v>
      </c>
      <c r="DM44" s="57" t="s">
        <v>134</v>
      </c>
      <c r="DN44" s="57" t="s">
        <v>135</v>
      </c>
      <c r="DO44" s="57" t="s">
        <v>136</v>
      </c>
      <c r="DP44" s="57" t="s">
        <v>137</v>
      </c>
      <c r="DR44" s="32" t="s">
        <v>48</v>
      </c>
      <c r="DS44" s="56" t="s">
        <v>132</v>
      </c>
      <c r="DT44" s="57" t="s">
        <v>68</v>
      </c>
      <c r="DU44" s="57" t="s">
        <v>70</v>
      </c>
      <c r="DV44" s="57" t="s">
        <v>134</v>
      </c>
      <c r="DW44" s="57" t="s">
        <v>135</v>
      </c>
      <c r="DX44" s="57" t="s">
        <v>136</v>
      </c>
      <c r="DY44" s="57" t="s">
        <v>137</v>
      </c>
      <c r="EA44" s="32" t="s">
        <v>49</v>
      </c>
      <c r="EB44" s="56" t="s">
        <v>132</v>
      </c>
      <c r="EC44" s="57" t="s">
        <v>68</v>
      </c>
      <c r="ED44" s="57" t="s">
        <v>70</v>
      </c>
      <c r="EE44" s="57" t="s">
        <v>134</v>
      </c>
      <c r="EF44" s="57" t="s">
        <v>135</v>
      </c>
      <c r="EG44" s="57" t="s">
        <v>136</v>
      </c>
      <c r="EH44" s="57" t="s">
        <v>137</v>
      </c>
      <c r="EJ44" s="32" t="s">
        <v>178</v>
      </c>
      <c r="EK44" s="56" t="s">
        <v>132</v>
      </c>
      <c r="EL44" s="57" t="s">
        <v>68</v>
      </c>
      <c r="EM44" s="57" t="s">
        <v>70</v>
      </c>
      <c r="EN44" s="57" t="s">
        <v>134</v>
      </c>
      <c r="EO44" s="57" t="s">
        <v>135</v>
      </c>
      <c r="EP44" s="57" t="s">
        <v>136</v>
      </c>
      <c r="EQ44" s="57" t="s">
        <v>137</v>
      </c>
      <c r="ES44" s="32" t="s">
        <v>179</v>
      </c>
      <c r="ET44" s="56" t="s">
        <v>132</v>
      </c>
      <c r="EU44" s="57" t="s">
        <v>68</v>
      </c>
      <c r="EV44" s="57" t="s">
        <v>70</v>
      </c>
      <c r="EW44" s="57" t="s">
        <v>134</v>
      </c>
      <c r="EX44" s="57" t="s">
        <v>135</v>
      </c>
      <c r="EY44" s="57" t="s">
        <v>136</v>
      </c>
      <c r="EZ44" s="57" t="s">
        <v>137</v>
      </c>
      <c r="FB44" s="32" t="s">
        <v>180</v>
      </c>
      <c r="FC44" s="56" t="s">
        <v>132</v>
      </c>
      <c r="FD44" s="57" t="s">
        <v>68</v>
      </c>
      <c r="FE44" s="57" t="s">
        <v>70</v>
      </c>
      <c r="FF44" s="57" t="s">
        <v>134</v>
      </c>
      <c r="FG44" s="57" t="s">
        <v>135</v>
      </c>
      <c r="FH44" s="57" t="s">
        <v>136</v>
      </c>
      <c r="FI44" s="57" t="s">
        <v>137</v>
      </c>
      <c r="FK44" s="34" t="s">
        <v>181</v>
      </c>
      <c r="FL44" s="56" t="s">
        <v>132</v>
      </c>
      <c r="FM44" s="57" t="s">
        <v>68</v>
      </c>
      <c r="FN44" s="57" t="s">
        <v>70</v>
      </c>
      <c r="FO44" s="57" t="s">
        <v>134</v>
      </c>
      <c r="FP44" s="57" t="s">
        <v>135</v>
      </c>
      <c r="FQ44" s="57" t="s">
        <v>136</v>
      </c>
      <c r="FR44" s="57" t="s">
        <v>137</v>
      </c>
      <c r="FT44" s="34" t="s">
        <v>191</v>
      </c>
      <c r="FU44" s="56" t="s">
        <v>132</v>
      </c>
      <c r="FV44" s="57" t="s">
        <v>68</v>
      </c>
      <c r="FW44" s="57" t="s">
        <v>70</v>
      </c>
      <c r="FX44" s="57" t="s">
        <v>134</v>
      </c>
      <c r="FY44" s="57" t="s">
        <v>135</v>
      </c>
      <c r="FZ44" s="57" t="s">
        <v>136</v>
      </c>
      <c r="GA44" s="57" t="s">
        <v>137</v>
      </c>
      <c r="GC44" s="34" t="s">
        <v>182</v>
      </c>
      <c r="GD44" s="56" t="s">
        <v>132</v>
      </c>
      <c r="GE44" s="57" t="s">
        <v>68</v>
      </c>
      <c r="GF44" s="57" t="s">
        <v>70</v>
      </c>
      <c r="GG44" s="57" t="s">
        <v>134</v>
      </c>
      <c r="GH44" s="57" t="s">
        <v>135</v>
      </c>
      <c r="GI44" s="57" t="s">
        <v>136</v>
      </c>
      <c r="GJ44" s="57" t="s">
        <v>137</v>
      </c>
      <c r="GL44" s="34" t="s">
        <v>56</v>
      </c>
      <c r="GM44" s="56" t="s">
        <v>132</v>
      </c>
      <c r="GN44" s="57" t="s">
        <v>68</v>
      </c>
      <c r="GO44" s="57" t="s">
        <v>70</v>
      </c>
      <c r="GP44" s="57" t="s">
        <v>134</v>
      </c>
      <c r="GQ44" s="57" t="s">
        <v>135</v>
      </c>
      <c r="GR44" s="57" t="s">
        <v>136</v>
      </c>
      <c r="GS44" s="57" t="s">
        <v>137</v>
      </c>
      <c r="GU44" s="34" t="s">
        <v>183</v>
      </c>
      <c r="GV44" s="56" t="s">
        <v>132</v>
      </c>
      <c r="GW44" s="57" t="s">
        <v>68</v>
      </c>
      <c r="GX44" s="57" t="s">
        <v>70</v>
      </c>
      <c r="GY44" s="57" t="s">
        <v>134</v>
      </c>
      <c r="GZ44" s="57" t="s">
        <v>135</v>
      </c>
      <c r="HA44" s="57" t="s">
        <v>136</v>
      </c>
      <c r="HB44" s="57" t="s">
        <v>137</v>
      </c>
      <c r="HD44" s="34" t="s">
        <v>58</v>
      </c>
      <c r="HE44" s="56" t="s">
        <v>132</v>
      </c>
      <c r="HF44" s="57" t="s">
        <v>68</v>
      </c>
      <c r="HG44" s="57" t="s">
        <v>70</v>
      </c>
      <c r="HH44" s="57" t="s">
        <v>134</v>
      </c>
      <c r="HI44" s="57" t="s">
        <v>135</v>
      </c>
      <c r="HJ44" s="57" t="s">
        <v>136</v>
      </c>
      <c r="HK44" s="57" t="s">
        <v>137</v>
      </c>
      <c r="HM44" s="34" t="s">
        <v>59</v>
      </c>
      <c r="HN44" s="56" t="s">
        <v>132</v>
      </c>
      <c r="HO44" s="57" t="s">
        <v>68</v>
      </c>
      <c r="HP44" s="57" t="s">
        <v>70</v>
      </c>
      <c r="HQ44" s="57" t="s">
        <v>134</v>
      </c>
      <c r="HR44" s="57" t="s">
        <v>135</v>
      </c>
      <c r="HS44" s="57" t="s">
        <v>136</v>
      </c>
      <c r="HT44" s="57" t="s">
        <v>137</v>
      </c>
      <c r="HV44" s="34" t="s">
        <v>60</v>
      </c>
      <c r="HW44" s="56" t="s">
        <v>132</v>
      </c>
      <c r="HX44" s="57" t="s">
        <v>68</v>
      </c>
      <c r="HY44" s="57" t="s">
        <v>70</v>
      </c>
      <c r="HZ44" s="57" t="s">
        <v>134</v>
      </c>
      <c r="IA44" s="57" t="s">
        <v>135</v>
      </c>
      <c r="IB44" s="57" t="s">
        <v>136</v>
      </c>
      <c r="IC44" s="57" t="s">
        <v>137</v>
      </c>
      <c r="IE44" s="34" t="s">
        <v>61</v>
      </c>
      <c r="IF44" s="56" t="s">
        <v>132</v>
      </c>
      <c r="IG44" s="57" t="s">
        <v>68</v>
      </c>
      <c r="IH44" s="57" t="s">
        <v>70</v>
      </c>
      <c r="II44" s="57" t="s">
        <v>134</v>
      </c>
      <c r="IJ44" s="57" t="s">
        <v>135</v>
      </c>
      <c r="IK44" s="57" t="s">
        <v>136</v>
      </c>
      <c r="IL44" s="57" t="s">
        <v>137</v>
      </c>
    </row>
    <row r="45" spans="31:255">
      <c r="AE45" s="78"/>
      <c r="AF45" s="53" t="s">
        <v>132</v>
      </c>
      <c r="AG45" s="50">
        <f>IF(AG33&gt;AG21,(1-AG33)/(1-AG21),1)</f>
        <v>1</v>
      </c>
      <c r="AH45" s="50">
        <f t="shared" ref="AH45:AM45" si="355">IF(AH33&gt;AH21,(1-AH33)/(1-AH21),1)</f>
        <v>0</v>
      </c>
      <c r="AI45" s="50">
        <f t="shared" si="355"/>
        <v>0</v>
      </c>
      <c r="AJ45" s="50">
        <f t="shared" si="355"/>
        <v>1</v>
      </c>
      <c r="AK45" s="50">
        <f t="shared" si="355"/>
        <v>1</v>
      </c>
      <c r="AL45" s="50">
        <f t="shared" si="355"/>
        <v>1</v>
      </c>
      <c r="AM45" s="50">
        <f t="shared" si="355"/>
        <v>1</v>
      </c>
      <c r="AO45" s="53" t="s">
        <v>132</v>
      </c>
      <c r="AP45" s="50">
        <f t="shared" ref="AP45:AV51" si="356">IF(AP33&gt;AG21,(1-AP33)/(1-AG21),1)</f>
        <v>1</v>
      </c>
      <c r="AQ45" s="50">
        <f t="shared" si="356"/>
        <v>1</v>
      </c>
      <c r="AR45" s="50">
        <f t="shared" si="356"/>
        <v>0</v>
      </c>
      <c r="AS45" s="50">
        <f t="shared" si="356"/>
        <v>1</v>
      </c>
      <c r="AT45" s="50">
        <f t="shared" si="356"/>
        <v>1</v>
      </c>
      <c r="AU45" s="50">
        <f t="shared" si="356"/>
        <v>1</v>
      </c>
      <c r="AV45" s="50">
        <f t="shared" si="356"/>
        <v>1</v>
      </c>
      <c r="AX45" s="53" t="s">
        <v>132</v>
      </c>
      <c r="AY45" s="50">
        <f t="shared" ref="AY45:BE51" si="357">IF(AY33&gt;AG21,(1-AY33)/(1-AG21),1)</f>
        <v>1</v>
      </c>
      <c r="AZ45" s="50">
        <f t="shared" si="357"/>
        <v>1</v>
      </c>
      <c r="BA45" s="50">
        <f t="shared" si="357"/>
        <v>0</v>
      </c>
      <c r="BB45" s="50">
        <f t="shared" si="357"/>
        <v>1</v>
      </c>
      <c r="BC45" s="50">
        <f t="shared" si="357"/>
        <v>1</v>
      </c>
      <c r="BD45" s="50">
        <f t="shared" si="357"/>
        <v>1</v>
      </c>
      <c r="BE45" s="50">
        <f t="shared" si="357"/>
        <v>1</v>
      </c>
      <c r="BG45" s="53" t="s">
        <v>132</v>
      </c>
      <c r="BH45" s="50">
        <f t="shared" ref="BH45:BN51" si="358">IF(BH33&gt;AG21,(1-BH33)/(1-AG21),1)</f>
        <v>1</v>
      </c>
      <c r="BI45" s="50">
        <f t="shared" si="358"/>
        <v>1</v>
      </c>
      <c r="BJ45" s="50">
        <f t="shared" si="358"/>
        <v>0</v>
      </c>
      <c r="BK45" s="50">
        <f t="shared" si="358"/>
        <v>1</v>
      </c>
      <c r="BL45" s="50">
        <f t="shared" si="358"/>
        <v>1</v>
      </c>
      <c r="BM45" s="50">
        <f t="shared" si="358"/>
        <v>1</v>
      </c>
      <c r="BN45" s="50">
        <f t="shared" si="358"/>
        <v>1</v>
      </c>
      <c r="BP45" s="53" t="s">
        <v>132</v>
      </c>
      <c r="BQ45" s="50">
        <f t="shared" ref="BQ45:BW51" si="359">IF(BQ33&gt;AG21,(1-BQ33)/(1-AG21),1)</f>
        <v>1</v>
      </c>
      <c r="BR45" s="50">
        <f t="shared" si="359"/>
        <v>1</v>
      </c>
      <c r="BS45" s="50">
        <f t="shared" si="359"/>
        <v>0</v>
      </c>
      <c r="BT45" s="50">
        <f t="shared" si="359"/>
        <v>1</v>
      </c>
      <c r="BU45" s="50">
        <f t="shared" si="359"/>
        <v>1</v>
      </c>
      <c r="BV45" s="50">
        <f t="shared" si="359"/>
        <v>1</v>
      </c>
      <c r="BW45" s="50">
        <f t="shared" si="359"/>
        <v>1</v>
      </c>
      <c r="BY45" s="53" t="s">
        <v>132</v>
      </c>
      <c r="BZ45" s="50">
        <f t="shared" ref="BZ45:CF51" si="360">IF(BZ33&gt;AG21,(1-BZ33)/(1-AG21),1)</f>
        <v>1</v>
      </c>
      <c r="CA45" s="50">
        <f t="shared" si="360"/>
        <v>0</v>
      </c>
      <c r="CB45" s="50">
        <f t="shared" si="360"/>
        <v>0</v>
      </c>
      <c r="CC45" s="50">
        <f t="shared" si="360"/>
        <v>1</v>
      </c>
      <c r="CD45" s="50">
        <f t="shared" si="360"/>
        <v>1</v>
      </c>
      <c r="CE45" s="50">
        <f t="shared" si="360"/>
        <v>0</v>
      </c>
      <c r="CF45" s="50">
        <f t="shared" si="360"/>
        <v>0</v>
      </c>
      <c r="CH45" s="53" t="s">
        <v>132</v>
      </c>
      <c r="CI45" s="50">
        <f t="shared" ref="CI45:CO51" si="361">IF(CI33&gt;AG21,(1-CI33)/(1-AG21),1)</f>
        <v>1</v>
      </c>
      <c r="CJ45" s="50">
        <f t="shared" si="361"/>
        <v>1</v>
      </c>
      <c r="CK45" s="50">
        <f t="shared" si="361"/>
        <v>1</v>
      </c>
      <c r="CL45" s="50">
        <f t="shared" si="361"/>
        <v>1</v>
      </c>
      <c r="CM45" s="50">
        <f t="shared" si="361"/>
        <v>1</v>
      </c>
      <c r="CN45" s="50">
        <f t="shared" si="361"/>
        <v>1</v>
      </c>
      <c r="CO45" s="50">
        <f t="shared" si="361"/>
        <v>1</v>
      </c>
      <c r="CQ45" s="53" t="s">
        <v>132</v>
      </c>
      <c r="CR45" s="50">
        <f t="shared" ref="CR45:CX51" si="362">IF(CR33&gt;AG21,(1-CR33)/(1-AG21),1)</f>
        <v>1</v>
      </c>
      <c r="CS45" s="50">
        <f t="shared" si="362"/>
        <v>1</v>
      </c>
      <c r="CT45" s="50">
        <f t="shared" si="362"/>
        <v>1</v>
      </c>
      <c r="CU45" s="50">
        <f t="shared" si="362"/>
        <v>1</v>
      </c>
      <c r="CV45" s="50">
        <f t="shared" si="362"/>
        <v>1</v>
      </c>
      <c r="CW45" s="50">
        <f t="shared" si="362"/>
        <v>1</v>
      </c>
      <c r="CX45" s="50">
        <f t="shared" si="362"/>
        <v>1</v>
      </c>
      <c r="CZ45" s="53" t="s">
        <v>132</v>
      </c>
      <c r="DA45" s="50">
        <f t="shared" ref="DA45:DG51" si="363">IF(DA33&gt;AG21,(1-DA33)/(1-AG21),1)</f>
        <v>1</v>
      </c>
      <c r="DB45" s="50">
        <f t="shared" si="363"/>
        <v>1</v>
      </c>
      <c r="DC45" s="50">
        <f t="shared" si="363"/>
        <v>1</v>
      </c>
      <c r="DD45" s="50">
        <f t="shared" si="363"/>
        <v>1</v>
      </c>
      <c r="DE45" s="50">
        <f t="shared" si="363"/>
        <v>1</v>
      </c>
      <c r="DF45" s="50">
        <f t="shared" si="363"/>
        <v>1</v>
      </c>
      <c r="DG45" s="50">
        <f t="shared" si="363"/>
        <v>1</v>
      </c>
      <c r="DI45" s="53" t="s">
        <v>132</v>
      </c>
      <c r="DJ45" s="50">
        <f>IF(DJ33&gt;AG21,(1-DJ33)/(1-AG21),1)</f>
        <v>1</v>
      </c>
      <c r="DK45" s="50">
        <f t="shared" ref="DK45:DP51" si="364">IF(DK33&gt;AH21,(1-DK33)/(1-AH21),1)</f>
        <v>1</v>
      </c>
      <c r="DL45" s="50">
        <f t="shared" si="364"/>
        <v>1</v>
      </c>
      <c r="DM45" s="50">
        <f t="shared" si="364"/>
        <v>1</v>
      </c>
      <c r="DN45" s="50">
        <f t="shared" si="364"/>
        <v>1</v>
      </c>
      <c r="DO45" s="50">
        <f t="shared" si="364"/>
        <v>1</v>
      </c>
      <c r="DP45" s="50">
        <f t="shared" si="364"/>
        <v>1</v>
      </c>
      <c r="DR45" s="53" t="s">
        <v>132</v>
      </c>
      <c r="DS45" s="50">
        <f>IF(DS33&gt;AG21,(1-DS33)/(1-AG21),1)</f>
        <v>1</v>
      </c>
      <c r="DT45" s="50">
        <f t="shared" ref="DT45:DY51" si="365">IF(DT33&gt;AH21,(1-DT33)/(1-AH21),1)</f>
        <v>1</v>
      </c>
      <c r="DU45" s="50">
        <f t="shared" si="365"/>
        <v>1</v>
      </c>
      <c r="DV45" s="50">
        <f t="shared" si="365"/>
        <v>1</v>
      </c>
      <c r="DW45" s="50">
        <f t="shared" si="365"/>
        <v>1</v>
      </c>
      <c r="DX45" s="50">
        <f t="shared" si="365"/>
        <v>1</v>
      </c>
      <c r="DY45" s="50">
        <f t="shared" si="365"/>
        <v>1</v>
      </c>
      <c r="EA45" s="53" t="s">
        <v>132</v>
      </c>
      <c r="EB45" s="50">
        <f>IF(EB33&gt;AG21,(1-EB33)/(1-AG21),1)</f>
        <v>1</v>
      </c>
      <c r="EC45" s="50">
        <f t="shared" ref="EC45:EH51" si="366">IF(EC33&gt;AH21,(1-EC33)/(1-AH21),1)</f>
        <v>1</v>
      </c>
      <c r="ED45" s="50">
        <f t="shared" si="366"/>
        <v>1</v>
      </c>
      <c r="EE45" s="50">
        <f t="shared" si="366"/>
        <v>1</v>
      </c>
      <c r="EF45" s="50">
        <f t="shared" si="366"/>
        <v>1</v>
      </c>
      <c r="EG45" s="50">
        <f t="shared" si="366"/>
        <v>1</v>
      </c>
      <c r="EH45" s="50">
        <f t="shared" si="366"/>
        <v>1</v>
      </c>
      <c r="EJ45" s="53" t="s">
        <v>132</v>
      </c>
      <c r="EK45" s="50">
        <f>IF(EK33&gt;AG21,(1-EK33)/(1-AG21),1)</f>
        <v>1</v>
      </c>
      <c r="EL45" s="50">
        <f t="shared" ref="EL45:EQ51" si="367">IF(EL33&gt;AH21,(1-EL33)/(1-AH21),1)</f>
        <v>1</v>
      </c>
      <c r="EM45" s="50">
        <f t="shared" si="367"/>
        <v>1</v>
      </c>
      <c r="EN45" s="50">
        <f t="shared" si="367"/>
        <v>1</v>
      </c>
      <c r="EO45" s="50">
        <f t="shared" si="367"/>
        <v>1</v>
      </c>
      <c r="EP45" s="50">
        <f t="shared" si="367"/>
        <v>1</v>
      </c>
      <c r="EQ45" s="50">
        <f t="shared" si="367"/>
        <v>0</v>
      </c>
      <c r="ES45" s="53" t="s">
        <v>132</v>
      </c>
      <c r="ET45" s="50">
        <f>IF(ET33&gt;AG21,(1-ET33)/(1-AG21),1)</f>
        <v>1</v>
      </c>
      <c r="EU45" s="50">
        <f t="shared" ref="EU45:EZ51" si="368">IF(EU33&gt;AH21,(1-EU33)/(1-AH21),1)</f>
        <v>1</v>
      </c>
      <c r="EV45" s="50">
        <f t="shared" si="368"/>
        <v>1</v>
      </c>
      <c r="EW45" s="50">
        <f t="shared" si="368"/>
        <v>1</v>
      </c>
      <c r="EX45" s="50">
        <f t="shared" si="368"/>
        <v>1</v>
      </c>
      <c r="EY45" s="50">
        <f t="shared" si="368"/>
        <v>1</v>
      </c>
      <c r="EZ45" s="50">
        <f t="shared" si="368"/>
        <v>1</v>
      </c>
      <c r="FB45" s="53" t="s">
        <v>132</v>
      </c>
      <c r="FC45" s="50">
        <f>IF(FC33&gt;AG21,(1-FC33)/(1-AG21),1)</f>
        <v>1</v>
      </c>
      <c r="FD45" s="50">
        <f t="shared" ref="FD45:FI51" si="369">IF(FD33&gt;AH21,(1-FD33)/(1-AH21),1)</f>
        <v>1</v>
      </c>
      <c r="FE45" s="50">
        <f t="shared" si="369"/>
        <v>1</v>
      </c>
      <c r="FF45" s="50">
        <f t="shared" si="369"/>
        <v>1</v>
      </c>
      <c r="FG45" s="50">
        <f t="shared" si="369"/>
        <v>1</v>
      </c>
      <c r="FH45" s="50">
        <f t="shared" si="369"/>
        <v>1</v>
      </c>
      <c r="FI45" s="50">
        <f t="shared" si="369"/>
        <v>1</v>
      </c>
      <c r="FK45" s="53" t="s">
        <v>132</v>
      </c>
      <c r="FL45" s="50">
        <f>IF(FL33&gt;AG21,(1-FL33)/(1-AG21),1)</f>
        <v>1</v>
      </c>
      <c r="FM45" s="50">
        <f t="shared" ref="FM45:FR51" si="370">IF(FM33&gt;AH21,(1-FM33)/(1-AH21),1)</f>
        <v>1</v>
      </c>
      <c r="FN45" s="50">
        <f t="shared" si="370"/>
        <v>1</v>
      </c>
      <c r="FO45" s="50">
        <f t="shared" si="370"/>
        <v>1</v>
      </c>
      <c r="FP45" s="50">
        <f t="shared" si="370"/>
        <v>1</v>
      </c>
      <c r="FQ45" s="50">
        <f t="shared" si="370"/>
        <v>1</v>
      </c>
      <c r="FR45" s="50">
        <f t="shared" si="370"/>
        <v>1</v>
      </c>
      <c r="FT45" s="53" t="s">
        <v>132</v>
      </c>
      <c r="FU45" s="50">
        <f>IF(FU33&gt;AG21,(1-FU33)/(1-AG21),1)</f>
        <v>1</v>
      </c>
      <c r="FV45" s="50">
        <f t="shared" ref="FV45:GA51" si="371">IF(FV33&gt;AH21,(1-FV33)/(1-AH21),1)</f>
        <v>0</v>
      </c>
      <c r="FW45" s="50">
        <f t="shared" si="371"/>
        <v>0</v>
      </c>
      <c r="FX45" s="50">
        <f t="shared" si="371"/>
        <v>1</v>
      </c>
      <c r="FY45" s="50">
        <f t="shared" si="371"/>
        <v>0</v>
      </c>
      <c r="FZ45" s="50">
        <f t="shared" si="371"/>
        <v>1</v>
      </c>
      <c r="GA45" s="50">
        <f t="shared" si="371"/>
        <v>0</v>
      </c>
      <c r="GC45" s="53" t="s">
        <v>132</v>
      </c>
      <c r="GD45" s="50">
        <f>IF(GD33&gt;AG21,(1-GD33)/(1-AG21),1)</f>
        <v>1</v>
      </c>
      <c r="GE45" s="50">
        <f t="shared" ref="GE45:GJ51" si="372">IF(GE33&gt;AH21,(1-GE33)/(1-AH21),1)</f>
        <v>1</v>
      </c>
      <c r="GF45" s="50">
        <f t="shared" si="372"/>
        <v>1</v>
      </c>
      <c r="GG45" s="50">
        <f t="shared" si="372"/>
        <v>1</v>
      </c>
      <c r="GH45" s="50">
        <f t="shared" si="372"/>
        <v>1</v>
      </c>
      <c r="GI45" s="50">
        <f t="shared" si="372"/>
        <v>1</v>
      </c>
      <c r="GJ45" s="50">
        <f t="shared" si="372"/>
        <v>1</v>
      </c>
      <c r="GL45" s="53" t="s">
        <v>132</v>
      </c>
      <c r="GM45" s="50">
        <f>IF(GM33&gt;AG21,(1-GM33)/(1-AG21),1)</f>
        <v>1</v>
      </c>
      <c r="GN45" s="50">
        <f t="shared" ref="GN45:GS51" si="373">IF(GN33&gt;AH21,(1-GN33)/(1-AH21),1)</f>
        <v>1</v>
      </c>
      <c r="GO45" s="50">
        <f t="shared" si="373"/>
        <v>1</v>
      </c>
      <c r="GP45" s="50">
        <f t="shared" si="373"/>
        <v>1</v>
      </c>
      <c r="GQ45" s="50">
        <f t="shared" si="373"/>
        <v>1</v>
      </c>
      <c r="GR45" s="50">
        <f t="shared" si="373"/>
        <v>1</v>
      </c>
      <c r="GS45" s="50">
        <f t="shared" si="373"/>
        <v>1</v>
      </c>
      <c r="GU45" s="53" t="s">
        <v>132</v>
      </c>
      <c r="GV45" s="50">
        <f>IF(GV33&gt;AG21,(1-GV33)/(1-AG21),1)</f>
        <v>1</v>
      </c>
      <c r="GW45" s="50">
        <f t="shared" ref="GW45:HB51" si="374">IF(GW33&gt;AH21,(1-GW33)/(1-AH21),1)</f>
        <v>1</v>
      </c>
      <c r="GX45" s="50">
        <f t="shared" si="374"/>
        <v>1</v>
      </c>
      <c r="GY45" s="50">
        <f t="shared" si="374"/>
        <v>1</v>
      </c>
      <c r="GZ45" s="50">
        <f t="shared" si="374"/>
        <v>1</v>
      </c>
      <c r="HA45" s="50">
        <f t="shared" si="374"/>
        <v>1</v>
      </c>
      <c r="HB45" s="50">
        <f t="shared" si="374"/>
        <v>1</v>
      </c>
      <c r="HD45" s="53" t="s">
        <v>132</v>
      </c>
      <c r="HE45" s="50">
        <f>IF(HE33&gt;AG21,(1-HE33)/(1-AG21),1)</f>
        <v>1</v>
      </c>
      <c r="HF45" s="50">
        <f t="shared" ref="HF45:HK51" si="375">IF(HF33&gt;AH21,(1-HF33)/(1-AH21),1)</f>
        <v>1</v>
      </c>
      <c r="HG45" s="50">
        <f t="shared" si="375"/>
        <v>1</v>
      </c>
      <c r="HH45" s="50">
        <f t="shared" si="375"/>
        <v>1</v>
      </c>
      <c r="HI45" s="50">
        <f t="shared" si="375"/>
        <v>1</v>
      </c>
      <c r="HJ45" s="50">
        <f t="shared" si="375"/>
        <v>1</v>
      </c>
      <c r="HK45" s="50">
        <f t="shared" si="375"/>
        <v>1</v>
      </c>
      <c r="HM45" s="53" t="s">
        <v>132</v>
      </c>
      <c r="HN45" s="50">
        <f>IF(HN33&gt;AG21,(1-HN33)/(1-AG21),1)</f>
        <v>1</v>
      </c>
      <c r="HO45" s="50">
        <f t="shared" ref="HO45:HT51" si="376">IF(HO33&gt;AH21,(1-HO33)/(1-AH21),1)</f>
        <v>1</v>
      </c>
      <c r="HP45" s="50">
        <f t="shared" si="376"/>
        <v>1</v>
      </c>
      <c r="HQ45" s="50">
        <f t="shared" si="376"/>
        <v>1</v>
      </c>
      <c r="HR45" s="50">
        <f t="shared" si="376"/>
        <v>1</v>
      </c>
      <c r="HS45" s="50">
        <f t="shared" si="376"/>
        <v>1</v>
      </c>
      <c r="HT45" s="50">
        <f t="shared" si="376"/>
        <v>1</v>
      </c>
      <c r="HV45" s="53" t="s">
        <v>132</v>
      </c>
      <c r="HW45" s="50">
        <f>IF(HW33&gt;AG21,(1-HW33)/(1-AG21),1)</f>
        <v>1</v>
      </c>
      <c r="HX45" s="50">
        <f t="shared" ref="HX45:IC51" si="377">IF(HX33&gt;AH21,(1-HX33)/(1-AH21),1)</f>
        <v>1</v>
      </c>
      <c r="HY45" s="50">
        <f t="shared" si="377"/>
        <v>1</v>
      </c>
      <c r="HZ45" s="50">
        <f t="shared" si="377"/>
        <v>1</v>
      </c>
      <c r="IA45" s="50">
        <f t="shared" si="377"/>
        <v>1</v>
      </c>
      <c r="IB45" s="50">
        <f t="shared" si="377"/>
        <v>1</v>
      </c>
      <c r="IC45" s="50">
        <f t="shared" si="377"/>
        <v>1</v>
      </c>
      <c r="IE45" s="53" t="s">
        <v>132</v>
      </c>
      <c r="IF45" s="50">
        <f>IF(IF33&gt;AG21,(1-IF33)/(1-AG21),1)</f>
        <v>1</v>
      </c>
      <c r="IG45" s="50">
        <f t="shared" ref="IG45:IL51" si="378">IF(IG33&gt;AH21,(1-IG33)/(1-AH21),1)</f>
        <v>1</v>
      </c>
      <c r="IH45" s="50">
        <f t="shared" si="378"/>
        <v>1</v>
      </c>
      <c r="II45" s="50">
        <f t="shared" si="378"/>
        <v>1</v>
      </c>
      <c r="IJ45" s="50">
        <f t="shared" si="378"/>
        <v>1</v>
      </c>
      <c r="IK45" s="50">
        <f t="shared" si="378"/>
        <v>1</v>
      </c>
      <c r="IL45" s="50">
        <f t="shared" si="378"/>
        <v>1</v>
      </c>
    </row>
    <row r="46" spans="31:255" ht="29.1">
      <c r="AE46" s="78"/>
      <c r="AF46" s="54" t="s">
        <v>68</v>
      </c>
      <c r="AG46" s="50">
        <f t="shared" ref="AG46:AM51" si="379">IF(AG34&gt;AG22,(1-AG34)/(1-AG22),1)</f>
        <v>1</v>
      </c>
      <c r="AH46" s="50">
        <f t="shared" si="379"/>
        <v>1</v>
      </c>
      <c r="AI46" s="50">
        <f t="shared" si="379"/>
        <v>1</v>
      </c>
      <c r="AJ46" s="50">
        <f t="shared" si="379"/>
        <v>1</v>
      </c>
      <c r="AK46" s="50">
        <f t="shared" si="379"/>
        <v>1</v>
      </c>
      <c r="AL46" s="50">
        <f t="shared" si="379"/>
        <v>1</v>
      </c>
      <c r="AM46" s="50">
        <f t="shared" si="379"/>
        <v>1</v>
      </c>
      <c r="AO46" s="54" t="s">
        <v>68</v>
      </c>
      <c r="AP46" s="50">
        <f t="shared" si="356"/>
        <v>1</v>
      </c>
      <c r="AQ46" s="50">
        <f t="shared" si="356"/>
        <v>1</v>
      </c>
      <c r="AR46" s="50">
        <f t="shared" si="356"/>
        <v>0</v>
      </c>
      <c r="AS46" s="50">
        <f t="shared" si="356"/>
        <v>1</v>
      </c>
      <c r="AT46" s="50">
        <f t="shared" si="356"/>
        <v>1</v>
      </c>
      <c r="AU46" s="50">
        <f t="shared" si="356"/>
        <v>1</v>
      </c>
      <c r="AV46" s="50">
        <f t="shared" si="356"/>
        <v>1</v>
      </c>
      <c r="AX46" s="54" t="s">
        <v>68</v>
      </c>
      <c r="AY46" s="50">
        <f t="shared" si="357"/>
        <v>1</v>
      </c>
      <c r="AZ46" s="50">
        <f t="shared" si="357"/>
        <v>1</v>
      </c>
      <c r="BA46" s="50">
        <f t="shared" si="357"/>
        <v>1</v>
      </c>
      <c r="BB46" s="50">
        <f t="shared" si="357"/>
        <v>1</v>
      </c>
      <c r="BC46" s="50">
        <f t="shared" si="357"/>
        <v>1</v>
      </c>
      <c r="BD46" s="50">
        <f t="shared" si="357"/>
        <v>1</v>
      </c>
      <c r="BE46" s="50">
        <f t="shared" si="357"/>
        <v>1</v>
      </c>
      <c r="BG46" s="54" t="s">
        <v>68</v>
      </c>
      <c r="BH46" s="50">
        <f t="shared" si="358"/>
        <v>1</v>
      </c>
      <c r="BI46" s="50">
        <f t="shared" si="358"/>
        <v>1</v>
      </c>
      <c r="BJ46" s="50">
        <f t="shared" si="358"/>
        <v>1</v>
      </c>
      <c r="BK46" s="50">
        <f t="shared" si="358"/>
        <v>1</v>
      </c>
      <c r="BL46" s="50">
        <f t="shared" si="358"/>
        <v>1</v>
      </c>
      <c r="BM46" s="50">
        <f t="shared" si="358"/>
        <v>1</v>
      </c>
      <c r="BN46" s="50">
        <f t="shared" si="358"/>
        <v>1</v>
      </c>
      <c r="BP46" s="54" t="s">
        <v>68</v>
      </c>
      <c r="BQ46" s="50">
        <f t="shared" si="359"/>
        <v>1</v>
      </c>
      <c r="BR46" s="50">
        <f t="shared" si="359"/>
        <v>1</v>
      </c>
      <c r="BS46" s="50">
        <f t="shared" si="359"/>
        <v>1</v>
      </c>
      <c r="BT46" s="50">
        <f t="shared" si="359"/>
        <v>1</v>
      </c>
      <c r="BU46" s="50">
        <f t="shared" si="359"/>
        <v>1</v>
      </c>
      <c r="BV46" s="50">
        <f t="shared" si="359"/>
        <v>1</v>
      </c>
      <c r="BW46" s="50">
        <f t="shared" si="359"/>
        <v>1</v>
      </c>
      <c r="BY46" s="54" t="s">
        <v>68</v>
      </c>
      <c r="BZ46" s="50">
        <f t="shared" si="360"/>
        <v>1</v>
      </c>
      <c r="CA46" s="50">
        <f t="shared" si="360"/>
        <v>1</v>
      </c>
      <c r="CB46" s="50">
        <f t="shared" si="360"/>
        <v>1</v>
      </c>
      <c r="CC46" s="50">
        <f t="shared" si="360"/>
        <v>1</v>
      </c>
      <c r="CD46" s="50">
        <f t="shared" si="360"/>
        <v>1</v>
      </c>
      <c r="CE46" s="50">
        <f t="shared" si="360"/>
        <v>1</v>
      </c>
      <c r="CF46" s="50">
        <f t="shared" si="360"/>
        <v>1</v>
      </c>
      <c r="CH46" s="54" t="s">
        <v>68</v>
      </c>
      <c r="CI46" s="50">
        <f>IF(CI34&gt;AG22,(1-CI34)/(1-AG22),1)</f>
        <v>1</v>
      </c>
      <c r="CJ46" s="50">
        <f t="shared" si="361"/>
        <v>1</v>
      </c>
      <c r="CK46" s="50">
        <f t="shared" si="361"/>
        <v>0.86274145713629846</v>
      </c>
      <c r="CL46" s="50">
        <f t="shared" si="361"/>
        <v>1</v>
      </c>
      <c r="CM46" s="50">
        <f t="shared" si="361"/>
        <v>1</v>
      </c>
      <c r="CN46" s="50">
        <f t="shared" si="361"/>
        <v>1</v>
      </c>
      <c r="CO46" s="50">
        <f t="shared" si="361"/>
        <v>1</v>
      </c>
      <c r="CQ46" s="54" t="s">
        <v>68</v>
      </c>
      <c r="CR46" s="50">
        <f t="shared" si="362"/>
        <v>1</v>
      </c>
      <c r="CS46" s="50">
        <f t="shared" si="362"/>
        <v>1</v>
      </c>
      <c r="CT46" s="50">
        <f t="shared" si="362"/>
        <v>1</v>
      </c>
      <c r="CU46" s="50">
        <f t="shared" si="362"/>
        <v>1</v>
      </c>
      <c r="CV46" s="50">
        <f t="shared" si="362"/>
        <v>1</v>
      </c>
      <c r="CW46" s="50">
        <f t="shared" si="362"/>
        <v>1</v>
      </c>
      <c r="CX46" s="50">
        <f t="shared" si="362"/>
        <v>1</v>
      </c>
      <c r="CZ46" s="54" t="s">
        <v>68</v>
      </c>
      <c r="DA46" s="50">
        <f t="shared" si="363"/>
        <v>1</v>
      </c>
      <c r="DB46" s="50">
        <f t="shared" si="363"/>
        <v>1</v>
      </c>
      <c r="DC46" s="50">
        <f t="shared" si="363"/>
        <v>1</v>
      </c>
      <c r="DD46" s="50">
        <f t="shared" si="363"/>
        <v>1</v>
      </c>
      <c r="DE46" s="50">
        <f t="shared" si="363"/>
        <v>1</v>
      </c>
      <c r="DF46" s="50">
        <f t="shared" si="363"/>
        <v>1</v>
      </c>
      <c r="DG46" s="50">
        <f t="shared" si="363"/>
        <v>1</v>
      </c>
      <c r="DI46" s="54" t="s">
        <v>68</v>
      </c>
      <c r="DJ46" s="50">
        <f t="shared" ref="DJ46:DJ51" si="380">IF(DJ34&gt;AG22,(1-DJ34)/(1-AG22),1)</f>
        <v>1</v>
      </c>
      <c r="DK46" s="50">
        <f t="shared" si="364"/>
        <v>1</v>
      </c>
      <c r="DL46" s="50">
        <f t="shared" si="364"/>
        <v>1</v>
      </c>
      <c r="DM46" s="50">
        <f t="shared" si="364"/>
        <v>1</v>
      </c>
      <c r="DN46" s="50">
        <f t="shared" si="364"/>
        <v>1</v>
      </c>
      <c r="DO46" s="50">
        <f t="shared" si="364"/>
        <v>1</v>
      </c>
      <c r="DP46" s="50">
        <f t="shared" si="364"/>
        <v>1</v>
      </c>
      <c r="DR46" s="54" t="s">
        <v>68</v>
      </c>
      <c r="DS46" s="50">
        <f t="shared" ref="DS46:DS51" si="381">IF(DS34&gt;AG22,(1-DS34)/(1-AG22),1)</f>
        <v>1</v>
      </c>
      <c r="DT46" s="50">
        <f t="shared" si="365"/>
        <v>1</v>
      </c>
      <c r="DU46" s="50">
        <f t="shared" si="365"/>
        <v>1</v>
      </c>
      <c r="DV46" s="50">
        <f t="shared" si="365"/>
        <v>1</v>
      </c>
      <c r="DW46" s="50">
        <f t="shared" si="365"/>
        <v>1</v>
      </c>
      <c r="DX46" s="50">
        <f t="shared" si="365"/>
        <v>1</v>
      </c>
      <c r="DY46" s="50">
        <f t="shared" si="365"/>
        <v>1</v>
      </c>
      <c r="EA46" s="54" t="s">
        <v>68</v>
      </c>
      <c r="EB46" s="50">
        <f t="shared" ref="EB46:EB51" si="382">IF(EB34&gt;AG22,(1-EB34)/(1-AG22),1)</f>
        <v>1</v>
      </c>
      <c r="EC46" s="50">
        <f t="shared" si="366"/>
        <v>1</v>
      </c>
      <c r="ED46" s="50">
        <f t="shared" si="366"/>
        <v>1</v>
      </c>
      <c r="EE46" s="50">
        <f t="shared" si="366"/>
        <v>1</v>
      </c>
      <c r="EF46" s="50">
        <f t="shared" si="366"/>
        <v>1</v>
      </c>
      <c r="EG46" s="50">
        <f t="shared" si="366"/>
        <v>1</v>
      </c>
      <c r="EH46" s="50">
        <f t="shared" si="366"/>
        <v>1</v>
      </c>
      <c r="EJ46" s="54" t="s">
        <v>68</v>
      </c>
      <c r="EK46" s="50">
        <f t="shared" ref="EK46:EK51" si="383">IF(EK34&gt;AG22,(1-EK34)/(1-AG22),1)</f>
        <v>1</v>
      </c>
      <c r="EL46" s="50">
        <f t="shared" si="367"/>
        <v>1</v>
      </c>
      <c r="EM46" s="50">
        <f t="shared" si="367"/>
        <v>1</v>
      </c>
      <c r="EN46" s="50">
        <f t="shared" si="367"/>
        <v>1</v>
      </c>
      <c r="EO46" s="50">
        <f t="shared" si="367"/>
        <v>1</v>
      </c>
      <c r="EP46" s="50">
        <f t="shared" si="367"/>
        <v>1</v>
      </c>
      <c r="EQ46" s="50">
        <f t="shared" si="367"/>
        <v>0</v>
      </c>
      <c r="ES46" s="54" t="s">
        <v>68</v>
      </c>
      <c r="ET46" s="50">
        <f t="shared" ref="ET46:ET51" si="384">IF(ET34&gt;AG22,(1-ET34)/(1-AG22),1)</f>
        <v>1</v>
      </c>
      <c r="EU46" s="50">
        <f t="shared" si="368"/>
        <v>1</v>
      </c>
      <c r="EV46" s="50">
        <f t="shared" si="368"/>
        <v>1</v>
      </c>
      <c r="EW46" s="50">
        <f t="shared" si="368"/>
        <v>1</v>
      </c>
      <c r="EX46" s="50">
        <f t="shared" si="368"/>
        <v>1</v>
      </c>
      <c r="EY46" s="50">
        <f t="shared" si="368"/>
        <v>1</v>
      </c>
      <c r="EZ46" s="50">
        <f t="shared" si="368"/>
        <v>1</v>
      </c>
      <c r="FB46" s="54" t="s">
        <v>68</v>
      </c>
      <c r="FC46" s="50">
        <f t="shared" ref="FC46:FC51" si="385">IF(FC34&gt;AG22,(1-FC34)/(1-AG22),1)</f>
        <v>0</v>
      </c>
      <c r="FD46" s="50">
        <f t="shared" si="369"/>
        <v>1</v>
      </c>
      <c r="FE46" s="50">
        <f t="shared" si="369"/>
        <v>1</v>
      </c>
      <c r="FF46" s="50">
        <f t="shared" si="369"/>
        <v>0</v>
      </c>
      <c r="FG46" s="50">
        <f t="shared" si="369"/>
        <v>1</v>
      </c>
      <c r="FH46" s="50">
        <f t="shared" si="369"/>
        <v>0</v>
      </c>
      <c r="FI46" s="50">
        <f t="shared" si="369"/>
        <v>0</v>
      </c>
      <c r="FK46" s="54" t="s">
        <v>68</v>
      </c>
      <c r="FL46" s="50">
        <f t="shared" ref="FL46:FL51" si="386">IF(FL34&gt;AG22,(1-FL34)/(1-AG22),1)</f>
        <v>1</v>
      </c>
      <c r="FM46" s="50">
        <f t="shared" si="370"/>
        <v>1</v>
      </c>
      <c r="FN46" s="50">
        <f t="shared" si="370"/>
        <v>1</v>
      </c>
      <c r="FO46" s="50">
        <f t="shared" si="370"/>
        <v>1</v>
      </c>
      <c r="FP46" s="50">
        <f t="shared" si="370"/>
        <v>1</v>
      </c>
      <c r="FQ46" s="50">
        <f t="shared" si="370"/>
        <v>1</v>
      </c>
      <c r="FR46" s="50">
        <f t="shared" si="370"/>
        <v>1</v>
      </c>
      <c r="FT46" s="54" t="s">
        <v>68</v>
      </c>
      <c r="FU46" s="50">
        <f t="shared" ref="FU46:FU51" si="387">IF(FU34&gt;AG22,(1-FU34)/(1-AG22),1)</f>
        <v>1</v>
      </c>
      <c r="FV46" s="50">
        <f t="shared" si="371"/>
        <v>1</v>
      </c>
      <c r="FW46" s="50">
        <f t="shared" si="371"/>
        <v>1</v>
      </c>
      <c r="FX46" s="50">
        <f t="shared" si="371"/>
        <v>1</v>
      </c>
      <c r="FY46" s="50">
        <f t="shared" si="371"/>
        <v>1</v>
      </c>
      <c r="FZ46" s="50">
        <f t="shared" si="371"/>
        <v>1</v>
      </c>
      <c r="GA46" s="50">
        <f t="shared" si="371"/>
        <v>1</v>
      </c>
      <c r="GC46" s="54" t="s">
        <v>68</v>
      </c>
      <c r="GD46" s="50">
        <f t="shared" ref="GD46:GD51" si="388">IF(GD34&gt;AG22,(1-GD34)/(1-AG22),1)</f>
        <v>0</v>
      </c>
      <c r="GE46" s="50">
        <f t="shared" si="372"/>
        <v>1</v>
      </c>
      <c r="GF46" s="50">
        <f t="shared" si="372"/>
        <v>1</v>
      </c>
      <c r="GG46" s="50">
        <f t="shared" si="372"/>
        <v>0</v>
      </c>
      <c r="GH46" s="50">
        <f t="shared" si="372"/>
        <v>0</v>
      </c>
      <c r="GI46" s="50">
        <f t="shared" si="372"/>
        <v>0</v>
      </c>
      <c r="GJ46" s="50">
        <f t="shared" si="372"/>
        <v>0</v>
      </c>
      <c r="GL46" s="54" t="s">
        <v>68</v>
      </c>
      <c r="GM46" s="50">
        <f t="shared" ref="GM46:GM51" si="389">IF(GM34&gt;AG22,(1-GM34)/(1-AG22),1)</f>
        <v>0</v>
      </c>
      <c r="GN46" s="50">
        <f t="shared" si="373"/>
        <v>1</v>
      </c>
      <c r="GO46" s="50">
        <f t="shared" si="373"/>
        <v>1</v>
      </c>
      <c r="GP46" s="50">
        <f t="shared" si="373"/>
        <v>0</v>
      </c>
      <c r="GQ46" s="50">
        <f t="shared" si="373"/>
        <v>0</v>
      </c>
      <c r="GR46" s="50">
        <f t="shared" si="373"/>
        <v>1</v>
      </c>
      <c r="GS46" s="50">
        <f t="shared" si="373"/>
        <v>0</v>
      </c>
      <c r="GU46" s="54" t="s">
        <v>68</v>
      </c>
      <c r="GV46" s="50">
        <f t="shared" ref="GV46:GV51" si="390">IF(GV34&gt;AG22,(1-GV34)/(1-AG22),1)</f>
        <v>1</v>
      </c>
      <c r="GW46" s="50">
        <f t="shared" si="374"/>
        <v>1</v>
      </c>
      <c r="GX46" s="50">
        <f t="shared" si="374"/>
        <v>1</v>
      </c>
      <c r="GY46" s="50">
        <f t="shared" si="374"/>
        <v>1</v>
      </c>
      <c r="GZ46" s="50">
        <f t="shared" si="374"/>
        <v>1</v>
      </c>
      <c r="HA46" s="50">
        <f t="shared" si="374"/>
        <v>1</v>
      </c>
      <c r="HB46" s="50">
        <f t="shared" si="374"/>
        <v>1</v>
      </c>
      <c r="HD46" s="54" t="s">
        <v>68</v>
      </c>
      <c r="HE46" s="50">
        <f t="shared" ref="HE46:HE51" si="391">IF(HE34&gt;AG22,(1-HE34)/(1-AG22),1)</f>
        <v>1</v>
      </c>
      <c r="HF46" s="50">
        <f t="shared" si="375"/>
        <v>1</v>
      </c>
      <c r="HG46" s="50">
        <f t="shared" si="375"/>
        <v>1</v>
      </c>
      <c r="HH46" s="50">
        <f t="shared" si="375"/>
        <v>1</v>
      </c>
      <c r="HI46" s="50">
        <f t="shared" si="375"/>
        <v>1</v>
      </c>
      <c r="HJ46" s="50">
        <f t="shared" si="375"/>
        <v>1</v>
      </c>
      <c r="HK46" s="50">
        <f t="shared" si="375"/>
        <v>1</v>
      </c>
      <c r="HM46" s="54" t="s">
        <v>68</v>
      </c>
      <c r="HN46" s="50">
        <f t="shared" ref="HN46:HN51" si="392">IF(HN34&gt;AG22,(1-HN34)/(1-AG22),1)</f>
        <v>1</v>
      </c>
      <c r="HO46" s="50">
        <f t="shared" si="376"/>
        <v>1</v>
      </c>
      <c r="HP46" s="50">
        <f t="shared" si="376"/>
        <v>1</v>
      </c>
      <c r="HQ46" s="50">
        <f t="shared" si="376"/>
        <v>1</v>
      </c>
      <c r="HR46" s="50">
        <f t="shared" si="376"/>
        <v>1</v>
      </c>
      <c r="HS46" s="50">
        <f t="shared" si="376"/>
        <v>1</v>
      </c>
      <c r="HT46" s="50">
        <f t="shared" si="376"/>
        <v>1</v>
      </c>
      <c r="HV46" s="54" t="s">
        <v>68</v>
      </c>
      <c r="HW46" s="50">
        <f t="shared" ref="HW46:HW51" si="393">IF(HW34&gt;AG22,(1-HW34)/(1-AG22),1)</f>
        <v>1</v>
      </c>
      <c r="HX46" s="50">
        <f t="shared" si="377"/>
        <v>1</v>
      </c>
      <c r="HY46" s="50">
        <f t="shared" si="377"/>
        <v>1</v>
      </c>
      <c r="HZ46" s="50">
        <f t="shared" si="377"/>
        <v>1</v>
      </c>
      <c r="IA46" s="50">
        <f t="shared" si="377"/>
        <v>1</v>
      </c>
      <c r="IB46" s="50">
        <f t="shared" si="377"/>
        <v>1</v>
      </c>
      <c r="IC46" s="50">
        <f t="shared" si="377"/>
        <v>1</v>
      </c>
      <c r="IE46" s="54" t="s">
        <v>68</v>
      </c>
      <c r="IF46" s="50">
        <f t="shared" ref="IF46:IF51" si="394">IF(IF34&gt;AG22,(1-IF34)/(1-AG22),1)</f>
        <v>1</v>
      </c>
      <c r="IG46" s="50">
        <f t="shared" si="378"/>
        <v>1</v>
      </c>
      <c r="IH46" s="50">
        <f t="shared" si="378"/>
        <v>1</v>
      </c>
      <c r="II46" s="50">
        <f t="shared" si="378"/>
        <v>1</v>
      </c>
      <c r="IJ46" s="50">
        <f t="shared" si="378"/>
        <v>1</v>
      </c>
      <c r="IK46" s="50">
        <f t="shared" si="378"/>
        <v>1</v>
      </c>
      <c r="IL46" s="50">
        <f t="shared" si="378"/>
        <v>1</v>
      </c>
    </row>
    <row r="47" spans="31:255" ht="29.1">
      <c r="AE47" s="78"/>
      <c r="AF47" s="54" t="s">
        <v>70</v>
      </c>
      <c r="AG47" s="50">
        <f>IF(AG35&gt;AG23,(1-AG35)/(1-AG23),1)</f>
        <v>1</v>
      </c>
      <c r="AH47" s="50">
        <f t="shared" si="379"/>
        <v>1</v>
      </c>
      <c r="AI47" s="50">
        <f t="shared" si="379"/>
        <v>1</v>
      </c>
      <c r="AJ47" s="50">
        <f t="shared" si="379"/>
        <v>1</v>
      </c>
      <c r="AK47" s="50">
        <f t="shared" si="379"/>
        <v>1</v>
      </c>
      <c r="AL47" s="50">
        <f t="shared" si="379"/>
        <v>1</v>
      </c>
      <c r="AM47" s="50">
        <f t="shared" si="379"/>
        <v>1</v>
      </c>
      <c r="AO47" s="54" t="s">
        <v>70</v>
      </c>
      <c r="AP47" s="50">
        <f t="shared" si="356"/>
        <v>1</v>
      </c>
      <c r="AQ47" s="50">
        <f t="shared" si="356"/>
        <v>1</v>
      </c>
      <c r="AR47" s="50">
        <f t="shared" si="356"/>
        <v>1</v>
      </c>
      <c r="AS47" s="50">
        <f t="shared" si="356"/>
        <v>1</v>
      </c>
      <c r="AT47" s="50">
        <f t="shared" si="356"/>
        <v>1</v>
      </c>
      <c r="AU47" s="50">
        <f t="shared" si="356"/>
        <v>1</v>
      </c>
      <c r="AV47" s="50">
        <f t="shared" si="356"/>
        <v>1</v>
      </c>
      <c r="AX47" s="54" t="s">
        <v>70</v>
      </c>
      <c r="AY47" s="50">
        <f t="shared" si="357"/>
        <v>1</v>
      </c>
      <c r="AZ47" s="50">
        <f t="shared" si="357"/>
        <v>1</v>
      </c>
      <c r="BA47" s="50">
        <f t="shared" si="357"/>
        <v>1</v>
      </c>
      <c r="BB47" s="50">
        <f t="shared" si="357"/>
        <v>1</v>
      </c>
      <c r="BC47" s="50">
        <f t="shared" si="357"/>
        <v>1</v>
      </c>
      <c r="BD47" s="50">
        <f t="shared" si="357"/>
        <v>1</v>
      </c>
      <c r="BE47" s="50">
        <f t="shared" si="357"/>
        <v>1</v>
      </c>
      <c r="BG47" s="54" t="s">
        <v>70</v>
      </c>
      <c r="BH47" s="50">
        <f t="shared" si="358"/>
        <v>1</v>
      </c>
      <c r="BI47" s="50">
        <f t="shared" si="358"/>
        <v>1</v>
      </c>
      <c r="BJ47" s="50">
        <f t="shared" si="358"/>
        <v>1</v>
      </c>
      <c r="BK47" s="50">
        <f t="shared" si="358"/>
        <v>1</v>
      </c>
      <c r="BL47" s="50">
        <f t="shared" si="358"/>
        <v>1</v>
      </c>
      <c r="BM47" s="50">
        <f t="shared" si="358"/>
        <v>1</v>
      </c>
      <c r="BN47" s="50">
        <f t="shared" si="358"/>
        <v>1</v>
      </c>
      <c r="BP47" s="54" t="s">
        <v>70</v>
      </c>
      <c r="BQ47" s="50">
        <f t="shared" si="359"/>
        <v>1</v>
      </c>
      <c r="BR47" s="50">
        <f t="shared" si="359"/>
        <v>1</v>
      </c>
      <c r="BS47" s="50">
        <f t="shared" si="359"/>
        <v>1</v>
      </c>
      <c r="BT47" s="50">
        <f t="shared" si="359"/>
        <v>1</v>
      </c>
      <c r="BU47" s="50">
        <f t="shared" si="359"/>
        <v>1</v>
      </c>
      <c r="BV47" s="50">
        <f t="shared" si="359"/>
        <v>1</v>
      </c>
      <c r="BW47" s="50">
        <f t="shared" si="359"/>
        <v>1</v>
      </c>
      <c r="BY47" s="54" t="s">
        <v>70</v>
      </c>
      <c r="BZ47" s="50">
        <f t="shared" si="360"/>
        <v>1</v>
      </c>
      <c r="CA47" s="50">
        <f t="shared" si="360"/>
        <v>1</v>
      </c>
      <c r="CB47" s="50">
        <f t="shared" si="360"/>
        <v>1</v>
      </c>
      <c r="CC47" s="50">
        <f t="shared" si="360"/>
        <v>1</v>
      </c>
      <c r="CD47" s="50">
        <f t="shared" si="360"/>
        <v>1</v>
      </c>
      <c r="CE47" s="50">
        <f t="shared" si="360"/>
        <v>1</v>
      </c>
      <c r="CF47" s="50">
        <f t="shared" si="360"/>
        <v>1</v>
      </c>
      <c r="CH47" s="54" t="s">
        <v>70</v>
      </c>
      <c r="CI47" s="50">
        <f t="shared" si="361"/>
        <v>1</v>
      </c>
      <c r="CJ47" s="50">
        <f t="shared" si="361"/>
        <v>1</v>
      </c>
      <c r="CK47" s="50">
        <f t="shared" si="361"/>
        <v>1</v>
      </c>
      <c r="CL47" s="50">
        <f t="shared" si="361"/>
        <v>1</v>
      </c>
      <c r="CM47" s="50">
        <f t="shared" si="361"/>
        <v>1</v>
      </c>
      <c r="CN47" s="50">
        <f t="shared" si="361"/>
        <v>1</v>
      </c>
      <c r="CO47" s="50">
        <f t="shared" si="361"/>
        <v>1</v>
      </c>
      <c r="CQ47" s="54" t="s">
        <v>70</v>
      </c>
      <c r="CR47" s="50">
        <f t="shared" si="362"/>
        <v>1</v>
      </c>
      <c r="CS47" s="50">
        <f t="shared" si="362"/>
        <v>1</v>
      </c>
      <c r="CT47" s="50">
        <f t="shared" si="362"/>
        <v>1</v>
      </c>
      <c r="CU47" s="50">
        <f t="shared" si="362"/>
        <v>1</v>
      </c>
      <c r="CV47" s="50">
        <f t="shared" si="362"/>
        <v>1</v>
      </c>
      <c r="CW47" s="50">
        <f t="shared" si="362"/>
        <v>1</v>
      </c>
      <c r="CX47" s="50">
        <f t="shared" si="362"/>
        <v>1</v>
      </c>
      <c r="CZ47" s="54" t="s">
        <v>70</v>
      </c>
      <c r="DA47" s="50">
        <f t="shared" si="363"/>
        <v>1</v>
      </c>
      <c r="DB47" s="50">
        <f t="shared" si="363"/>
        <v>1</v>
      </c>
      <c r="DC47" s="50">
        <f t="shared" si="363"/>
        <v>1</v>
      </c>
      <c r="DD47" s="50">
        <f t="shared" si="363"/>
        <v>1</v>
      </c>
      <c r="DE47" s="50">
        <f t="shared" si="363"/>
        <v>1</v>
      </c>
      <c r="DF47" s="50">
        <f t="shared" si="363"/>
        <v>1</v>
      </c>
      <c r="DG47" s="50">
        <f t="shared" si="363"/>
        <v>1</v>
      </c>
      <c r="DI47" s="54" t="s">
        <v>70</v>
      </c>
      <c r="DJ47" s="50">
        <f t="shared" si="380"/>
        <v>0</v>
      </c>
      <c r="DK47" s="50">
        <f t="shared" si="364"/>
        <v>1</v>
      </c>
      <c r="DL47" s="50">
        <f t="shared" si="364"/>
        <v>1</v>
      </c>
      <c r="DM47" s="50">
        <f t="shared" si="364"/>
        <v>1</v>
      </c>
      <c r="DN47" s="50">
        <f t="shared" si="364"/>
        <v>1</v>
      </c>
      <c r="DO47" s="50">
        <f t="shared" si="364"/>
        <v>1</v>
      </c>
      <c r="DP47" s="50">
        <f t="shared" si="364"/>
        <v>1</v>
      </c>
      <c r="DR47" s="54" t="s">
        <v>70</v>
      </c>
      <c r="DS47" s="50">
        <f t="shared" si="381"/>
        <v>1</v>
      </c>
      <c r="DT47" s="50">
        <f t="shared" si="365"/>
        <v>1</v>
      </c>
      <c r="DU47" s="50">
        <f t="shared" si="365"/>
        <v>1</v>
      </c>
      <c r="DV47" s="50">
        <f t="shared" si="365"/>
        <v>1</v>
      </c>
      <c r="DW47" s="50">
        <f t="shared" si="365"/>
        <v>1</v>
      </c>
      <c r="DX47" s="50">
        <f t="shared" si="365"/>
        <v>1</v>
      </c>
      <c r="DY47" s="50">
        <f t="shared" si="365"/>
        <v>1</v>
      </c>
      <c r="EA47" s="54" t="s">
        <v>70</v>
      </c>
      <c r="EB47" s="50">
        <f t="shared" si="382"/>
        <v>1</v>
      </c>
      <c r="EC47" s="50">
        <f t="shared" si="366"/>
        <v>1</v>
      </c>
      <c r="ED47" s="50">
        <f t="shared" si="366"/>
        <v>1</v>
      </c>
      <c r="EE47" s="50">
        <f t="shared" si="366"/>
        <v>1</v>
      </c>
      <c r="EF47" s="50">
        <f t="shared" si="366"/>
        <v>1</v>
      </c>
      <c r="EG47" s="50">
        <f t="shared" si="366"/>
        <v>1</v>
      </c>
      <c r="EH47" s="50">
        <f t="shared" si="366"/>
        <v>1</v>
      </c>
      <c r="EJ47" s="54" t="s">
        <v>70</v>
      </c>
      <c r="EK47" s="50">
        <f t="shared" si="383"/>
        <v>1</v>
      </c>
      <c r="EL47" s="50">
        <f t="shared" si="367"/>
        <v>1</v>
      </c>
      <c r="EM47" s="50">
        <f t="shared" si="367"/>
        <v>1</v>
      </c>
      <c r="EN47" s="50">
        <f t="shared" si="367"/>
        <v>1</v>
      </c>
      <c r="EO47" s="50">
        <f t="shared" si="367"/>
        <v>1</v>
      </c>
      <c r="EP47" s="50">
        <f>IF(EP35&gt;AL23,(1-EP35)/(1-AL23),1)</f>
        <v>1</v>
      </c>
      <c r="EQ47" s="50">
        <f t="shared" si="367"/>
        <v>0</v>
      </c>
      <c r="ES47" s="54" t="s">
        <v>70</v>
      </c>
      <c r="ET47" s="50">
        <f t="shared" si="384"/>
        <v>1</v>
      </c>
      <c r="EU47" s="50">
        <f t="shared" si="368"/>
        <v>1</v>
      </c>
      <c r="EV47" s="50">
        <f t="shared" si="368"/>
        <v>1</v>
      </c>
      <c r="EW47" s="50">
        <f t="shared" si="368"/>
        <v>1</v>
      </c>
      <c r="EX47" s="50">
        <f t="shared" si="368"/>
        <v>1</v>
      </c>
      <c r="EY47" s="50">
        <f t="shared" si="368"/>
        <v>1</v>
      </c>
      <c r="EZ47" s="50">
        <f t="shared" si="368"/>
        <v>1</v>
      </c>
      <c r="FB47" s="54" t="s">
        <v>70</v>
      </c>
      <c r="FC47" s="50">
        <f t="shared" si="385"/>
        <v>0</v>
      </c>
      <c r="FD47" s="50">
        <f t="shared" si="369"/>
        <v>1</v>
      </c>
      <c r="FE47" s="50">
        <f t="shared" si="369"/>
        <v>1</v>
      </c>
      <c r="FF47" s="50">
        <f t="shared" si="369"/>
        <v>0</v>
      </c>
      <c r="FG47" s="50">
        <f t="shared" si="369"/>
        <v>1</v>
      </c>
      <c r="FH47" s="50">
        <f t="shared" si="369"/>
        <v>0</v>
      </c>
      <c r="FI47" s="50">
        <f t="shared" si="369"/>
        <v>0</v>
      </c>
      <c r="FK47" s="54" t="s">
        <v>70</v>
      </c>
      <c r="FL47" s="50">
        <f t="shared" si="386"/>
        <v>1</v>
      </c>
      <c r="FM47" s="50">
        <f t="shared" si="370"/>
        <v>1</v>
      </c>
      <c r="FN47" s="50">
        <f t="shared" si="370"/>
        <v>1</v>
      </c>
      <c r="FO47" s="50">
        <f t="shared" si="370"/>
        <v>1</v>
      </c>
      <c r="FP47" s="50">
        <f t="shared" si="370"/>
        <v>1</v>
      </c>
      <c r="FQ47" s="50">
        <f t="shared" si="370"/>
        <v>1</v>
      </c>
      <c r="FR47" s="50">
        <f t="shared" si="370"/>
        <v>1</v>
      </c>
      <c r="FT47" s="54" t="s">
        <v>70</v>
      </c>
      <c r="FU47" s="50">
        <f t="shared" si="387"/>
        <v>1</v>
      </c>
      <c r="FV47" s="50">
        <f t="shared" si="371"/>
        <v>1</v>
      </c>
      <c r="FW47" s="50">
        <f t="shared" si="371"/>
        <v>1</v>
      </c>
      <c r="FX47" s="50">
        <f t="shared" si="371"/>
        <v>1</v>
      </c>
      <c r="FY47" s="50">
        <f t="shared" si="371"/>
        <v>1</v>
      </c>
      <c r="FZ47" s="50">
        <f t="shared" si="371"/>
        <v>1</v>
      </c>
      <c r="GA47" s="50">
        <f t="shared" si="371"/>
        <v>1</v>
      </c>
      <c r="GC47" s="54" t="s">
        <v>70</v>
      </c>
      <c r="GD47" s="50">
        <f t="shared" si="388"/>
        <v>0</v>
      </c>
      <c r="GE47" s="50">
        <f t="shared" si="372"/>
        <v>1</v>
      </c>
      <c r="GF47" s="50">
        <f t="shared" si="372"/>
        <v>1</v>
      </c>
      <c r="GG47" s="50">
        <f t="shared" si="372"/>
        <v>0</v>
      </c>
      <c r="GH47" s="50">
        <f t="shared" si="372"/>
        <v>0</v>
      </c>
      <c r="GI47" s="50">
        <f t="shared" si="372"/>
        <v>0</v>
      </c>
      <c r="GJ47" s="50">
        <f t="shared" si="372"/>
        <v>0</v>
      </c>
      <c r="GL47" s="54" t="s">
        <v>70</v>
      </c>
      <c r="GM47" s="50">
        <f t="shared" si="389"/>
        <v>0</v>
      </c>
      <c r="GN47" s="50">
        <f t="shared" si="373"/>
        <v>1</v>
      </c>
      <c r="GO47" s="50">
        <f t="shared" si="373"/>
        <v>1</v>
      </c>
      <c r="GP47" s="50">
        <f t="shared" si="373"/>
        <v>0</v>
      </c>
      <c r="GQ47" s="50">
        <f t="shared" si="373"/>
        <v>0</v>
      </c>
      <c r="GR47" s="50">
        <f t="shared" si="373"/>
        <v>1</v>
      </c>
      <c r="GS47" s="50">
        <f t="shared" si="373"/>
        <v>0</v>
      </c>
      <c r="GU47" s="54" t="s">
        <v>70</v>
      </c>
      <c r="GV47" s="50">
        <f t="shared" si="390"/>
        <v>0</v>
      </c>
      <c r="GW47" s="50">
        <f t="shared" si="374"/>
        <v>0</v>
      </c>
      <c r="GX47" s="50">
        <f t="shared" si="374"/>
        <v>1</v>
      </c>
      <c r="GY47" s="50">
        <f t="shared" si="374"/>
        <v>0</v>
      </c>
      <c r="GZ47" s="50">
        <f t="shared" si="374"/>
        <v>0</v>
      </c>
      <c r="HA47" s="50">
        <f t="shared" si="374"/>
        <v>0</v>
      </c>
      <c r="HB47" s="50">
        <f t="shared" si="374"/>
        <v>0</v>
      </c>
      <c r="HD47" s="54" t="s">
        <v>70</v>
      </c>
      <c r="HE47" s="50">
        <f t="shared" si="391"/>
        <v>1</v>
      </c>
      <c r="HF47" s="50">
        <f t="shared" si="375"/>
        <v>1</v>
      </c>
      <c r="HG47" s="50">
        <f t="shared" si="375"/>
        <v>1</v>
      </c>
      <c r="HH47" s="50">
        <f t="shared" si="375"/>
        <v>1</v>
      </c>
      <c r="HI47" s="50">
        <f t="shared" si="375"/>
        <v>1</v>
      </c>
      <c r="HJ47" s="50">
        <f t="shared" si="375"/>
        <v>1</v>
      </c>
      <c r="HK47" s="50">
        <f t="shared" si="375"/>
        <v>1</v>
      </c>
      <c r="HM47" s="54" t="s">
        <v>70</v>
      </c>
      <c r="HN47" s="50">
        <f t="shared" si="392"/>
        <v>1</v>
      </c>
      <c r="HO47" s="50">
        <f t="shared" si="376"/>
        <v>1</v>
      </c>
      <c r="HP47" s="50">
        <f t="shared" si="376"/>
        <v>1</v>
      </c>
      <c r="HQ47" s="50">
        <f t="shared" si="376"/>
        <v>1</v>
      </c>
      <c r="HR47" s="50">
        <f t="shared" si="376"/>
        <v>1</v>
      </c>
      <c r="HS47" s="50">
        <f t="shared" si="376"/>
        <v>1</v>
      </c>
      <c r="HT47" s="50">
        <f t="shared" si="376"/>
        <v>1</v>
      </c>
      <c r="HV47" s="54" t="s">
        <v>70</v>
      </c>
      <c r="HW47" s="50">
        <f t="shared" si="393"/>
        <v>1</v>
      </c>
      <c r="HX47" s="50">
        <f t="shared" si="377"/>
        <v>1</v>
      </c>
      <c r="HY47" s="50">
        <f t="shared" si="377"/>
        <v>1</v>
      </c>
      <c r="HZ47" s="50">
        <f t="shared" si="377"/>
        <v>1</v>
      </c>
      <c r="IA47" s="50">
        <f t="shared" si="377"/>
        <v>1</v>
      </c>
      <c r="IB47" s="50">
        <f t="shared" si="377"/>
        <v>1</v>
      </c>
      <c r="IC47" s="50">
        <f t="shared" si="377"/>
        <v>1</v>
      </c>
      <c r="IE47" s="54" t="s">
        <v>70</v>
      </c>
      <c r="IF47" s="50">
        <f t="shared" si="394"/>
        <v>1</v>
      </c>
      <c r="IG47" s="50">
        <f t="shared" si="378"/>
        <v>1</v>
      </c>
      <c r="IH47" s="50">
        <f t="shared" si="378"/>
        <v>1</v>
      </c>
      <c r="II47" s="50">
        <f t="shared" si="378"/>
        <v>1</v>
      </c>
      <c r="IJ47" s="50">
        <f t="shared" si="378"/>
        <v>1</v>
      </c>
      <c r="IK47" s="50">
        <f t="shared" si="378"/>
        <v>1</v>
      </c>
      <c r="IL47" s="50">
        <f t="shared" si="378"/>
        <v>1</v>
      </c>
    </row>
    <row r="48" spans="31:255" ht="29.1">
      <c r="AE48" s="78"/>
      <c r="AF48" s="54" t="s">
        <v>134</v>
      </c>
      <c r="AG48" s="50">
        <f t="shared" si="379"/>
        <v>1</v>
      </c>
      <c r="AH48" s="50">
        <f t="shared" si="379"/>
        <v>0</v>
      </c>
      <c r="AI48" s="50">
        <f t="shared" si="379"/>
        <v>0</v>
      </c>
      <c r="AJ48" s="50">
        <f t="shared" si="379"/>
        <v>1</v>
      </c>
      <c r="AK48" s="50">
        <f t="shared" si="379"/>
        <v>1</v>
      </c>
      <c r="AL48" s="50">
        <f t="shared" si="379"/>
        <v>1</v>
      </c>
      <c r="AM48" s="50">
        <f t="shared" si="379"/>
        <v>1</v>
      </c>
      <c r="AO48" s="54" t="s">
        <v>134</v>
      </c>
      <c r="AP48" s="50">
        <f t="shared" si="356"/>
        <v>1</v>
      </c>
      <c r="AQ48" s="50">
        <f t="shared" si="356"/>
        <v>1</v>
      </c>
      <c r="AR48" s="50">
        <f t="shared" si="356"/>
        <v>0</v>
      </c>
      <c r="AS48" s="50">
        <f t="shared" si="356"/>
        <v>1</v>
      </c>
      <c r="AT48" s="50">
        <f t="shared" si="356"/>
        <v>1</v>
      </c>
      <c r="AU48" s="50">
        <f t="shared" si="356"/>
        <v>1</v>
      </c>
      <c r="AV48" s="50">
        <f t="shared" si="356"/>
        <v>1</v>
      </c>
      <c r="AX48" s="54" t="s">
        <v>134</v>
      </c>
      <c r="AY48" s="50">
        <f t="shared" si="357"/>
        <v>1</v>
      </c>
      <c r="AZ48" s="50">
        <f t="shared" si="357"/>
        <v>1</v>
      </c>
      <c r="BA48" s="50">
        <f t="shared" si="357"/>
        <v>1</v>
      </c>
      <c r="BB48" s="50">
        <f t="shared" si="357"/>
        <v>1</v>
      </c>
      <c r="BC48" s="50">
        <f t="shared" si="357"/>
        <v>1</v>
      </c>
      <c r="BD48" s="50">
        <f t="shared" si="357"/>
        <v>1</v>
      </c>
      <c r="BE48" s="50">
        <f t="shared" si="357"/>
        <v>1</v>
      </c>
      <c r="BG48" s="54" t="s">
        <v>134</v>
      </c>
      <c r="BH48" s="50">
        <f t="shared" si="358"/>
        <v>1</v>
      </c>
      <c r="BI48" s="50">
        <f t="shared" si="358"/>
        <v>1</v>
      </c>
      <c r="BJ48" s="50">
        <f t="shared" si="358"/>
        <v>1</v>
      </c>
      <c r="BK48" s="50">
        <f t="shared" si="358"/>
        <v>1</v>
      </c>
      <c r="BL48" s="50">
        <f t="shared" si="358"/>
        <v>1</v>
      </c>
      <c r="BM48" s="50">
        <f t="shared" si="358"/>
        <v>1</v>
      </c>
      <c r="BN48" s="50">
        <f t="shared" si="358"/>
        <v>1</v>
      </c>
      <c r="BP48" s="54" t="s">
        <v>134</v>
      </c>
      <c r="BQ48" s="50">
        <f t="shared" si="359"/>
        <v>1</v>
      </c>
      <c r="BR48" s="50">
        <f t="shared" si="359"/>
        <v>1</v>
      </c>
      <c r="BS48" s="50">
        <f t="shared" si="359"/>
        <v>1</v>
      </c>
      <c r="BT48" s="50">
        <f t="shared" si="359"/>
        <v>1</v>
      </c>
      <c r="BU48" s="50">
        <f t="shared" si="359"/>
        <v>1</v>
      </c>
      <c r="BV48" s="50">
        <f t="shared" si="359"/>
        <v>1</v>
      </c>
      <c r="BW48" s="50">
        <f t="shared" si="359"/>
        <v>1</v>
      </c>
      <c r="BY48" s="54" t="s">
        <v>134</v>
      </c>
      <c r="BZ48" s="50">
        <f t="shared" si="360"/>
        <v>1</v>
      </c>
      <c r="CA48" s="50">
        <f t="shared" si="360"/>
        <v>1</v>
      </c>
      <c r="CB48" s="50">
        <f t="shared" si="360"/>
        <v>1</v>
      </c>
      <c r="CC48" s="50">
        <f t="shared" si="360"/>
        <v>1</v>
      </c>
      <c r="CD48" s="50">
        <f t="shared" si="360"/>
        <v>1</v>
      </c>
      <c r="CE48" s="50">
        <f t="shared" si="360"/>
        <v>1</v>
      </c>
      <c r="CF48" s="50">
        <f t="shared" si="360"/>
        <v>1</v>
      </c>
      <c r="CH48" s="54" t="s">
        <v>134</v>
      </c>
      <c r="CI48" s="50">
        <f t="shared" si="361"/>
        <v>1</v>
      </c>
      <c r="CJ48" s="50">
        <f t="shared" si="361"/>
        <v>1</v>
      </c>
      <c r="CK48" s="50">
        <f t="shared" si="361"/>
        <v>0</v>
      </c>
      <c r="CL48" s="50">
        <f t="shared" si="361"/>
        <v>1</v>
      </c>
      <c r="CM48" s="50">
        <f t="shared" si="361"/>
        <v>1</v>
      </c>
      <c r="CN48" s="50">
        <f t="shared" si="361"/>
        <v>1</v>
      </c>
      <c r="CO48" s="50">
        <f t="shared" si="361"/>
        <v>1</v>
      </c>
      <c r="CQ48" s="54" t="s">
        <v>134</v>
      </c>
      <c r="CR48" s="50">
        <f t="shared" si="362"/>
        <v>1</v>
      </c>
      <c r="CS48" s="50">
        <f t="shared" si="362"/>
        <v>1</v>
      </c>
      <c r="CT48" s="50">
        <f t="shared" si="362"/>
        <v>1</v>
      </c>
      <c r="CU48" s="50">
        <f t="shared" si="362"/>
        <v>1</v>
      </c>
      <c r="CV48" s="50">
        <f t="shared" si="362"/>
        <v>1</v>
      </c>
      <c r="CW48" s="50">
        <f t="shared" si="362"/>
        <v>1</v>
      </c>
      <c r="CX48" s="50">
        <f t="shared" si="362"/>
        <v>1</v>
      </c>
      <c r="CZ48" s="54" t="s">
        <v>134</v>
      </c>
      <c r="DA48" s="50">
        <f t="shared" si="363"/>
        <v>1</v>
      </c>
      <c r="DB48" s="50">
        <f t="shared" si="363"/>
        <v>1</v>
      </c>
      <c r="DC48" s="50">
        <f t="shared" si="363"/>
        <v>1</v>
      </c>
      <c r="DD48" s="50">
        <f t="shared" si="363"/>
        <v>1</v>
      </c>
      <c r="DE48" s="50">
        <f t="shared" si="363"/>
        <v>1</v>
      </c>
      <c r="DF48" s="50">
        <f t="shared" si="363"/>
        <v>1</v>
      </c>
      <c r="DG48" s="50">
        <f t="shared" si="363"/>
        <v>1</v>
      </c>
      <c r="DI48" s="54" t="s">
        <v>134</v>
      </c>
      <c r="DJ48" s="50">
        <f t="shared" si="380"/>
        <v>0</v>
      </c>
      <c r="DK48" s="50">
        <f t="shared" si="364"/>
        <v>1</v>
      </c>
      <c r="DL48" s="50">
        <f t="shared" si="364"/>
        <v>1</v>
      </c>
      <c r="DM48" s="50">
        <f t="shared" si="364"/>
        <v>1</v>
      </c>
      <c r="DN48" s="50">
        <f t="shared" si="364"/>
        <v>1</v>
      </c>
      <c r="DO48" s="50">
        <f t="shared" si="364"/>
        <v>1</v>
      </c>
      <c r="DP48" s="50">
        <f t="shared" si="364"/>
        <v>1</v>
      </c>
      <c r="DR48" s="54" t="s">
        <v>134</v>
      </c>
      <c r="DS48" s="50">
        <f t="shared" si="381"/>
        <v>1</v>
      </c>
      <c r="DT48" s="50">
        <f t="shared" si="365"/>
        <v>1</v>
      </c>
      <c r="DU48" s="50">
        <f t="shared" si="365"/>
        <v>1</v>
      </c>
      <c r="DV48" s="50">
        <f t="shared" si="365"/>
        <v>1</v>
      </c>
      <c r="DW48" s="50">
        <f t="shared" si="365"/>
        <v>1</v>
      </c>
      <c r="DX48" s="50">
        <f t="shared" si="365"/>
        <v>1</v>
      </c>
      <c r="DY48" s="50">
        <f t="shared" si="365"/>
        <v>1</v>
      </c>
      <c r="EA48" s="54" t="s">
        <v>134</v>
      </c>
      <c r="EB48" s="50">
        <f t="shared" si="382"/>
        <v>0</v>
      </c>
      <c r="EC48" s="50">
        <f t="shared" si="366"/>
        <v>0</v>
      </c>
      <c r="ED48" s="50">
        <f t="shared" si="366"/>
        <v>0</v>
      </c>
      <c r="EE48" s="50">
        <f t="shared" si="366"/>
        <v>1</v>
      </c>
      <c r="EF48" s="50">
        <f>IF(EF36&gt;AK24,(1-EF36)/(1-AK24),1)</f>
        <v>1</v>
      </c>
      <c r="EG48" s="50">
        <f t="shared" si="366"/>
        <v>1</v>
      </c>
      <c r="EH48" s="50">
        <f t="shared" si="366"/>
        <v>0</v>
      </c>
      <c r="EJ48" s="54" t="s">
        <v>134</v>
      </c>
      <c r="EK48" s="50">
        <f t="shared" si="383"/>
        <v>1</v>
      </c>
      <c r="EL48" s="50">
        <f t="shared" si="367"/>
        <v>1</v>
      </c>
      <c r="EM48" s="50">
        <f t="shared" si="367"/>
        <v>1</v>
      </c>
      <c r="EN48" s="50">
        <f t="shared" si="367"/>
        <v>1</v>
      </c>
      <c r="EO48" s="50">
        <f t="shared" si="367"/>
        <v>1</v>
      </c>
      <c r="EP48" s="50">
        <f t="shared" si="367"/>
        <v>1</v>
      </c>
      <c r="EQ48" s="50">
        <f t="shared" si="367"/>
        <v>0</v>
      </c>
      <c r="ES48" s="54" t="s">
        <v>134</v>
      </c>
      <c r="ET48" s="50">
        <f t="shared" si="384"/>
        <v>1</v>
      </c>
      <c r="EU48" s="50">
        <f t="shared" si="368"/>
        <v>1</v>
      </c>
      <c r="EV48" s="50">
        <f t="shared" si="368"/>
        <v>1</v>
      </c>
      <c r="EW48" s="50">
        <f t="shared" si="368"/>
        <v>1</v>
      </c>
      <c r="EX48" s="50">
        <f t="shared" si="368"/>
        <v>1</v>
      </c>
      <c r="EY48" s="50">
        <f t="shared" si="368"/>
        <v>1</v>
      </c>
      <c r="EZ48" s="50">
        <f t="shared" si="368"/>
        <v>1</v>
      </c>
      <c r="FB48" s="54" t="s">
        <v>134</v>
      </c>
      <c r="FC48" s="50">
        <f t="shared" si="385"/>
        <v>1</v>
      </c>
      <c r="FD48" s="50">
        <f t="shared" si="369"/>
        <v>1</v>
      </c>
      <c r="FE48" s="50">
        <f t="shared" si="369"/>
        <v>1</v>
      </c>
      <c r="FF48" s="50">
        <f t="shared" si="369"/>
        <v>1</v>
      </c>
      <c r="FG48" s="50">
        <f t="shared" si="369"/>
        <v>1</v>
      </c>
      <c r="FH48" s="50">
        <f t="shared" si="369"/>
        <v>1</v>
      </c>
      <c r="FI48" s="50">
        <f t="shared" si="369"/>
        <v>1</v>
      </c>
      <c r="FK48" s="54" t="s">
        <v>134</v>
      </c>
      <c r="FL48" s="50">
        <f t="shared" si="386"/>
        <v>1</v>
      </c>
      <c r="FM48" s="50">
        <f t="shared" si="370"/>
        <v>1</v>
      </c>
      <c r="FN48" s="50">
        <f t="shared" si="370"/>
        <v>1</v>
      </c>
      <c r="FO48" s="50">
        <f t="shared" si="370"/>
        <v>1</v>
      </c>
      <c r="FP48" s="50">
        <f t="shared" si="370"/>
        <v>1</v>
      </c>
      <c r="FQ48" s="50">
        <f t="shared" si="370"/>
        <v>1</v>
      </c>
      <c r="FR48" s="50">
        <f t="shared" si="370"/>
        <v>1</v>
      </c>
      <c r="FT48" s="54" t="s">
        <v>134</v>
      </c>
      <c r="FU48" s="50">
        <f t="shared" si="387"/>
        <v>1</v>
      </c>
      <c r="FV48" s="50">
        <f t="shared" si="371"/>
        <v>0</v>
      </c>
      <c r="FW48" s="50">
        <f t="shared" si="371"/>
        <v>0</v>
      </c>
      <c r="FX48" s="50">
        <f t="shared" si="371"/>
        <v>1</v>
      </c>
      <c r="FY48" s="50">
        <f t="shared" si="371"/>
        <v>0</v>
      </c>
      <c r="FZ48" s="50">
        <f t="shared" si="371"/>
        <v>1</v>
      </c>
      <c r="GA48" s="50">
        <f t="shared" si="371"/>
        <v>0</v>
      </c>
      <c r="GC48" s="54" t="s">
        <v>134</v>
      </c>
      <c r="GD48" s="50">
        <f t="shared" si="388"/>
        <v>1</v>
      </c>
      <c r="GE48" s="50">
        <f t="shared" si="372"/>
        <v>1</v>
      </c>
      <c r="GF48" s="50">
        <f t="shared" si="372"/>
        <v>1</v>
      </c>
      <c r="GG48" s="50">
        <f t="shared" si="372"/>
        <v>1</v>
      </c>
      <c r="GH48" s="50">
        <f t="shared" si="372"/>
        <v>1</v>
      </c>
      <c r="GI48" s="50">
        <f t="shared" si="372"/>
        <v>1</v>
      </c>
      <c r="GJ48" s="50">
        <f t="shared" si="372"/>
        <v>1</v>
      </c>
      <c r="GL48" s="54" t="s">
        <v>134</v>
      </c>
      <c r="GM48" s="50">
        <f t="shared" si="389"/>
        <v>1</v>
      </c>
      <c r="GN48" s="50">
        <f t="shared" si="373"/>
        <v>1</v>
      </c>
      <c r="GO48" s="50">
        <f t="shared" si="373"/>
        <v>1</v>
      </c>
      <c r="GP48" s="50">
        <f t="shared" si="373"/>
        <v>1</v>
      </c>
      <c r="GQ48" s="50">
        <f t="shared" si="373"/>
        <v>1</v>
      </c>
      <c r="GR48" s="50">
        <f t="shared" si="373"/>
        <v>1</v>
      </c>
      <c r="GS48" s="50">
        <f t="shared" si="373"/>
        <v>1</v>
      </c>
      <c r="GU48" s="54" t="s">
        <v>134</v>
      </c>
      <c r="GV48" s="50">
        <f t="shared" si="390"/>
        <v>1</v>
      </c>
      <c r="GW48" s="50">
        <f t="shared" si="374"/>
        <v>1</v>
      </c>
      <c r="GX48" s="50">
        <f t="shared" si="374"/>
        <v>1</v>
      </c>
      <c r="GY48" s="50">
        <f t="shared" si="374"/>
        <v>1</v>
      </c>
      <c r="GZ48" s="50">
        <f t="shared" si="374"/>
        <v>1</v>
      </c>
      <c r="HA48" s="50">
        <f t="shared" si="374"/>
        <v>1</v>
      </c>
      <c r="HB48" s="50">
        <f t="shared" si="374"/>
        <v>1</v>
      </c>
      <c r="HD48" s="54" t="s">
        <v>134</v>
      </c>
      <c r="HE48" s="50">
        <f t="shared" si="391"/>
        <v>1</v>
      </c>
      <c r="HF48" s="50">
        <f t="shared" si="375"/>
        <v>1</v>
      </c>
      <c r="HG48" s="50">
        <f t="shared" si="375"/>
        <v>1</v>
      </c>
      <c r="HH48" s="50">
        <f t="shared" si="375"/>
        <v>1</v>
      </c>
      <c r="HI48" s="50">
        <f t="shared" si="375"/>
        <v>1</v>
      </c>
      <c r="HJ48" s="50">
        <f t="shared" si="375"/>
        <v>1</v>
      </c>
      <c r="HK48" s="50">
        <f t="shared" si="375"/>
        <v>1</v>
      </c>
      <c r="HM48" s="54" t="s">
        <v>134</v>
      </c>
      <c r="HN48" s="50">
        <f t="shared" si="392"/>
        <v>1</v>
      </c>
      <c r="HO48" s="50">
        <f t="shared" si="376"/>
        <v>1</v>
      </c>
      <c r="HP48" s="50">
        <f t="shared" si="376"/>
        <v>1</v>
      </c>
      <c r="HQ48" s="50">
        <f t="shared" si="376"/>
        <v>1</v>
      </c>
      <c r="HR48" s="50">
        <f t="shared" si="376"/>
        <v>1</v>
      </c>
      <c r="HS48" s="50">
        <f t="shared" si="376"/>
        <v>1</v>
      </c>
      <c r="HT48" s="50">
        <f t="shared" si="376"/>
        <v>1</v>
      </c>
      <c r="HV48" s="54" t="s">
        <v>134</v>
      </c>
      <c r="HW48" s="50">
        <f t="shared" si="393"/>
        <v>1</v>
      </c>
      <c r="HX48" s="50">
        <f t="shared" si="377"/>
        <v>1</v>
      </c>
      <c r="HY48" s="50">
        <f t="shared" si="377"/>
        <v>1</v>
      </c>
      <c r="HZ48" s="50">
        <f t="shared" si="377"/>
        <v>1</v>
      </c>
      <c r="IA48" s="50">
        <f t="shared" si="377"/>
        <v>1</v>
      </c>
      <c r="IB48" s="50">
        <f t="shared" si="377"/>
        <v>1</v>
      </c>
      <c r="IC48" s="50">
        <f t="shared" si="377"/>
        <v>1</v>
      </c>
      <c r="IE48" s="54" t="s">
        <v>134</v>
      </c>
      <c r="IF48" s="50">
        <f t="shared" si="394"/>
        <v>1</v>
      </c>
      <c r="IG48" s="50">
        <f t="shared" si="378"/>
        <v>1</v>
      </c>
      <c r="IH48" s="50">
        <f t="shared" si="378"/>
        <v>1</v>
      </c>
      <c r="II48" s="50">
        <f t="shared" si="378"/>
        <v>1</v>
      </c>
      <c r="IJ48" s="50">
        <f t="shared" si="378"/>
        <v>1</v>
      </c>
      <c r="IK48" s="50">
        <f t="shared" si="378"/>
        <v>1</v>
      </c>
      <c r="IL48" s="50">
        <f t="shared" si="378"/>
        <v>1</v>
      </c>
    </row>
    <row r="49" spans="31:246" ht="29.1">
      <c r="AE49" s="78"/>
      <c r="AF49" s="54" t="s">
        <v>135</v>
      </c>
      <c r="AG49" s="50">
        <f t="shared" si="379"/>
        <v>1</v>
      </c>
      <c r="AH49" s="50">
        <f t="shared" si="379"/>
        <v>0</v>
      </c>
      <c r="AI49" s="50">
        <f t="shared" si="379"/>
        <v>0</v>
      </c>
      <c r="AJ49" s="50">
        <f t="shared" si="379"/>
        <v>1</v>
      </c>
      <c r="AK49" s="50">
        <f t="shared" si="379"/>
        <v>1</v>
      </c>
      <c r="AL49" s="50">
        <f t="shared" si="379"/>
        <v>1</v>
      </c>
      <c r="AM49" s="50">
        <f t="shared" si="379"/>
        <v>1</v>
      </c>
      <c r="AO49" s="54" t="s">
        <v>135</v>
      </c>
      <c r="AP49" s="50">
        <f t="shared" si="356"/>
        <v>1</v>
      </c>
      <c r="AQ49" s="50">
        <f t="shared" si="356"/>
        <v>1</v>
      </c>
      <c r="AR49" s="50">
        <f t="shared" si="356"/>
        <v>0</v>
      </c>
      <c r="AS49" s="50">
        <f t="shared" si="356"/>
        <v>1</v>
      </c>
      <c r="AT49" s="50">
        <f t="shared" si="356"/>
        <v>1</v>
      </c>
      <c r="AU49" s="50">
        <f t="shared" si="356"/>
        <v>1</v>
      </c>
      <c r="AV49" s="50">
        <f t="shared" si="356"/>
        <v>1</v>
      </c>
      <c r="AX49" s="54" t="s">
        <v>135</v>
      </c>
      <c r="AY49" s="50">
        <f t="shared" si="357"/>
        <v>1</v>
      </c>
      <c r="AZ49" s="50">
        <f t="shared" si="357"/>
        <v>1</v>
      </c>
      <c r="BA49" s="50">
        <f t="shared" si="357"/>
        <v>0</v>
      </c>
      <c r="BB49" s="50">
        <f t="shared" si="357"/>
        <v>1</v>
      </c>
      <c r="BC49" s="50">
        <f t="shared" si="357"/>
        <v>1</v>
      </c>
      <c r="BD49" s="50">
        <f t="shared" si="357"/>
        <v>1</v>
      </c>
      <c r="BE49" s="50">
        <f t="shared" si="357"/>
        <v>1</v>
      </c>
      <c r="BG49" s="54" t="s">
        <v>135</v>
      </c>
      <c r="BH49" s="50">
        <f t="shared" si="358"/>
        <v>1</v>
      </c>
      <c r="BI49" s="50">
        <f t="shared" si="358"/>
        <v>1</v>
      </c>
      <c r="BJ49" s="50">
        <f t="shared" si="358"/>
        <v>0</v>
      </c>
      <c r="BK49" s="50">
        <f t="shared" si="358"/>
        <v>1</v>
      </c>
      <c r="BL49" s="50">
        <f t="shared" si="358"/>
        <v>1</v>
      </c>
      <c r="BM49" s="50">
        <f t="shared" si="358"/>
        <v>1</v>
      </c>
      <c r="BN49" s="50">
        <f t="shared" si="358"/>
        <v>1</v>
      </c>
      <c r="BP49" s="54" t="s">
        <v>135</v>
      </c>
      <c r="BQ49" s="50">
        <f t="shared" si="359"/>
        <v>1</v>
      </c>
      <c r="BR49" s="50">
        <f t="shared" si="359"/>
        <v>1</v>
      </c>
      <c r="BS49" s="50">
        <f t="shared" si="359"/>
        <v>0</v>
      </c>
      <c r="BT49" s="50">
        <f t="shared" si="359"/>
        <v>1</v>
      </c>
      <c r="BU49" s="50">
        <f t="shared" si="359"/>
        <v>1</v>
      </c>
      <c r="BV49" s="50">
        <f t="shared" si="359"/>
        <v>1</v>
      </c>
      <c r="BW49" s="50">
        <f t="shared" si="359"/>
        <v>1</v>
      </c>
      <c r="BY49" s="54" t="s">
        <v>135</v>
      </c>
      <c r="BZ49" s="50">
        <f t="shared" si="360"/>
        <v>1</v>
      </c>
      <c r="CA49" s="50">
        <f t="shared" si="360"/>
        <v>1</v>
      </c>
      <c r="CB49" s="50">
        <f t="shared" si="360"/>
        <v>1</v>
      </c>
      <c r="CC49" s="50">
        <f t="shared" si="360"/>
        <v>1</v>
      </c>
      <c r="CD49" s="50">
        <f t="shared" si="360"/>
        <v>1</v>
      </c>
      <c r="CE49" s="50">
        <f t="shared" si="360"/>
        <v>1</v>
      </c>
      <c r="CF49" s="50">
        <f t="shared" si="360"/>
        <v>1</v>
      </c>
      <c r="CH49" s="54" t="s">
        <v>135</v>
      </c>
      <c r="CI49" s="50">
        <f t="shared" si="361"/>
        <v>1</v>
      </c>
      <c r="CJ49" s="50">
        <f t="shared" si="361"/>
        <v>1</v>
      </c>
      <c r="CK49" s="50">
        <f t="shared" si="361"/>
        <v>0</v>
      </c>
      <c r="CL49" s="50">
        <f t="shared" si="361"/>
        <v>1</v>
      </c>
      <c r="CM49" s="50">
        <f t="shared" si="361"/>
        <v>1</v>
      </c>
      <c r="CN49" s="50">
        <f t="shared" si="361"/>
        <v>1</v>
      </c>
      <c r="CO49" s="50">
        <f t="shared" si="361"/>
        <v>1</v>
      </c>
      <c r="CQ49" s="54" t="s">
        <v>135</v>
      </c>
      <c r="CR49" s="50">
        <f t="shared" si="362"/>
        <v>1</v>
      </c>
      <c r="CS49" s="50">
        <f t="shared" si="362"/>
        <v>1</v>
      </c>
      <c r="CT49" s="50">
        <f t="shared" si="362"/>
        <v>1</v>
      </c>
      <c r="CU49" s="50">
        <f t="shared" si="362"/>
        <v>1</v>
      </c>
      <c r="CV49" s="50">
        <f t="shared" si="362"/>
        <v>1</v>
      </c>
      <c r="CW49" s="50">
        <f t="shared" si="362"/>
        <v>1</v>
      </c>
      <c r="CX49" s="50">
        <f t="shared" si="362"/>
        <v>1</v>
      </c>
      <c r="CZ49" s="54" t="s">
        <v>135</v>
      </c>
      <c r="DA49" s="50">
        <f t="shared" si="363"/>
        <v>1</v>
      </c>
      <c r="DB49" s="50">
        <f t="shared" si="363"/>
        <v>1</v>
      </c>
      <c r="DC49" s="50">
        <f t="shared" si="363"/>
        <v>1</v>
      </c>
      <c r="DD49" s="50">
        <f t="shared" si="363"/>
        <v>1</v>
      </c>
      <c r="DE49" s="50">
        <f t="shared" si="363"/>
        <v>1</v>
      </c>
      <c r="DF49" s="50">
        <f t="shared" si="363"/>
        <v>1</v>
      </c>
      <c r="DG49" s="50">
        <f t="shared" si="363"/>
        <v>1</v>
      </c>
      <c r="DI49" s="54" t="s">
        <v>135</v>
      </c>
      <c r="DJ49" s="50">
        <f t="shared" si="380"/>
        <v>1</v>
      </c>
      <c r="DK49" s="50">
        <f t="shared" si="364"/>
        <v>1</v>
      </c>
      <c r="DL49" s="50">
        <f t="shared" si="364"/>
        <v>1</v>
      </c>
      <c r="DM49" s="50">
        <f t="shared" si="364"/>
        <v>1</v>
      </c>
      <c r="DN49" s="50">
        <f t="shared" si="364"/>
        <v>1</v>
      </c>
      <c r="DO49" s="50">
        <f t="shared" si="364"/>
        <v>1</v>
      </c>
      <c r="DP49" s="50">
        <f t="shared" si="364"/>
        <v>1</v>
      </c>
      <c r="DR49" s="54" t="s">
        <v>135</v>
      </c>
      <c r="DS49" s="50">
        <f t="shared" si="381"/>
        <v>1</v>
      </c>
      <c r="DT49" s="50">
        <f t="shared" si="365"/>
        <v>1</v>
      </c>
      <c r="DU49" s="50">
        <f t="shared" si="365"/>
        <v>1</v>
      </c>
      <c r="DV49" s="50">
        <f t="shared" si="365"/>
        <v>1</v>
      </c>
      <c r="DW49" s="50">
        <f t="shared" si="365"/>
        <v>1</v>
      </c>
      <c r="DX49" s="50">
        <f t="shared" si="365"/>
        <v>1</v>
      </c>
      <c r="DY49" s="50">
        <f t="shared" si="365"/>
        <v>1</v>
      </c>
      <c r="EA49" s="54" t="s">
        <v>135</v>
      </c>
      <c r="EB49" s="50">
        <f t="shared" si="382"/>
        <v>0</v>
      </c>
      <c r="EC49" s="50">
        <f t="shared" si="366"/>
        <v>0</v>
      </c>
      <c r="ED49" s="50">
        <f t="shared" si="366"/>
        <v>0</v>
      </c>
      <c r="EE49" s="50">
        <f t="shared" si="366"/>
        <v>1</v>
      </c>
      <c r="EF49" s="50">
        <f t="shared" si="366"/>
        <v>1</v>
      </c>
      <c r="EG49" s="50">
        <f t="shared" si="366"/>
        <v>1</v>
      </c>
      <c r="EH49" s="50">
        <f t="shared" si="366"/>
        <v>0</v>
      </c>
      <c r="EJ49" s="54" t="s">
        <v>135</v>
      </c>
      <c r="EK49" s="50">
        <f t="shared" si="383"/>
        <v>1</v>
      </c>
      <c r="EL49" s="50">
        <f t="shared" si="367"/>
        <v>1</v>
      </c>
      <c r="EM49" s="50">
        <f t="shared" si="367"/>
        <v>1</v>
      </c>
      <c r="EN49" s="50">
        <f t="shared" si="367"/>
        <v>1</v>
      </c>
      <c r="EO49" s="50">
        <f t="shared" si="367"/>
        <v>1</v>
      </c>
      <c r="EP49" s="50">
        <f t="shared" si="367"/>
        <v>1</v>
      </c>
      <c r="EQ49" s="50">
        <f t="shared" si="367"/>
        <v>0</v>
      </c>
      <c r="ES49" s="54" t="s">
        <v>135</v>
      </c>
      <c r="ET49" s="50">
        <f t="shared" si="384"/>
        <v>1</v>
      </c>
      <c r="EU49" s="50">
        <f t="shared" si="368"/>
        <v>1</v>
      </c>
      <c r="EV49" s="50">
        <f t="shared" si="368"/>
        <v>1</v>
      </c>
      <c r="EW49" s="50">
        <f t="shared" si="368"/>
        <v>1</v>
      </c>
      <c r="EX49" s="50">
        <f t="shared" si="368"/>
        <v>1</v>
      </c>
      <c r="EY49" s="50">
        <f t="shared" si="368"/>
        <v>1</v>
      </c>
      <c r="EZ49" s="50">
        <f t="shared" si="368"/>
        <v>1</v>
      </c>
      <c r="FB49" s="54" t="s">
        <v>135</v>
      </c>
      <c r="FC49" s="50">
        <f t="shared" si="385"/>
        <v>0</v>
      </c>
      <c r="FD49" s="50">
        <f t="shared" si="369"/>
        <v>1</v>
      </c>
      <c r="FE49" s="50">
        <f t="shared" si="369"/>
        <v>1</v>
      </c>
      <c r="FF49" s="50">
        <f t="shared" si="369"/>
        <v>0</v>
      </c>
      <c r="FG49" s="50">
        <f t="shared" si="369"/>
        <v>1</v>
      </c>
      <c r="FH49" s="50">
        <f t="shared" si="369"/>
        <v>0</v>
      </c>
      <c r="FI49" s="50">
        <f t="shared" si="369"/>
        <v>0</v>
      </c>
      <c r="FK49" s="54" t="s">
        <v>135</v>
      </c>
      <c r="FL49" s="50">
        <f t="shared" si="386"/>
        <v>1</v>
      </c>
      <c r="FM49" s="50">
        <f t="shared" si="370"/>
        <v>1</v>
      </c>
      <c r="FN49" s="50">
        <f t="shared" si="370"/>
        <v>1</v>
      </c>
      <c r="FO49" s="50">
        <f t="shared" si="370"/>
        <v>1</v>
      </c>
      <c r="FP49" s="50">
        <f t="shared" si="370"/>
        <v>1</v>
      </c>
      <c r="FQ49" s="50">
        <f t="shared" si="370"/>
        <v>1</v>
      </c>
      <c r="FR49" s="50">
        <f t="shared" si="370"/>
        <v>1</v>
      </c>
      <c r="FT49" s="54" t="s">
        <v>135</v>
      </c>
      <c r="FU49" s="50">
        <f t="shared" si="387"/>
        <v>1</v>
      </c>
      <c r="FV49" s="50">
        <f t="shared" si="371"/>
        <v>1</v>
      </c>
      <c r="FW49" s="50">
        <f t="shared" si="371"/>
        <v>1</v>
      </c>
      <c r="FX49" s="50">
        <f t="shared" si="371"/>
        <v>1</v>
      </c>
      <c r="FY49" s="50">
        <f t="shared" si="371"/>
        <v>1</v>
      </c>
      <c r="FZ49" s="50">
        <f t="shared" si="371"/>
        <v>1</v>
      </c>
      <c r="GA49" s="50">
        <f t="shared" si="371"/>
        <v>1</v>
      </c>
      <c r="GC49" s="54" t="s">
        <v>135</v>
      </c>
      <c r="GD49" s="50">
        <f t="shared" si="388"/>
        <v>1</v>
      </c>
      <c r="GE49" s="50">
        <f t="shared" si="372"/>
        <v>1</v>
      </c>
      <c r="GF49" s="50">
        <f t="shared" si="372"/>
        <v>1</v>
      </c>
      <c r="GG49" s="50">
        <f t="shared" si="372"/>
        <v>1</v>
      </c>
      <c r="GH49" s="50">
        <f t="shared" si="372"/>
        <v>1</v>
      </c>
      <c r="GI49" s="50">
        <f t="shared" si="372"/>
        <v>1</v>
      </c>
      <c r="GJ49" s="50">
        <f t="shared" si="372"/>
        <v>1</v>
      </c>
      <c r="GL49" s="54" t="s">
        <v>135</v>
      </c>
      <c r="GM49" s="50">
        <f t="shared" si="389"/>
        <v>1</v>
      </c>
      <c r="GN49" s="50">
        <f t="shared" si="373"/>
        <v>1</v>
      </c>
      <c r="GO49" s="50">
        <f t="shared" si="373"/>
        <v>1</v>
      </c>
      <c r="GP49" s="50">
        <f t="shared" si="373"/>
        <v>1</v>
      </c>
      <c r="GQ49" s="50">
        <f t="shared" si="373"/>
        <v>1</v>
      </c>
      <c r="GR49" s="50">
        <f t="shared" si="373"/>
        <v>1</v>
      </c>
      <c r="GS49" s="50">
        <f t="shared" si="373"/>
        <v>1</v>
      </c>
      <c r="GU49" s="54" t="s">
        <v>135</v>
      </c>
      <c r="GV49" s="50">
        <f t="shared" si="390"/>
        <v>1</v>
      </c>
      <c r="GW49" s="50">
        <f t="shared" si="374"/>
        <v>1</v>
      </c>
      <c r="GX49" s="50">
        <f t="shared" si="374"/>
        <v>1</v>
      </c>
      <c r="GY49" s="50">
        <f t="shared" si="374"/>
        <v>1</v>
      </c>
      <c r="GZ49" s="50">
        <f t="shared" si="374"/>
        <v>1</v>
      </c>
      <c r="HA49" s="50">
        <f t="shared" si="374"/>
        <v>1</v>
      </c>
      <c r="HB49" s="50">
        <f t="shared" si="374"/>
        <v>1</v>
      </c>
      <c r="HD49" s="54" t="s">
        <v>135</v>
      </c>
      <c r="HE49" s="50">
        <f t="shared" si="391"/>
        <v>1</v>
      </c>
      <c r="HF49" s="50">
        <f t="shared" si="375"/>
        <v>1</v>
      </c>
      <c r="HG49" s="50">
        <f t="shared" si="375"/>
        <v>1</v>
      </c>
      <c r="HH49" s="50">
        <f t="shared" si="375"/>
        <v>1</v>
      </c>
      <c r="HI49" s="50">
        <f t="shared" si="375"/>
        <v>1</v>
      </c>
      <c r="HJ49" s="50">
        <f t="shared" si="375"/>
        <v>1</v>
      </c>
      <c r="HK49" s="50">
        <f t="shared" si="375"/>
        <v>1</v>
      </c>
      <c r="HM49" s="54" t="s">
        <v>135</v>
      </c>
      <c r="HN49" s="50">
        <f t="shared" si="392"/>
        <v>1</v>
      </c>
      <c r="HO49" s="50">
        <f t="shared" si="376"/>
        <v>1</v>
      </c>
      <c r="HP49" s="50">
        <f t="shared" si="376"/>
        <v>1</v>
      </c>
      <c r="HQ49" s="50">
        <f t="shared" si="376"/>
        <v>1</v>
      </c>
      <c r="HR49" s="50">
        <f t="shared" si="376"/>
        <v>1</v>
      </c>
      <c r="HS49" s="50">
        <f t="shared" si="376"/>
        <v>1</v>
      </c>
      <c r="HT49" s="50">
        <f t="shared" si="376"/>
        <v>1</v>
      </c>
      <c r="HV49" s="54" t="s">
        <v>135</v>
      </c>
      <c r="HW49" s="50">
        <f t="shared" si="393"/>
        <v>1</v>
      </c>
      <c r="HX49" s="50">
        <f t="shared" si="377"/>
        <v>1</v>
      </c>
      <c r="HY49" s="50">
        <f t="shared" si="377"/>
        <v>1</v>
      </c>
      <c r="HZ49" s="50">
        <f t="shared" si="377"/>
        <v>1</v>
      </c>
      <c r="IA49" s="50">
        <f t="shared" si="377"/>
        <v>1</v>
      </c>
      <c r="IB49" s="50">
        <f t="shared" si="377"/>
        <v>1</v>
      </c>
      <c r="IC49" s="50">
        <f t="shared" si="377"/>
        <v>1</v>
      </c>
      <c r="IE49" s="54" t="s">
        <v>135</v>
      </c>
      <c r="IF49" s="50">
        <f t="shared" si="394"/>
        <v>1</v>
      </c>
      <c r="IG49" s="50">
        <f t="shared" si="378"/>
        <v>1</v>
      </c>
      <c r="IH49" s="50">
        <f t="shared" si="378"/>
        <v>1</v>
      </c>
      <c r="II49" s="50">
        <f t="shared" si="378"/>
        <v>1</v>
      </c>
      <c r="IJ49" s="50">
        <f t="shared" si="378"/>
        <v>1</v>
      </c>
      <c r="IK49" s="50">
        <f t="shared" si="378"/>
        <v>1</v>
      </c>
      <c r="IL49" s="50">
        <f t="shared" si="378"/>
        <v>1</v>
      </c>
    </row>
    <row r="50" spans="31:246" ht="29.1">
      <c r="AE50" s="78"/>
      <c r="AF50" s="54" t="s">
        <v>136</v>
      </c>
      <c r="AG50" s="50">
        <f t="shared" si="379"/>
        <v>1</v>
      </c>
      <c r="AH50" s="50">
        <f t="shared" si="379"/>
        <v>0</v>
      </c>
      <c r="AI50" s="50">
        <f t="shared" si="379"/>
        <v>0</v>
      </c>
      <c r="AJ50" s="50">
        <f t="shared" si="379"/>
        <v>1</v>
      </c>
      <c r="AK50" s="50">
        <f t="shared" si="379"/>
        <v>1</v>
      </c>
      <c r="AL50" s="50">
        <f t="shared" si="379"/>
        <v>1</v>
      </c>
      <c r="AM50" s="50">
        <f t="shared" si="379"/>
        <v>1</v>
      </c>
      <c r="AO50" s="54" t="s">
        <v>136</v>
      </c>
      <c r="AP50" s="50">
        <f t="shared" si="356"/>
        <v>1</v>
      </c>
      <c r="AQ50" s="50">
        <f t="shared" si="356"/>
        <v>1</v>
      </c>
      <c r="AR50" s="50">
        <f t="shared" si="356"/>
        <v>0</v>
      </c>
      <c r="AS50" s="50">
        <f t="shared" si="356"/>
        <v>1</v>
      </c>
      <c r="AT50" s="50">
        <f t="shared" si="356"/>
        <v>1</v>
      </c>
      <c r="AU50" s="50">
        <f t="shared" si="356"/>
        <v>1</v>
      </c>
      <c r="AV50" s="50">
        <f t="shared" si="356"/>
        <v>1</v>
      </c>
      <c r="AX50" s="54" t="s">
        <v>136</v>
      </c>
      <c r="AY50" s="50">
        <f t="shared" si="357"/>
        <v>1</v>
      </c>
      <c r="AZ50" s="50">
        <f t="shared" si="357"/>
        <v>1</v>
      </c>
      <c r="BA50" s="50">
        <f t="shared" si="357"/>
        <v>0</v>
      </c>
      <c r="BB50" s="50">
        <f t="shared" si="357"/>
        <v>1</v>
      </c>
      <c r="BC50" s="50">
        <f t="shared" si="357"/>
        <v>1</v>
      </c>
      <c r="BD50" s="50">
        <f t="shared" si="357"/>
        <v>1</v>
      </c>
      <c r="BE50" s="50">
        <f t="shared" si="357"/>
        <v>1</v>
      </c>
      <c r="BG50" s="54" t="s">
        <v>136</v>
      </c>
      <c r="BH50" s="50">
        <f t="shared" si="358"/>
        <v>1</v>
      </c>
      <c r="BI50" s="50">
        <f t="shared" si="358"/>
        <v>1</v>
      </c>
      <c r="BJ50" s="50">
        <f t="shared" si="358"/>
        <v>0</v>
      </c>
      <c r="BK50" s="50">
        <f t="shared" si="358"/>
        <v>1</v>
      </c>
      <c r="BL50" s="50">
        <f t="shared" si="358"/>
        <v>1</v>
      </c>
      <c r="BM50" s="50">
        <f t="shared" si="358"/>
        <v>1</v>
      </c>
      <c r="BN50" s="50">
        <f t="shared" si="358"/>
        <v>1</v>
      </c>
      <c r="BP50" s="54" t="s">
        <v>136</v>
      </c>
      <c r="BQ50" s="50">
        <f t="shared" si="359"/>
        <v>1</v>
      </c>
      <c r="BR50" s="50">
        <f t="shared" si="359"/>
        <v>1</v>
      </c>
      <c r="BS50" s="50">
        <f t="shared" si="359"/>
        <v>0</v>
      </c>
      <c r="BT50" s="50">
        <f t="shared" si="359"/>
        <v>1</v>
      </c>
      <c r="BU50" s="50">
        <f t="shared" si="359"/>
        <v>1</v>
      </c>
      <c r="BV50" s="50">
        <f t="shared" si="359"/>
        <v>1</v>
      </c>
      <c r="BW50" s="50">
        <f t="shared" si="359"/>
        <v>1</v>
      </c>
      <c r="BY50" s="54" t="s">
        <v>136</v>
      </c>
      <c r="BZ50" s="50">
        <f t="shared" si="360"/>
        <v>1</v>
      </c>
      <c r="CA50" s="50">
        <f t="shared" si="360"/>
        <v>1</v>
      </c>
      <c r="CB50" s="50">
        <f t="shared" si="360"/>
        <v>1</v>
      </c>
      <c r="CC50" s="50">
        <f t="shared" si="360"/>
        <v>1</v>
      </c>
      <c r="CD50" s="50">
        <f t="shared" si="360"/>
        <v>1</v>
      </c>
      <c r="CE50" s="50">
        <f t="shared" si="360"/>
        <v>1</v>
      </c>
      <c r="CF50" s="50">
        <f t="shared" si="360"/>
        <v>1</v>
      </c>
      <c r="CH50" s="54" t="s">
        <v>136</v>
      </c>
      <c r="CI50" s="50">
        <f t="shared" si="361"/>
        <v>0</v>
      </c>
      <c r="CJ50" s="50">
        <f t="shared" si="361"/>
        <v>1</v>
      </c>
      <c r="CK50" s="50">
        <f t="shared" si="361"/>
        <v>0</v>
      </c>
      <c r="CL50" s="50">
        <f t="shared" si="361"/>
        <v>1</v>
      </c>
      <c r="CM50" s="50">
        <f t="shared" si="361"/>
        <v>1</v>
      </c>
      <c r="CN50" s="50">
        <f t="shared" si="361"/>
        <v>1</v>
      </c>
      <c r="CO50" s="50">
        <f t="shared" si="361"/>
        <v>1</v>
      </c>
      <c r="CQ50" s="54" t="s">
        <v>136</v>
      </c>
      <c r="CR50" s="50">
        <f>IF(CR38&gt;AG26,(1-CR38)/(1-AG26),1)</f>
        <v>1</v>
      </c>
      <c r="CS50" s="50">
        <f t="shared" si="362"/>
        <v>1</v>
      </c>
      <c r="CT50" s="50">
        <f t="shared" si="362"/>
        <v>0</v>
      </c>
      <c r="CU50" s="50">
        <f t="shared" si="362"/>
        <v>1</v>
      </c>
      <c r="CV50" s="50">
        <f t="shared" si="362"/>
        <v>1</v>
      </c>
      <c r="CW50" s="50">
        <f t="shared" si="362"/>
        <v>1</v>
      </c>
      <c r="CX50" s="50">
        <f t="shared" si="362"/>
        <v>1</v>
      </c>
      <c r="CZ50" s="54" t="s">
        <v>136</v>
      </c>
      <c r="DA50" s="50">
        <f t="shared" si="363"/>
        <v>1</v>
      </c>
      <c r="DB50" s="50">
        <f t="shared" si="363"/>
        <v>1</v>
      </c>
      <c r="DC50" s="50">
        <f t="shared" si="363"/>
        <v>1</v>
      </c>
      <c r="DD50" s="50">
        <f t="shared" si="363"/>
        <v>1</v>
      </c>
      <c r="DE50" s="50">
        <f t="shared" si="363"/>
        <v>1</v>
      </c>
      <c r="DF50" s="50">
        <f t="shared" si="363"/>
        <v>1</v>
      </c>
      <c r="DG50" s="50">
        <f t="shared" si="363"/>
        <v>1</v>
      </c>
      <c r="DI50" s="54" t="s">
        <v>136</v>
      </c>
      <c r="DJ50" s="50">
        <f t="shared" si="380"/>
        <v>1</v>
      </c>
      <c r="DK50" s="50">
        <f t="shared" si="364"/>
        <v>1</v>
      </c>
      <c r="DL50" s="50">
        <f t="shared" si="364"/>
        <v>1</v>
      </c>
      <c r="DM50" s="50">
        <f t="shared" si="364"/>
        <v>1</v>
      </c>
      <c r="DN50" s="50">
        <f t="shared" si="364"/>
        <v>1</v>
      </c>
      <c r="DO50" s="50">
        <f t="shared" si="364"/>
        <v>1</v>
      </c>
      <c r="DP50" s="50">
        <f t="shared" si="364"/>
        <v>1</v>
      </c>
      <c r="DR50" s="54" t="s">
        <v>136</v>
      </c>
      <c r="DS50" s="50">
        <f t="shared" si="381"/>
        <v>0</v>
      </c>
      <c r="DT50" s="50">
        <f t="shared" si="365"/>
        <v>0</v>
      </c>
      <c r="DU50" s="50">
        <f t="shared" si="365"/>
        <v>0</v>
      </c>
      <c r="DV50" s="50">
        <f t="shared" si="365"/>
        <v>0</v>
      </c>
      <c r="DW50" s="50">
        <f t="shared" si="365"/>
        <v>0</v>
      </c>
      <c r="DX50" s="50">
        <f t="shared" si="365"/>
        <v>1</v>
      </c>
      <c r="DY50" s="50">
        <f t="shared" si="365"/>
        <v>0</v>
      </c>
      <c r="EA50" s="54" t="s">
        <v>136</v>
      </c>
      <c r="EB50" s="50">
        <f t="shared" si="382"/>
        <v>0</v>
      </c>
      <c r="EC50" s="50">
        <f t="shared" si="366"/>
        <v>0</v>
      </c>
      <c r="ED50" s="50">
        <f t="shared" si="366"/>
        <v>0</v>
      </c>
      <c r="EE50" s="50">
        <f t="shared" si="366"/>
        <v>1</v>
      </c>
      <c r="EF50" s="50">
        <f t="shared" si="366"/>
        <v>1</v>
      </c>
      <c r="EG50" s="50">
        <f t="shared" si="366"/>
        <v>1</v>
      </c>
      <c r="EH50" s="50">
        <f t="shared" si="366"/>
        <v>0</v>
      </c>
      <c r="EJ50" s="54" t="s">
        <v>136</v>
      </c>
      <c r="EK50" s="50">
        <f t="shared" si="383"/>
        <v>1</v>
      </c>
      <c r="EL50" s="50">
        <f t="shared" si="367"/>
        <v>1</v>
      </c>
      <c r="EM50" s="50">
        <f t="shared" si="367"/>
        <v>1</v>
      </c>
      <c r="EN50" s="50">
        <f t="shared" si="367"/>
        <v>1</v>
      </c>
      <c r="EO50" s="50">
        <f t="shared" si="367"/>
        <v>1</v>
      </c>
      <c r="EP50" s="50">
        <f t="shared" si="367"/>
        <v>1</v>
      </c>
      <c r="EQ50" s="50">
        <f t="shared" si="367"/>
        <v>0</v>
      </c>
      <c r="ES50" s="54" t="s">
        <v>136</v>
      </c>
      <c r="ET50" s="50">
        <f t="shared" si="384"/>
        <v>1</v>
      </c>
      <c r="EU50" s="50">
        <f t="shared" si="368"/>
        <v>1</v>
      </c>
      <c r="EV50" s="50">
        <f t="shared" si="368"/>
        <v>1</v>
      </c>
      <c r="EW50" s="50">
        <f t="shared" si="368"/>
        <v>1</v>
      </c>
      <c r="EX50" s="50">
        <f t="shared" si="368"/>
        <v>1</v>
      </c>
      <c r="EY50" s="50">
        <f t="shared" si="368"/>
        <v>1</v>
      </c>
      <c r="EZ50" s="50">
        <f t="shared" si="368"/>
        <v>1</v>
      </c>
      <c r="FB50" s="54" t="s">
        <v>136</v>
      </c>
      <c r="FC50" s="50">
        <f t="shared" si="385"/>
        <v>1</v>
      </c>
      <c r="FD50" s="50">
        <f t="shared" si="369"/>
        <v>1</v>
      </c>
      <c r="FE50" s="50">
        <f t="shared" si="369"/>
        <v>1</v>
      </c>
      <c r="FF50" s="50">
        <f t="shared" si="369"/>
        <v>1</v>
      </c>
      <c r="FG50" s="50">
        <f t="shared" si="369"/>
        <v>1</v>
      </c>
      <c r="FH50" s="50">
        <f t="shared" si="369"/>
        <v>1</v>
      </c>
      <c r="FI50" s="50">
        <f t="shared" si="369"/>
        <v>1</v>
      </c>
      <c r="FK50" s="54" t="s">
        <v>136</v>
      </c>
      <c r="FL50" s="50">
        <f t="shared" si="386"/>
        <v>1</v>
      </c>
      <c r="FM50" s="50">
        <f t="shared" si="370"/>
        <v>1</v>
      </c>
      <c r="FN50" s="50">
        <f t="shared" si="370"/>
        <v>1</v>
      </c>
      <c r="FO50" s="50">
        <f t="shared" si="370"/>
        <v>1</v>
      </c>
      <c r="FP50" s="50">
        <f t="shared" si="370"/>
        <v>1</v>
      </c>
      <c r="FQ50" s="50">
        <f t="shared" si="370"/>
        <v>1</v>
      </c>
      <c r="FR50" s="50">
        <f t="shared" si="370"/>
        <v>1</v>
      </c>
      <c r="FT50" s="54" t="s">
        <v>136</v>
      </c>
      <c r="FU50" s="50">
        <f t="shared" si="387"/>
        <v>1</v>
      </c>
      <c r="FV50" s="50">
        <f t="shared" si="371"/>
        <v>0</v>
      </c>
      <c r="FW50" s="50">
        <f t="shared" si="371"/>
        <v>0</v>
      </c>
      <c r="FX50" s="50">
        <f t="shared" si="371"/>
        <v>1</v>
      </c>
      <c r="FY50" s="50">
        <f t="shared" si="371"/>
        <v>0</v>
      </c>
      <c r="FZ50" s="50">
        <f t="shared" si="371"/>
        <v>1</v>
      </c>
      <c r="GA50" s="50">
        <f t="shared" si="371"/>
        <v>0</v>
      </c>
      <c r="GC50" s="54" t="s">
        <v>136</v>
      </c>
      <c r="GD50" s="50">
        <f t="shared" si="388"/>
        <v>1</v>
      </c>
      <c r="GE50" s="50">
        <f t="shared" si="372"/>
        <v>1</v>
      </c>
      <c r="GF50" s="50">
        <f t="shared" si="372"/>
        <v>1</v>
      </c>
      <c r="GG50" s="50">
        <f t="shared" si="372"/>
        <v>1</v>
      </c>
      <c r="GH50" s="50">
        <f t="shared" si="372"/>
        <v>1</v>
      </c>
      <c r="GI50" s="50">
        <f t="shared" si="372"/>
        <v>1</v>
      </c>
      <c r="GJ50" s="50">
        <f t="shared" si="372"/>
        <v>1</v>
      </c>
      <c r="GL50" s="54" t="s">
        <v>136</v>
      </c>
      <c r="GM50" s="50">
        <f t="shared" si="389"/>
        <v>1</v>
      </c>
      <c r="GN50" s="50">
        <f t="shared" si="373"/>
        <v>1</v>
      </c>
      <c r="GO50" s="50">
        <f t="shared" si="373"/>
        <v>1</v>
      </c>
      <c r="GP50" s="50">
        <f t="shared" si="373"/>
        <v>1</v>
      </c>
      <c r="GQ50" s="50">
        <f t="shared" si="373"/>
        <v>1</v>
      </c>
      <c r="GR50" s="50">
        <f t="shared" si="373"/>
        <v>1</v>
      </c>
      <c r="GS50" s="50">
        <f t="shared" si="373"/>
        <v>1</v>
      </c>
      <c r="GU50" s="54" t="s">
        <v>136</v>
      </c>
      <c r="GV50" s="50">
        <f t="shared" si="390"/>
        <v>1</v>
      </c>
      <c r="GW50" s="50">
        <f t="shared" si="374"/>
        <v>1</v>
      </c>
      <c r="GX50" s="50">
        <f t="shared" si="374"/>
        <v>1</v>
      </c>
      <c r="GY50" s="50">
        <f t="shared" si="374"/>
        <v>1</v>
      </c>
      <c r="GZ50" s="50">
        <f t="shared" si="374"/>
        <v>1</v>
      </c>
      <c r="HA50" s="50">
        <f t="shared" si="374"/>
        <v>1</v>
      </c>
      <c r="HB50" s="50">
        <f t="shared" si="374"/>
        <v>1</v>
      </c>
      <c r="HD50" s="54" t="s">
        <v>136</v>
      </c>
      <c r="HE50" s="50">
        <f t="shared" si="391"/>
        <v>1</v>
      </c>
      <c r="HF50" s="50">
        <f t="shared" si="375"/>
        <v>1</v>
      </c>
      <c r="HG50" s="50">
        <f t="shared" si="375"/>
        <v>1</v>
      </c>
      <c r="HH50" s="50">
        <f t="shared" si="375"/>
        <v>1</v>
      </c>
      <c r="HI50" s="50">
        <f t="shared" si="375"/>
        <v>1</v>
      </c>
      <c r="HJ50" s="50">
        <f t="shared" si="375"/>
        <v>1</v>
      </c>
      <c r="HK50" s="50">
        <f t="shared" si="375"/>
        <v>1</v>
      </c>
      <c r="HM50" s="54" t="s">
        <v>136</v>
      </c>
      <c r="HN50" s="50">
        <f t="shared" si="392"/>
        <v>1</v>
      </c>
      <c r="HO50" s="50">
        <f t="shared" si="376"/>
        <v>1</v>
      </c>
      <c r="HP50" s="50">
        <f t="shared" si="376"/>
        <v>1</v>
      </c>
      <c r="HQ50" s="50">
        <f t="shared" si="376"/>
        <v>1</v>
      </c>
      <c r="HR50" s="50">
        <f t="shared" si="376"/>
        <v>1</v>
      </c>
      <c r="HS50" s="50">
        <f t="shared" si="376"/>
        <v>1</v>
      </c>
      <c r="HT50" s="50">
        <f t="shared" si="376"/>
        <v>1</v>
      </c>
      <c r="HV50" s="54" t="s">
        <v>136</v>
      </c>
      <c r="HW50" s="50">
        <f t="shared" si="393"/>
        <v>1</v>
      </c>
      <c r="HX50" s="50">
        <f t="shared" si="377"/>
        <v>1</v>
      </c>
      <c r="HY50" s="50">
        <f t="shared" si="377"/>
        <v>1</v>
      </c>
      <c r="HZ50" s="50">
        <f t="shared" si="377"/>
        <v>1</v>
      </c>
      <c r="IA50" s="50">
        <f t="shared" si="377"/>
        <v>1</v>
      </c>
      <c r="IB50" s="50">
        <f t="shared" si="377"/>
        <v>1</v>
      </c>
      <c r="IC50" s="50">
        <f t="shared" si="377"/>
        <v>1</v>
      </c>
      <c r="IE50" s="54" t="s">
        <v>136</v>
      </c>
      <c r="IF50" s="50">
        <f t="shared" si="394"/>
        <v>1</v>
      </c>
      <c r="IG50" s="50">
        <f t="shared" si="378"/>
        <v>1</v>
      </c>
      <c r="IH50" s="50">
        <f t="shared" si="378"/>
        <v>1</v>
      </c>
      <c r="II50" s="50">
        <f t="shared" si="378"/>
        <v>1</v>
      </c>
      <c r="IJ50" s="50">
        <f t="shared" si="378"/>
        <v>1</v>
      </c>
      <c r="IK50" s="50">
        <f t="shared" si="378"/>
        <v>1</v>
      </c>
      <c r="IL50" s="50">
        <f t="shared" si="378"/>
        <v>1</v>
      </c>
    </row>
    <row r="51" spans="31:246" ht="29.1">
      <c r="AE51" s="78"/>
      <c r="AF51" s="54" t="s">
        <v>137</v>
      </c>
      <c r="AG51" s="50">
        <f t="shared" si="379"/>
        <v>0</v>
      </c>
      <c r="AH51" s="50">
        <f t="shared" si="379"/>
        <v>0</v>
      </c>
      <c r="AI51" s="50">
        <f t="shared" si="379"/>
        <v>0</v>
      </c>
      <c r="AJ51" s="50">
        <f t="shared" si="379"/>
        <v>0</v>
      </c>
      <c r="AK51" s="50">
        <f t="shared" si="379"/>
        <v>0</v>
      </c>
      <c r="AL51" s="50">
        <f t="shared" si="379"/>
        <v>0</v>
      </c>
      <c r="AM51" s="50">
        <f t="shared" si="379"/>
        <v>1</v>
      </c>
      <c r="AO51" s="54" t="s">
        <v>137</v>
      </c>
      <c r="AP51" s="50">
        <f t="shared" si="356"/>
        <v>1</v>
      </c>
      <c r="AQ51" s="50">
        <f t="shared" si="356"/>
        <v>1</v>
      </c>
      <c r="AR51" s="50">
        <f t="shared" si="356"/>
        <v>0</v>
      </c>
      <c r="AS51" s="50">
        <f t="shared" si="356"/>
        <v>1</v>
      </c>
      <c r="AT51" s="50">
        <f t="shared" si="356"/>
        <v>1</v>
      </c>
      <c r="AU51" s="50">
        <f t="shared" si="356"/>
        <v>1</v>
      </c>
      <c r="AV51" s="50">
        <f t="shared" si="356"/>
        <v>1</v>
      </c>
      <c r="AX51" s="54" t="s">
        <v>137</v>
      </c>
      <c r="AY51" s="50">
        <f t="shared" si="357"/>
        <v>1</v>
      </c>
      <c r="AZ51" s="50">
        <f t="shared" si="357"/>
        <v>1</v>
      </c>
      <c r="BA51" s="50">
        <f t="shared" si="357"/>
        <v>0</v>
      </c>
      <c r="BB51" s="50">
        <f t="shared" si="357"/>
        <v>1</v>
      </c>
      <c r="BC51" s="50">
        <f t="shared" si="357"/>
        <v>1</v>
      </c>
      <c r="BD51" s="50">
        <f t="shared" si="357"/>
        <v>1</v>
      </c>
      <c r="BE51" s="50">
        <f t="shared" si="357"/>
        <v>1</v>
      </c>
      <c r="BG51" s="54" t="s">
        <v>137</v>
      </c>
      <c r="BH51" s="50">
        <f t="shared" si="358"/>
        <v>1</v>
      </c>
      <c r="BI51" s="50">
        <f t="shared" si="358"/>
        <v>1</v>
      </c>
      <c r="BJ51" s="50">
        <f t="shared" si="358"/>
        <v>0</v>
      </c>
      <c r="BK51" s="50">
        <f t="shared" si="358"/>
        <v>1</v>
      </c>
      <c r="BL51" s="50">
        <f t="shared" si="358"/>
        <v>1</v>
      </c>
      <c r="BM51" s="50">
        <f t="shared" si="358"/>
        <v>1</v>
      </c>
      <c r="BN51" s="50">
        <f t="shared" si="358"/>
        <v>1</v>
      </c>
      <c r="BP51" s="54" t="s">
        <v>137</v>
      </c>
      <c r="BQ51" s="50">
        <f t="shared" si="359"/>
        <v>1</v>
      </c>
      <c r="BR51" s="50">
        <f t="shared" si="359"/>
        <v>1</v>
      </c>
      <c r="BS51" s="50">
        <f t="shared" si="359"/>
        <v>0</v>
      </c>
      <c r="BT51" s="50">
        <f t="shared" si="359"/>
        <v>1</v>
      </c>
      <c r="BU51" s="50">
        <f t="shared" si="359"/>
        <v>1</v>
      </c>
      <c r="BV51" s="50">
        <f t="shared" si="359"/>
        <v>1</v>
      </c>
      <c r="BW51" s="50">
        <f t="shared" si="359"/>
        <v>1</v>
      </c>
      <c r="BY51" s="54" t="s">
        <v>137</v>
      </c>
      <c r="BZ51" s="50">
        <f t="shared" si="360"/>
        <v>1</v>
      </c>
      <c r="CA51" s="50">
        <f t="shared" si="360"/>
        <v>1</v>
      </c>
      <c r="CB51" s="50">
        <f t="shared" si="360"/>
        <v>1</v>
      </c>
      <c r="CC51" s="50">
        <f t="shared" si="360"/>
        <v>1</v>
      </c>
      <c r="CD51" s="50">
        <f t="shared" si="360"/>
        <v>1</v>
      </c>
      <c r="CE51" s="50">
        <f t="shared" si="360"/>
        <v>1</v>
      </c>
      <c r="CF51" s="50">
        <f t="shared" si="360"/>
        <v>1</v>
      </c>
      <c r="CH51" s="54" t="s">
        <v>137</v>
      </c>
      <c r="CI51" s="50">
        <f t="shared" si="361"/>
        <v>1</v>
      </c>
      <c r="CJ51" s="50">
        <f t="shared" si="361"/>
        <v>1</v>
      </c>
      <c r="CK51" s="50">
        <f t="shared" si="361"/>
        <v>5.1241165586072633E-2</v>
      </c>
      <c r="CL51" s="50">
        <f t="shared" si="361"/>
        <v>1</v>
      </c>
      <c r="CM51" s="50">
        <f t="shared" si="361"/>
        <v>1</v>
      </c>
      <c r="CN51" s="50">
        <f t="shared" si="361"/>
        <v>1</v>
      </c>
      <c r="CO51" s="50">
        <f t="shared" si="361"/>
        <v>1</v>
      </c>
      <c r="CQ51" s="54" t="s">
        <v>137</v>
      </c>
      <c r="CR51" s="50">
        <f t="shared" si="362"/>
        <v>1</v>
      </c>
      <c r="CS51" s="50">
        <f t="shared" si="362"/>
        <v>1</v>
      </c>
      <c r="CT51" s="50">
        <f t="shared" si="362"/>
        <v>1</v>
      </c>
      <c r="CU51" s="50">
        <f t="shared" si="362"/>
        <v>1</v>
      </c>
      <c r="CV51" s="50">
        <f t="shared" si="362"/>
        <v>1</v>
      </c>
      <c r="CW51" s="50">
        <f t="shared" si="362"/>
        <v>1</v>
      </c>
      <c r="CX51" s="50">
        <f t="shared" si="362"/>
        <v>1</v>
      </c>
      <c r="CZ51" s="54" t="s">
        <v>137</v>
      </c>
      <c r="DA51" s="50">
        <f t="shared" si="363"/>
        <v>1</v>
      </c>
      <c r="DB51" s="50">
        <f t="shared" si="363"/>
        <v>1</v>
      </c>
      <c r="DC51" s="50">
        <f t="shared" si="363"/>
        <v>1</v>
      </c>
      <c r="DD51" s="50">
        <f t="shared" si="363"/>
        <v>1</v>
      </c>
      <c r="DE51" s="50">
        <f t="shared" si="363"/>
        <v>1</v>
      </c>
      <c r="DF51" s="50">
        <f t="shared" si="363"/>
        <v>1</v>
      </c>
      <c r="DG51" s="50">
        <f t="shared" si="363"/>
        <v>1</v>
      </c>
      <c r="DI51" s="54" t="s">
        <v>137</v>
      </c>
      <c r="DJ51" s="50">
        <f t="shared" si="380"/>
        <v>1</v>
      </c>
      <c r="DK51" s="50">
        <f t="shared" si="364"/>
        <v>1</v>
      </c>
      <c r="DL51" s="50">
        <f t="shared" si="364"/>
        <v>1</v>
      </c>
      <c r="DM51" s="50">
        <f t="shared" si="364"/>
        <v>1</v>
      </c>
      <c r="DN51" s="50">
        <f t="shared" si="364"/>
        <v>1</v>
      </c>
      <c r="DO51" s="50">
        <f t="shared" si="364"/>
        <v>1</v>
      </c>
      <c r="DP51" s="50">
        <f t="shared" si="364"/>
        <v>1</v>
      </c>
      <c r="DR51" s="54" t="s">
        <v>137</v>
      </c>
      <c r="DS51" s="50">
        <f t="shared" si="381"/>
        <v>1</v>
      </c>
      <c r="DT51" s="50">
        <f t="shared" si="365"/>
        <v>1</v>
      </c>
      <c r="DU51" s="50">
        <f t="shared" si="365"/>
        <v>1</v>
      </c>
      <c r="DV51" s="50">
        <f t="shared" si="365"/>
        <v>1</v>
      </c>
      <c r="DW51" s="50">
        <f t="shared" si="365"/>
        <v>1</v>
      </c>
      <c r="DX51" s="50">
        <f t="shared" si="365"/>
        <v>1</v>
      </c>
      <c r="DY51" s="50">
        <f t="shared" si="365"/>
        <v>1</v>
      </c>
      <c r="EA51" s="54" t="s">
        <v>137</v>
      </c>
      <c r="EB51" s="50">
        <f t="shared" si="382"/>
        <v>1</v>
      </c>
      <c r="EC51" s="50">
        <f t="shared" si="366"/>
        <v>1</v>
      </c>
      <c r="ED51" s="50">
        <f t="shared" si="366"/>
        <v>1</v>
      </c>
      <c r="EE51" s="50">
        <f t="shared" si="366"/>
        <v>1</v>
      </c>
      <c r="EF51" s="50">
        <f t="shared" si="366"/>
        <v>1</v>
      </c>
      <c r="EG51" s="50">
        <f t="shared" si="366"/>
        <v>1</v>
      </c>
      <c r="EH51" s="50">
        <f t="shared" si="366"/>
        <v>1</v>
      </c>
      <c r="EJ51" s="54" t="s">
        <v>137</v>
      </c>
      <c r="EK51" s="50">
        <f t="shared" si="383"/>
        <v>1</v>
      </c>
      <c r="EL51" s="50">
        <f t="shared" si="367"/>
        <v>1</v>
      </c>
      <c r="EM51" s="50">
        <f t="shared" si="367"/>
        <v>1</v>
      </c>
      <c r="EN51" s="50">
        <f t="shared" si="367"/>
        <v>1</v>
      </c>
      <c r="EO51" s="50">
        <f t="shared" si="367"/>
        <v>1</v>
      </c>
      <c r="EP51" s="50">
        <f t="shared" si="367"/>
        <v>1</v>
      </c>
      <c r="EQ51" s="50">
        <f t="shared" si="367"/>
        <v>1</v>
      </c>
      <c r="ES51" s="54" t="s">
        <v>137</v>
      </c>
      <c r="ET51" s="50">
        <f t="shared" si="384"/>
        <v>1</v>
      </c>
      <c r="EU51" s="50">
        <f t="shared" si="368"/>
        <v>1</v>
      </c>
      <c r="EV51" s="50">
        <f t="shared" si="368"/>
        <v>1</v>
      </c>
      <c r="EW51" s="50">
        <f t="shared" si="368"/>
        <v>1</v>
      </c>
      <c r="EX51" s="50">
        <f t="shared" si="368"/>
        <v>1</v>
      </c>
      <c r="EY51" s="50">
        <f t="shared" si="368"/>
        <v>1</v>
      </c>
      <c r="EZ51" s="50">
        <f t="shared" si="368"/>
        <v>1</v>
      </c>
      <c r="FB51" s="54" t="s">
        <v>137</v>
      </c>
      <c r="FC51" s="50">
        <f t="shared" si="385"/>
        <v>1</v>
      </c>
      <c r="FD51" s="50">
        <f t="shared" si="369"/>
        <v>1</v>
      </c>
      <c r="FE51" s="50">
        <f t="shared" si="369"/>
        <v>1</v>
      </c>
      <c r="FF51" s="50">
        <f t="shared" si="369"/>
        <v>1</v>
      </c>
      <c r="FG51" s="50">
        <f t="shared" si="369"/>
        <v>1</v>
      </c>
      <c r="FH51" s="50">
        <f t="shared" si="369"/>
        <v>1</v>
      </c>
      <c r="FI51" s="50">
        <f t="shared" si="369"/>
        <v>1</v>
      </c>
      <c r="FK51" s="54" t="s">
        <v>137</v>
      </c>
      <c r="FL51" s="50">
        <f t="shared" si="386"/>
        <v>1</v>
      </c>
      <c r="FM51" s="50">
        <f t="shared" si="370"/>
        <v>1</v>
      </c>
      <c r="FN51" s="50">
        <f t="shared" si="370"/>
        <v>1</v>
      </c>
      <c r="FO51" s="50">
        <f t="shared" si="370"/>
        <v>1</v>
      </c>
      <c r="FP51" s="50">
        <f t="shared" si="370"/>
        <v>1</v>
      </c>
      <c r="FQ51" s="50">
        <f t="shared" si="370"/>
        <v>1</v>
      </c>
      <c r="FR51" s="50">
        <f t="shared" si="370"/>
        <v>1</v>
      </c>
      <c r="FT51" s="54" t="s">
        <v>137</v>
      </c>
      <c r="FU51" s="50">
        <f t="shared" si="387"/>
        <v>1</v>
      </c>
      <c r="FV51" s="50">
        <f t="shared" si="371"/>
        <v>1</v>
      </c>
      <c r="FW51" s="50">
        <f t="shared" si="371"/>
        <v>1</v>
      </c>
      <c r="FX51" s="50">
        <f t="shared" si="371"/>
        <v>1</v>
      </c>
      <c r="FY51" s="50">
        <f t="shared" si="371"/>
        <v>1</v>
      </c>
      <c r="FZ51" s="50">
        <f t="shared" si="371"/>
        <v>1</v>
      </c>
      <c r="GA51" s="50">
        <f t="shared" si="371"/>
        <v>1</v>
      </c>
      <c r="GC51" s="54" t="s">
        <v>137</v>
      </c>
      <c r="GD51" s="50">
        <f t="shared" si="388"/>
        <v>1</v>
      </c>
      <c r="GE51" s="50">
        <f t="shared" si="372"/>
        <v>1</v>
      </c>
      <c r="GF51" s="50">
        <f t="shared" si="372"/>
        <v>1</v>
      </c>
      <c r="GG51" s="50">
        <f t="shared" si="372"/>
        <v>1</v>
      </c>
      <c r="GH51" s="50">
        <f t="shared" si="372"/>
        <v>1</v>
      </c>
      <c r="GI51" s="50">
        <f t="shared" si="372"/>
        <v>1</v>
      </c>
      <c r="GJ51" s="50">
        <f t="shared" si="372"/>
        <v>1</v>
      </c>
      <c r="GL51" s="54" t="s">
        <v>137</v>
      </c>
      <c r="GM51" s="50">
        <f t="shared" si="389"/>
        <v>1</v>
      </c>
      <c r="GN51" s="50">
        <f t="shared" si="373"/>
        <v>1</v>
      </c>
      <c r="GO51" s="50">
        <f t="shared" si="373"/>
        <v>1</v>
      </c>
      <c r="GP51" s="50">
        <f t="shared" si="373"/>
        <v>1</v>
      </c>
      <c r="GQ51" s="50">
        <f t="shared" si="373"/>
        <v>1</v>
      </c>
      <c r="GR51" s="50">
        <f t="shared" si="373"/>
        <v>1</v>
      </c>
      <c r="GS51" s="50">
        <f t="shared" si="373"/>
        <v>1</v>
      </c>
      <c r="GU51" s="54" t="s">
        <v>137</v>
      </c>
      <c r="GV51" s="50">
        <f t="shared" si="390"/>
        <v>1</v>
      </c>
      <c r="GW51" s="50">
        <f t="shared" si="374"/>
        <v>1</v>
      </c>
      <c r="GX51" s="50">
        <f t="shared" si="374"/>
        <v>1</v>
      </c>
      <c r="GY51" s="50">
        <f t="shared" si="374"/>
        <v>1</v>
      </c>
      <c r="GZ51" s="50">
        <f t="shared" si="374"/>
        <v>1</v>
      </c>
      <c r="HA51" s="50">
        <f t="shared" si="374"/>
        <v>1</v>
      </c>
      <c r="HB51" s="50">
        <f t="shared" si="374"/>
        <v>1</v>
      </c>
      <c r="HD51" s="54" t="s">
        <v>137</v>
      </c>
      <c r="HE51" s="50">
        <f t="shared" si="391"/>
        <v>1</v>
      </c>
      <c r="HF51" s="50">
        <f t="shared" si="375"/>
        <v>1</v>
      </c>
      <c r="HG51" s="50">
        <f t="shared" si="375"/>
        <v>1</v>
      </c>
      <c r="HH51" s="50">
        <f t="shared" si="375"/>
        <v>1</v>
      </c>
      <c r="HI51" s="50">
        <f t="shared" si="375"/>
        <v>1</v>
      </c>
      <c r="HJ51" s="50">
        <f t="shared" si="375"/>
        <v>1</v>
      </c>
      <c r="HK51" s="50">
        <f t="shared" si="375"/>
        <v>1</v>
      </c>
      <c r="HM51" s="54" t="s">
        <v>137</v>
      </c>
      <c r="HN51" s="50">
        <f t="shared" si="392"/>
        <v>1</v>
      </c>
      <c r="HO51" s="50">
        <f t="shared" si="376"/>
        <v>1</v>
      </c>
      <c r="HP51" s="50">
        <f t="shared" si="376"/>
        <v>1</v>
      </c>
      <c r="HQ51" s="50">
        <f t="shared" si="376"/>
        <v>1</v>
      </c>
      <c r="HR51" s="50">
        <f t="shared" si="376"/>
        <v>1</v>
      </c>
      <c r="HS51" s="50">
        <f t="shared" si="376"/>
        <v>1</v>
      </c>
      <c r="HT51" s="50">
        <f t="shared" si="376"/>
        <v>1</v>
      </c>
      <c r="HV51" s="54" t="s">
        <v>137</v>
      </c>
      <c r="HW51" s="50">
        <f t="shared" si="393"/>
        <v>1</v>
      </c>
      <c r="HX51" s="50">
        <f t="shared" si="377"/>
        <v>1</v>
      </c>
      <c r="HY51" s="50">
        <f t="shared" si="377"/>
        <v>1</v>
      </c>
      <c r="HZ51" s="50">
        <f t="shared" si="377"/>
        <v>1</v>
      </c>
      <c r="IA51" s="50">
        <f t="shared" si="377"/>
        <v>1</v>
      </c>
      <c r="IB51" s="50">
        <f t="shared" si="377"/>
        <v>1</v>
      </c>
      <c r="IC51" s="50">
        <f t="shared" si="377"/>
        <v>1</v>
      </c>
      <c r="IE51" s="54" t="s">
        <v>137</v>
      </c>
      <c r="IF51" s="50">
        <f t="shared" si="394"/>
        <v>1</v>
      </c>
      <c r="IG51" s="50">
        <f t="shared" si="378"/>
        <v>1</v>
      </c>
      <c r="IH51" s="50">
        <f t="shared" si="378"/>
        <v>1</v>
      </c>
      <c r="II51" s="50">
        <f t="shared" si="378"/>
        <v>1</v>
      </c>
      <c r="IJ51" s="50">
        <f t="shared" si="378"/>
        <v>1</v>
      </c>
      <c r="IK51" s="50">
        <f t="shared" si="378"/>
        <v>1</v>
      </c>
      <c r="IL51" s="50">
        <f t="shared" si="378"/>
        <v>1</v>
      </c>
    </row>
    <row r="52" spans="31:246" ht="15" thickBot="1">
      <c r="AE52" s="78"/>
    </row>
    <row r="53" spans="31:246">
      <c r="AE53" s="78"/>
      <c r="AF53" s="157" t="s">
        <v>192</v>
      </c>
      <c r="AG53" s="158"/>
      <c r="AH53" s="158"/>
      <c r="AI53" s="158"/>
      <c r="AJ53" s="159"/>
    </row>
    <row r="54" spans="31:246" ht="15" thickBot="1">
      <c r="AE54" s="78"/>
      <c r="AF54" s="160"/>
      <c r="AG54" s="161"/>
      <c r="AH54" s="161"/>
      <c r="AI54" s="161"/>
      <c r="AJ54" s="162"/>
    </row>
    <row r="55" spans="31:246">
      <c r="AE55" s="78"/>
    </row>
    <row r="56" spans="31:246" ht="63.95">
      <c r="AE56" s="78"/>
      <c r="AF56" s="32"/>
      <c r="AG56" s="56" t="s">
        <v>132</v>
      </c>
      <c r="AH56" s="57" t="s">
        <v>68</v>
      </c>
      <c r="AI56" s="57" t="s">
        <v>70</v>
      </c>
      <c r="AJ56" s="57" t="s">
        <v>134</v>
      </c>
      <c r="AK56" s="57" t="s">
        <v>135</v>
      </c>
      <c r="AL56" s="57" t="s">
        <v>136</v>
      </c>
      <c r="AM56" s="57" t="s">
        <v>137</v>
      </c>
    </row>
    <row r="57" spans="31:246">
      <c r="AE57" s="78"/>
      <c r="AF57" s="53" t="s">
        <v>132</v>
      </c>
      <c r="AH57" s="50">
        <f>AH45*AQ45*AZ45*BI45*BR45*CA45*CJ45*CS45*DB45*DK45*DT45*EC45*EL45*EU45*FD45*FM45*FV45*GE45*GN45*GW45*HF45*HO45*HX45*IG45</f>
        <v>0</v>
      </c>
      <c r="AI57" s="50">
        <f t="shared" ref="AH57:AM63" si="395">AI45*AR45*BA45*BJ45*BS45*CB45*CK45*CT45*DC45*DL45*DU45*ED45*EM45*EV45*FE45*FN45*FW45*GF45*GO45*GX45*HG45*HP45*HY45*IH45</f>
        <v>0</v>
      </c>
      <c r="AJ57" s="50">
        <f t="shared" si="395"/>
        <v>1</v>
      </c>
      <c r="AK57" s="50">
        <f t="shared" si="395"/>
        <v>0</v>
      </c>
      <c r="AL57" s="50">
        <f t="shared" si="395"/>
        <v>0</v>
      </c>
      <c r="AM57" s="50">
        <f t="shared" si="395"/>
        <v>0</v>
      </c>
      <c r="AN57" s="85">
        <f>SUM(AG57:AM57)</f>
        <v>1</v>
      </c>
    </row>
    <row r="58" spans="31:246">
      <c r="AE58" s="78"/>
      <c r="AF58" s="54" t="s">
        <v>68</v>
      </c>
      <c r="AG58" s="50">
        <f t="shared" ref="AG58:AG63" si="396">AG46*AP46*AY46*BH46*BQ46*BZ46*CI46*CR46*DA46*DJ46*DS46*EB46*EK46*ET46*FC46*FL46*FU46*GD46*GM46*GV46*HE46*HN46*HW46*IF46</f>
        <v>0</v>
      </c>
      <c r="AI58" s="50">
        <f t="shared" si="395"/>
        <v>0</v>
      </c>
      <c r="AJ58" s="50">
        <f t="shared" si="395"/>
        <v>0</v>
      </c>
      <c r="AK58" s="50">
        <f t="shared" si="395"/>
        <v>0</v>
      </c>
      <c r="AL58" s="50">
        <f t="shared" si="395"/>
        <v>0</v>
      </c>
      <c r="AM58" s="50">
        <f t="shared" si="395"/>
        <v>0</v>
      </c>
      <c r="AN58" s="85">
        <f t="shared" ref="AN58:AN63" si="397">SUM(AG58:AM58)</f>
        <v>0</v>
      </c>
    </row>
    <row r="59" spans="31:246">
      <c r="AE59" s="78"/>
      <c r="AF59" s="54" t="s">
        <v>70</v>
      </c>
      <c r="AG59" s="50">
        <f t="shared" si="396"/>
        <v>0</v>
      </c>
      <c r="AH59" s="50">
        <f t="shared" si="395"/>
        <v>0</v>
      </c>
      <c r="AJ59" s="50">
        <f t="shared" si="395"/>
        <v>0</v>
      </c>
      <c r="AK59" s="50">
        <f t="shared" si="395"/>
        <v>0</v>
      </c>
      <c r="AL59" s="50">
        <f t="shared" si="395"/>
        <v>0</v>
      </c>
      <c r="AM59" s="50">
        <f t="shared" si="395"/>
        <v>0</v>
      </c>
      <c r="AN59" s="85">
        <f t="shared" si="397"/>
        <v>0</v>
      </c>
    </row>
    <row r="60" spans="31:246">
      <c r="AE60" s="78"/>
      <c r="AF60" s="54" t="s">
        <v>134</v>
      </c>
      <c r="AG60" s="50">
        <f t="shared" si="396"/>
        <v>0</v>
      </c>
      <c r="AH60" s="50">
        <f t="shared" si="395"/>
        <v>0</v>
      </c>
      <c r="AI60" s="50">
        <f t="shared" si="395"/>
        <v>0</v>
      </c>
      <c r="AK60" s="50">
        <f t="shared" si="395"/>
        <v>0</v>
      </c>
      <c r="AL60" s="50">
        <f t="shared" si="395"/>
        <v>1</v>
      </c>
      <c r="AM60" s="50">
        <f t="shared" si="395"/>
        <v>0</v>
      </c>
      <c r="AN60" s="85">
        <f t="shared" si="397"/>
        <v>1</v>
      </c>
    </row>
    <row r="61" spans="31:246">
      <c r="AE61" s="78"/>
      <c r="AF61" s="54" t="s">
        <v>135</v>
      </c>
      <c r="AG61" s="50">
        <f t="shared" si="396"/>
        <v>0</v>
      </c>
      <c r="AH61" s="50">
        <f t="shared" si="395"/>
        <v>0</v>
      </c>
      <c r="AI61" s="50">
        <f t="shared" si="395"/>
        <v>0</v>
      </c>
      <c r="AJ61" s="50">
        <f t="shared" si="395"/>
        <v>0</v>
      </c>
      <c r="AL61" s="50">
        <f t="shared" si="395"/>
        <v>0</v>
      </c>
      <c r="AM61" s="50">
        <f t="shared" si="395"/>
        <v>0</v>
      </c>
      <c r="AN61" s="85">
        <f t="shared" si="397"/>
        <v>0</v>
      </c>
    </row>
    <row r="62" spans="31:246">
      <c r="AE62" s="78"/>
      <c r="AF62" s="54" t="s">
        <v>136</v>
      </c>
      <c r="AG62" s="50">
        <f t="shared" si="396"/>
        <v>0</v>
      </c>
      <c r="AH62" s="50">
        <f t="shared" si="395"/>
        <v>0</v>
      </c>
      <c r="AI62" s="50">
        <f t="shared" si="395"/>
        <v>0</v>
      </c>
      <c r="AJ62" s="50">
        <f t="shared" si="395"/>
        <v>0</v>
      </c>
      <c r="AK62" s="50">
        <f t="shared" si="395"/>
        <v>0</v>
      </c>
      <c r="AM62" s="50">
        <f t="shared" si="395"/>
        <v>0</v>
      </c>
      <c r="AN62" s="85">
        <f t="shared" si="397"/>
        <v>0</v>
      </c>
    </row>
    <row r="63" spans="31:246">
      <c r="AE63" s="78"/>
      <c r="AF63" s="54" t="s">
        <v>137</v>
      </c>
      <c r="AG63" s="50">
        <f t="shared" si="396"/>
        <v>0</v>
      </c>
      <c r="AH63" s="50">
        <f t="shared" si="395"/>
        <v>0</v>
      </c>
      <c r="AI63" s="50">
        <f t="shared" si="395"/>
        <v>0</v>
      </c>
      <c r="AJ63" s="50">
        <f t="shared" si="395"/>
        <v>0</v>
      </c>
      <c r="AK63" s="50">
        <f t="shared" si="395"/>
        <v>0</v>
      </c>
      <c r="AL63" s="50">
        <f t="shared" si="395"/>
        <v>0</v>
      </c>
      <c r="AN63" s="85">
        <f t="shared" si="397"/>
        <v>0</v>
      </c>
    </row>
    <row r="64" spans="31:246">
      <c r="AE64" s="78"/>
      <c r="AG64" s="85">
        <f>SUM(AG57:AG63)</f>
        <v>0</v>
      </c>
      <c r="AH64" s="85">
        <f t="shared" ref="AH64:AM64" si="398">SUM(AH57:AH63)</f>
        <v>0</v>
      </c>
      <c r="AI64" s="85">
        <f t="shared" si="398"/>
        <v>0</v>
      </c>
      <c r="AJ64" s="85">
        <f t="shared" si="398"/>
        <v>1</v>
      </c>
      <c r="AK64" s="85">
        <f t="shared" si="398"/>
        <v>0</v>
      </c>
      <c r="AL64" s="85">
        <f t="shared" si="398"/>
        <v>1</v>
      </c>
      <c r="AM64" s="85">
        <f t="shared" si="398"/>
        <v>0</v>
      </c>
    </row>
    <row r="65" spans="31:40">
      <c r="AE65" s="78"/>
      <c r="AF65" s="50" t="s">
        <v>193</v>
      </c>
      <c r="AG65" s="50">
        <f>MAX(AG57:AM63)</f>
        <v>1</v>
      </c>
    </row>
    <row r="66" spans="31:40">
      <c r="AE66" s="78"/>
      <c r="AF66" s="50" t="s">
        <v>194</v>
      </c>
      <c r="AG66" s="50">
        <f>-0.15*AG65+0.3</f>
        <v>0.15</v>
      </c>
    </row>
    <row r="67" spans="31:40" ht="15" thickBot="1">
      <c r="AE67" s="78"/>
    </row>
    <row r="68" spans="31:40">
      <c r="AE68" s="78"/>
      <c r="AF68" s="157" t="s">
        <v>195</v>
      </c>
      <c r="AG68" s="158"/>
      <c r="AH68" s="158"/>
      <c r="AI68" s="158"/>
      <c r="AJ68" s="159"/>
    </row>
    <row r="69" spans="31:40" ht="15" thickBot="1">
      <c r="AE69" s="78"/>
      <c r="AF69" s="160"/>
      <c r="AG69" s="161"/>
      <c r="AH69" s="161"/>
      <c r="AI69" s="161"/>
      <c r="AJ69" s="162"/>
    </row>
    <row r="70" spans="31:40">
      <c r="AE70" s="78"/>
    </row>
    <row r="71" spans="31:40" ht="63.95">
      <c r="AE71" s="78"/>
      <c r="AF71" s="32"/>
      <c r="AG71" s="56" t="s">
        <v>132</v>
      </c>
      <c r="AH71" s="57" t="s">
        <v>68</v>
      </c>
      <c r="AI71" s="57" t="s">
        <v>70</v>
      </c>
      <c r="AJ71" s="57" t="s">
        <v>134</v>
      </c>
      <c r="AK71" s="57" t="s">
        <v>135</v>
      </c>
      <c r="AL71" s="57" t="s">
        <v>136</v>
      </c>
      <c r="AM71" s="57" t="s">
        <v>137</v>
      </c>
    </row>
    <row r="72" spans="31:40">
      <c r="AE72" s="78"/>
      <c r="AF72" s="53" t="s">
        <v>132</v>
      </c>
      <c r="AH72" s="50">
        <f t="shared" ref="AH72:AM72" si="399">IF(AH57&gt;=($AG$65-$AG$66),1,0)</f>
        <v>0</v>
      </c>
      <c r="AI72" s="50">
        <f t="shared" si="399"/>
        <v>0</v>
      </c>
      <c r="AJ72" s="50">
        <f t="shared" si="399"/>
        <v>1</v>
      </c>
      <c r="AK72" s="50">
        <f t="shared" si="399"/>
        <v>0</v>
      </c>
      <c r="AL72" s="50">
        <f t="shared" si="399"/>
        <v>0</v>
      </c>
      <c r="AM72" s="50">
        <f t="shared" si="399"/>
        <v>0</v>
      </c>
      <c r="AN72" s="85">
        <f>SUM(AG72:AM72)</f>
        <v>1</v>
      </c>
    </row>
    <row r="73" spans="31:40">
      <c r="AE73" s="78"/>
      <c r="AF73" s="54" t="s">
        <v>68</v>
      </c>
      <c r="AG73" s="50">
        <f>IF(AG58&gt;=($AG$65-$AG$66),1,0)</f>
        <v>0</v>
      </c>
      <c r="AI73" s="50">
        <f>IF(AI58&gt;=($AG$65-$AG$66),1,0)</f>
        <v>0</v>
      </c>
      <c r="AJ73" s="50">
        <f>IF(AJ58&gt;=($AG$65-$AG$66),1,0)</f>
        <v>0</v>
      </c>
      <c r="AK73" s="50">
        <f>IF(AK58&gt;=($AG$65-$AG$66),1,0)</f>
        <v>0</v>
      </c>
      <c r="AL73" s="50">
        <f>IF(AL58&gt;=($AG$65-$AG$66),1,0)</f>
        <v>0</v>
      </c>
      <c r="AM73" s="50">
        <f>IF(AM58&gt;=($AG$65-$AG$66),1,0)</f>
        <v>0</v>
      </c>
      <c r="AN73" s="85">
        <f t="shared" ref="AN73:AN78" si="400">SUM(AG73:AM73)</f>
        <v>0</v>
      </c>
    </row>
    <row r="74" spans="31:40">
      <c r="AE74" s="78"/>
      <c r="AF74" s="54" t="s">
        <v>70</v>
      </c>
      <c r="AG74" s="50">
        <f t="shared" ref="AG74:AG78" si="401">IF(AG59&gt;=($AG$65-$AG$66),1,0)</f>
        <v>0</v>
      </c>
      <c r="AH74" s="50">
        <f>IF(AH59&gt;=($AG$65-$AG$66),1,0)</f>
        <v>0</v>
      </c>
      <c r="AJ74" s="50">
        <f>IF(AJ59&gt;=($AG$65-$AG$66),1,0)</f>
        <v>0</v>
      </c>
      <c r="AK74" s="50">
        <f>IF(AK59&gt;=($AG$65-$AG$66),1,0)</f>
        <v>0</v>
      </c>
      <c r="AL74" s="50">
        <f>IF(AL59&gt;=($AG$65-$AG$66),1,0)</f>
        <v>0</v>
      </c>
      <c r="AM74" s="50">
        <f>IF(AM59&gt;=($AG$65-$AG$66),1,0)</f>
        <v>0</v>
      </c>
      <c r="AN74" s="85">
        <f t="shared" si="400"/>
        <v>0</v>
      </c>
    </row>
    <row r="75" spans="31:40">
      <c r="AE75" s="78"/>
      <c r="AF75" s="54" t="s">
        <v>134</v>
      </c>
      <c r="AG75" s="50">
        <f t="shared" si="401"/>
        <v>0</v>
      </c>
      <c r="AH75" s="50">
        <f>IF(AH60&gt;=($AG$65-$AG$66),1,0)</f>
        <v>0</v>
      </c>
      <c r="AI75" s="50">
        <f>IF(AI60&gt;=($AG$65-$AG$66),1,0)</f>
        <v>0</v>
      </c>
      <c r="AK75" s="50">
        <f>IF(AK60&gt;=($AG$65-$AG$66),1,0)</f>
        <v>0</v>
      </c>
      <c r="AL75" s="50">
        <f>IF(AL60&gt;=($AG$65-$AG$66),1,0)</f>
        <v>1</v>
      </c>
      <c r="AM75" s="50">
        <f>IF(AM60&gt;=($AG$65-$AG$66),1,0)</f>
        <v>0</v>
      </c>
      <c r="AN75" s="85">
        <f t="shared" si="400"/>
        <v>1</v>
      </c>
    </row>
    <row r="76" spans="31:40">
      <c r="AE76" s="78"/>
      <c r="AF76" s="54" t="s">
        <v>135</v>
      </c>
      <c r="AG76" s="50">
        <f t="shared" si="401"/>
        <v>0</v>
      </c>
      <c r="AH76" s="50">
        <f>IF(AH61&gt;=($AG$65-$AG$66),1,0)</f>
        <v>0</v>
      </c>
      <c r="AI76" s="50">
        <f>IF(AI61&gt;=($AG$65-$AG$66),1,0)</f>
        <v>0</v>
      </c>
      <c r="AJ76" s="50">
        <f>IF(AJ61&gt;=($AG$65-$AG$66),1,0)</f>
        <v>0</v>
      </c>
      <c r="AL76" s="50">
        <f>IF(AL61&gt;=($AG$65-$AG$66),1,0)</f>
        <v>0</v>
      </c>
      <c r="AM76" s="50">
        <f>IF(AM61&gt;=($AG$65-$AG$66),1,0)</f>
        <v>0</v>
      </c>
      <c r="AN76" s="85">
        <f t="shared" si="400"/>
        <v>0</v>
      </c>
    </row>
    <row r="77" spans="31:40">
      <c r="AE77" s="78"/>
      <c r="AF77" s="54" t="s">
        <v>136</v>
      </c>
      <c r="AG77" s="50">
        <f t="shared" si="401"/>
        <v>0</v>
      </c>
      <c r="AH77" s="50">
        <f>IF(AH62&gt;=($AG$65-$AG$66),1,0)</f>
        <v>0</v>
      </c>
      <c r="AI77" s="50">
        <f>IF(AI62&gt;=($AG$65-$AG$66),1,0)</f>
        <v>0</v>
      </c>
      <c r="AJ77" s="50">
        <f>IF(AJ62&gt;=($AG$65-$AG$66),1,0)</f>
        <v>0</v>
      </c>
      <c r="AK77" s="50">
        <f>IF(AK62&gt;=($AG$65-$AG$66),1,0)</f>
        <v>0</v>
      </c>
      <c r="AM77" s="50">
        <f>IF(AM62&gt;=($AG$65-$AG$66),1,0)</f>
        <v>0</v>
      </c>
      <c r="AN77" s="85">
        <f t="shared" si="400"/>
        <v>0</v>
      </c>
    </row>
    <row r="78" spans="31:40">
      <c r="AE78" s="78"/>
      <c r="AF78" s="54" t="s">
        <v>137</v>
      </c>
      <c r="AG78" s="50">
        <f t="shared" si="401"/>
        <v>0</v>
      </c>
      <c r="AH78" s="50">
        <f>IF(AH63&gt;=($AG$65-$AG$66),1,0)</f>
        <v>0</v>
      </c>
      <c r="AI78" s="50">
        <f>IF(AI63&gt;=($AG$65-$AG$66),1,0)</f>
        <v>0</v>
      </c>
      <c r="AJ78" s="50">
        <f>IF(AJ63&gt;=($AG$65-$AG$66),1,0)</f>
        <v>0</v>
      </c>
      <c r="AK78" s="50">
        <f>IF(AK63&gt;=($AG$65-$AG$66),1,0)</f>
        <v>0</v>
      </c>
      <c r="AL78" s="50">
        <f>IF(AL63&gt;=($AG$65-$AG$66),1,0)</f>
        <v>0</v>
      </c>
      <c r="AN78" s="85">
        <f t="shared" si="400"/>
        <v>0</v>
      </c>
    </row>
    <row r="79" spans="31:40">
      <c r="AE79" s="78"/>
      <c r="AG79" s="85">
        <f>SUM(AG72:AG78)</f>
        <v>0</v>
      </c>
      <c r="AH79" s="85">
        <f t="shared" ref="AH79:AM79" si="402">SUM(AH72:AH78)</f>
        <v>0</v>
      </c>
      <c r="AI79" s="85">
        <f t="shared" si="402"/>
        <v>0</v>
      </c>
      <c r="AJ79" s="85">
        <f t="shared" si="402"/>
        <v>1</v>
      </c>
      <c r="AK79" s="85">
        <f t="shared" si="402"/>
        <v>0</v>
      </c>
      <c r="AL79" s="85">
        <f t="shared" si="402"/>
        <v>1</v>
      </c>
      <c r="AM79" s="85">
        <f t="shared" si="402"/>
        <v>0</v>
      </c>
    </row>
    <row r="80" spans="31:40">
      <c r="AE80" s="78"/>
    </row>
    <row r="81" spans="31:39" ht="15" thickBot="1">
      <c r="AE81" s="78"/>
    </row>
    <row r="82" spans="31:39" ht="26.1" thickBot="1">
      <c r="AE82" s="78"/>
      <c r="AG82" s="86" t="s">
        <v>196</v>
      </c>
      <c r="AH82" s="87" t="s">
        <v>197</v>
      </c>
      <c r="AI82" s="52" t="s">
        <v>198</v>
      </c>
      <c r="AJ82" s="52"/>
      <c r="AK82" s="52"/>
      <c r="AL82" s="52"/>
      <c r="AM82" s="52"/>
    </row>
    <row r="83" spans="31:39">
      <c r="AE83" s="78"/>
      <c r="AF83" s="58" t="s">
        <v>132</v>
      </c>
      <c r="AG83" s="88">
        <f>AN57-AG64</f>
        <v>1</v>
      </c>
      <c r="AH83" s="89">
        <f>RANK(AG83,$AG$83:$AG$89)</f>
        <v>1</v>
      </c>
      <c r="AI83" s="50">
        <f>AN72-$AG79</f>
        <v>1</v>
      </c>
      <c r="AJ83" s="89">
        <f>RANK(AI83,$AI$83:$AI$89)</f>
        <v>1</v>
      </c>
    </row>
    <row r="84" spans="31:39">
      <c r="AE84" s="78"/>
      <c r="AF84" s="59" t="s">
        <v>68</v>
      </c>
      <c r="AG84" s="88">
        <f>AN58-AH64</f>
        <v>0</v>
      </c>
      <c r="AH84" s="89">
        <f t="shared" ref="AH84:AH89" si="403">RANK(AG84,$AG$83:$AG$89)</f>
        <v>2</v>
      </c>
      <c r="AI84" s="50">
        <f>AN73-$AH79</f>
        <v>0</v>
      </c>
      <c r="AJ84" s="89">
        <f t="shared" ref="AJ84:AJ89" si="404">RANK(AI84,$AI$83:$AI$89)</f>
        <v>2</v>
      </c>
    </row>
    <row r="85" spans="31:39">
      <c r="AE85" s="78"/>
      <c r="AF85" s="59" t="s">
        <v>70</v>
      </c>
      <c r="AG85" s="88">
        <f>AN59-AI64</f>
        <v>0</v>
      </c>
      <c r="AH85" s="89">
        <f t="shared" si="403"/>
        <v>2</v>
      </c>
      <c r="AI85" s="50">
        <f>AN74-$AI79</f>
        <v>0</v>
      </c>
      <c r="AJ85" s="89">
        <f t="shared" si="404"/>
        <v>2</v>
      </c>
    </row>
    <row r="86" spans="31:39">
      <c r="AE86" s="78"/>
      <c r="AF86" s="59" t="s">
        <v>134</v>
      </c>
      <c r="AG86" s="88">
        <f>AN61-AJ64</f>
        <v>-1</v>
      </c>
      <c r="AH86" s="89">
        <f t="shared" si="403"/>
        <v>6</v>
      </c>
      <c r="AI86" s="50">
        <f>AN75-$AJ79</f>
        <v>0</v>
      </c>
      <c r="AJ86" s="89">
        <f t="shared" si="404"/>
        <v>2</v>
      </c>
    </row>
    <row r="87" spans="31:39">
      <c r="AE87" s="78"/>
      <c r="AF87" s="59" t="s">
        <v>135</v>
      </c>
      <c r="AG87" s="88">
        <f>AN61-AK64</f>
        <v>0</v>
      </c>
      <c r="AH87" s="89">
        <f>RANK(AG87,$AG$83:$AG$89)</f>
        <v>2</v>
      </c>
      <c r="AI87" s="50">
        <f>AN76-$AK79</f>
        <v>0</v>
      </c>
      <c r="AJ87" s="89">
        <f t="shared" si="404"/>
        <v>2</v>
      </c>
    </row>
    <row r="88" spans="31:39">
      <c r="AE88" s="78"/>
      <c r="AF88" s="59" t="s">
        <v>136</v>
      </c>
      <c r="AG88" s="88">
        <f>AN62-AL64</f>
        <v>-1</v>
      </c>
      <c r="AH88" s="89">
        <f t="shared" si="403"/>
        <v>6</v>
      </c>
      <c r="AI88" s="50">
        <f>AN77-$AL79</f>
        <v>-1</v>
      </c>
      <c r="AJ88" s="89">
        <f>RANK(AI88,$AI$83:$AI$89)</f>
        <v>7</v>
      </c>
    </row>
    <row r="89" spans="31:39" ht="15" thickBot="1">
      <c r="AE89" s="78"/>
      <c r="AF89" s="60" t="s">
        <v>137</v>
      </c>
      <c r="AG89" s="90">
        <f>AN63-AM64</f>
        <v>0</v>
      </c>
      <c r="AH89" s="89">
        <f t="shared" si="403"/>
        <v>2</v>
      </c>
      <c r="AI89" s="50">
        <f>AN78-$AM79</f>
        <v>0</v>
      </c>
      <c r="AJ89" s="89">
        <f t="shared" si="404"/>
        <v>2</v>
      </c>
    </row>
    <row r="90" spans="31:39">
      <c r="AE90" s="78"/>
    </row>
    <row r="91" spans="31:39">
      <c r="AE91" s="78"/>
    </row>
  </sheetData>
  <mergeCells count="17">
    <mergeCell ref="AF1:AJ2"/>
    <mergeCell ref="AF53:AJ54"/>
    <mergeCell ref="AF68:AJ69"/>
    <mergeCell ref="A1:AD2"/>
    <mergeCell ref="B3:B4"/>
    <mergeCell ref="C3:C4"/>
    <mergeCell ref="A5:A11"/>
    <mergeCell ref="B13:C13"/>
    <mergeCell ref="AF17:AJ18"/>
    <mergeCell ref="AF29:AJ30"/>
    <mergeCell ref="AF41:AJ42"/>
    <mergeCell ref="B15:C15"/>
    <mergeCell ref="B16:C16"/>
    <mergeCell ref="B14:C14"/>
    <mergeCell ref="D3:I3"/>
    <mergeCell ref="J3:K3"/>
    <mergeCell ref="M3:AA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D36A-D4A5-4B78-B93E-618603B39F8A}">
  <dimension ref="A1:IU91"/>
  <sheetViews>
    <sheetView workbookViewId="0">
      <selection activeCell="AJ84" sqref="AJ84"/>
    </sheetView>
  </sheetViews>
  <sheetFormatPr defaultColWidth="8.7109375" defaultRowHeight="14.45"/>
  <cols>
    <col min="1" max="1" width="4.7109375" style="50" bestFit="1" customWidth="1"/>
    <col min="2" max="2" width="21.7109375" style="50" customWidth="1"/>
    <col min="3" max="3" width="11.140625" style="50" customWidth="1"/>
    <col min="4" max="4" width="6.140625" style="55" customWidth="1"/>
    <col min="5" max="5" width="8.5703125" style="55" bestFit="1" customWidth="1"/>
    <col min="6" max="6" width="8.28515625" style="55" bestFit="1" customWidth="1"/>
    <col min="7" max="7" width="5.42578125" style="55" customWidth="1"/>
    <col min="8" max="8" width="4.42578125" style="55" bestFit="1" customWidth="1"/>
    <col min="9" max="9" width="11.85546875" style="55" bestFit="1" customWidth="1"/>
    <col min="10" max="10" width="5.28515625" style="55" bestFit="1" customWidth="1"/>
    <col min="11" max="11" width="11.85546875" style="55" bestFit="1" customWidth="1"/>
    <col min="12" max="12" width="6.28515625" style="55" bestFit="1" customWidth="1"/>
    <col min="13" max="14" width="11.28515625" style="55" bestFit="1" customWidth="1"/>
    <col min="15" max="15" width="6" style="55" customWidth="1"/>
    <col min="16" max="16" width="6.85546875" style="55" customWidth="1"/>
    <col min="17" max="17" width="5" style="55" customWidth="1"/>
    <col min="18" max="18" width="7.140625" style="55" customWidth="1"/>
    <col min="19" max="19" width="6.140625" style="55" customWidth="1"/>
    <col min="20" max="20" width="5.5703125" style="55" customWidth="1"/>
    <col min="21" max="21" width="11.28515625" style="55" bestFit="1" customWidth="1"/>
    <col min="22" max="22" width="7.5703125" style="55" customWidth="1"/>
    <col min="23" max="23" width="9.140625" style="55" customWidth="1"/>
    <col min="24" max="24" width="6.85546875" style="55" customWidth="1"/>
    <col min="25" max="26" width="11.85546875" style="55" bestFit="1" customWidth="1"/>
    <col min="27" max="29" width="7.5703125" style="55" customWidth="1"/>
    <col min="30" max="30" width="3.28515625" style="50" customWidth="1"/>
    <col min="31" max="31" width="1.28515625" style="50" customWidth="1"/>
    <col min="32" max="32" width="19.5703125" style="50" customWidth="1"/>
    <col min="33" max="33" width="12.42578125" style="50" customWidth="1"/>
    <col min="34" max="34" width="7.85546875" style="50" customWidth="1"/>
    <col min="35" max="36" width="11.85546875" style="50" customWidth="1"/>
    <col min="37" max="37" width="7.85546875" style="50" customWidth="1"/>
    <col min="38" max="38" width="11.85546875" style="50" customWidth="1"/>
    <col min="39" max="39" width="7.85546875" style="50" customWidth="1"/>
    <col min="40" max="16384" width="8.7109375" style="50"/>
  </cols>
  <sheetData>
    <row r="1" spans="1:255" ht="15.6" customHeight="1">
      <c r="A1" s="163" t="s">
        <v>199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78"/>
      <c r="AF1" s="157" t="s">
        <v>168</v>
      </c>
      <c r="AG1" s="158"/>
      <c r="AH1" s="158"/>
      <c r="AI1" s="158"/>
      <c r="AJ1" s="159"/>
    </row>
    <row r="2" spans="1:255" ht="15.95" customHeight="1" thickBo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78"/>
      <c r="AF2" s="160"/>
      <c r="AG2" s="161"/>
      <c r="AH2" s="161"/>
      <c r="AI2" s="161"/>
      <c r="AJ2" s="162"/>
    </row>
    <row r="3" spans="1:255" s="32" customFormat="1">
      <c r="B3" s="146" t="s">
        <v>31</v>
      </c>
      <c r="C3" s="146" t="s">
        <v>32</v>
      </c>
      <c r="D3" s="153" t="s">
        <v>33</v>
      </c>
      <c r="E3" s="153"/>
      <c r="F3" s="153"/>
      <c r="G3" s="153"/>
      <c r="H3" s="153"/>
      <c r="I3" s="153"/>
      <c r="J3" s="153" t="s">
        <v>34</v>
      </c>
      <c r="K3" s="153"/>
      <c r="L3" s="35" t="s">
        <v>35</v>
      </c>
      <c r="M3" s="153" t="s">
        <v>117</v>
      </c>
      <c r="N3" s="153"/>
      <c r="O3" s="153"/>
      <c r="P3" s="153"/>
      <c r="Q3" s="153"/>
      <c r="R3" s="153"/>
      <c r="S3" s="153"/>
      <c r="T3" s="153"/>
      <c r="U3" s="153"/>
      <c r="V3" s="153"/>
      <c r="W3" s="153"/>
      <c r="X3" s="153"/>
      <c r="Y3" s="153"/>
      <c r="Z3" s="153"/>
      <c r="AA3" s="153"/>
      <c r="AB3" s="34"/>
      <c r="AC3" s="34"/>
      <c r="AE3" s="79"/>
    </row>
    <row r="4" spans="1:255" s="32" customFormat="1" ht="152.1" customHeight="1">
      <c r="B4" s="146"/>
      <c r="C4" s="146"/>
      <c r="D4" s="37" t="s">
        <v>118</v>
      </c>
      <c r="E4" s="37" t="s">
        <v>119</v>
      </c>
      <c r="F4" s="37" t="s">
        <v>120</v>
      </c>
      <c r="G4" s="37" t="s">
        <v>121</v>
      </c>
      <c r="H4" s="37" t="s">
        <v>122</v>
      </c>
      <c r="I4" s="37" t="s">
        <v>123</v>
      </c>
      <c r="J4" s="37" t="s">
        <v>44</v>
      </c>
      <c r="K4" s="37" t="s">
        <v>45</v>
      </c>
      <c r="L4" s="37" t="s">
        <v>46</v>
      </c>
      <c r="M4" s="37" t="s">
        <v>47</v>
      </c>
      <c r="N4" s="37" t="s">
        <v>48</v>
      </c>
      <c r="O4" s="37" t="s">
        <v>49</v>
      </c>
      <c r="P4" s="37" t="s">
        <v>50</v>
      </c>
      <c r="Q4" s="37" t="s">
        <v>51</v>
      </c>
      <c r="R4" s="37" t="s">
        <v>52</v>
      </c>
      <c r="S4" s="37" t="s">
        <v>124</v>
      </c>
      <c r="T4" s="37" t="s">
        <v>125</v>
      </c>
      <c r="U4" s="37" t="s">
        <v>56</v>
      </c>
      <c r="V4" s="37" t="s">
        <v>57</v>
      </c>
      <c r="W4" s="37" t="s">
        <v>58</v>
      </c>
      <c r="X4" s="61" t="s">
        <v>126</v>
      </c>
      <c r="Y4" s="61" t="s">
        <v>127</v>
      </c>
      <c r="Z4" s="61" t="s">
        <v>128</v>
      </c>
      <c r="AA4" s="61" t="s">
        <v>169</v>
      </c>
      <c r="AB4" s="61" t="s">
        <v>170</v>
      </c>
      <c r="AC4" s="33"/>
      <c r="AE4" s="79"/>
      <c r="AF4" s="32" t="s">
        <v>118</v>
      </c>
      <c r="AG4" s="56" t="s">
        <v>132</v>
      </c>
      <c r="AH4" s="57" t="s">
        <v>68</v>
      </c>
      <c r="AI4" s="57" t="s">
        <v>70</v>
      </c>
      <c r="AJ4" s="57" t="s">
        <v>134</v>
      </c>
      <c r="AK4" s="57" t="s">
        <v>135</v>
      </c>
      <c r="AL4" s="57" t="s">
        <v>136</v>
      </c>
      <c r="AM4" s="57" t="s">
        <v>137</v>
      </c>
      <c r="AO4" s="33" t="s">
        <v>119</v>
      </c>
      <c r="AP4" s="56" t="s">
        <v>132</v>
      </c>
      <c r="AQ4" s="57" t="s">
        <v>68</v>
      </c>
      <c r="AR4" s="57" t="s">
        <v>70</v>
      </c>
      <c r="AS4" s="57" t="s">
        <v>134</v>
      </c>
      <c r="AT4" s="57" t="s">
        <v>135</v>
      </c>
      <c r="AU4" s="57" t="s">
        <v>136</v>
      </c>
      <c r="AV4" s="57" t="s">
        <v>137</v>
      </c>
      <c r="AX4" s="33" t="s">
        <v>171</v>
      </c>
      <c r="AY4" s="56" t="s">
        <v>132</v>
      </c>
      <c r="AZ4" s="57" t="s">
        <v>68</v>
      </c>
      <c r="BA4" s="57" t="s">
        <v>70</v>
      </c>
      <c r="BB4" s="57" t="s">
        <v>134</v>
      </c>
      <c r="BC4" s="57" t="s">
        <v>135</v>
      </c>
      <c r="BD4" s="57" t="s">
        <v>136</v>
      </c>
      <c r="BE4" s="57" t="s">
        <v>137</v>
      </c>
      <c r="BG4" s="33" t="s">
        <v>172</v>
      </c>
      <c r="BH4" s="56" t="s">
        <v>132</v>
      </c>
      <c r="BI4" s="57" t="s">
        <v>68</v>
      </c>
      <c r="BJ4" s="57" t="s">
        <v>70</v>
      </c>
      <c r="BK4" s="57" t="s">
        <v>134</v>
      </c>
      <c r="BL4" s="57" t="s">
        <v>135</v>
      </c>
      <c r="BM4" s="57" t="s">
        <v>136</v>
      </c>
      <c r="BN4" s="57" t="s">
        <v>137</v>
      </c>
      <c r="BP4" s="33" t="s">
        <v>173</v>
      </c>
      <c r="BQ4" s="56" t="s">
        <v>132</v>
      </c>
      <c r="BR4" s="57" t="s">
        <v>68</v>
      </c>
      <c r="BS4" s="57" t="s">
        <v>70</v>
      </c>
      <c r="BT4" s="57" t="s">
        <v>134</v>
      </c>
      <c r="BU4" s="57" t="s">
        <v>135</v>
      </c>
      <c r="BV4" s="57" t="s">
        <v>136</v>
      </c>
      <c r="BW4" s="57" t="s">
        <v>137</v>
      </c>
      <c r="BY4" s="33" t="s">
        <v>174</v>
      </c>
      <c r="BZ4" s="56" t="s">
        <v>132</v>
      </c>
      <c r="CA4" s="57" t="s">
        <v>68</v>
      </c>
      <c r="CB4" s="57" t="s">
        <v>70</v>
      </c>
      <c r="CC4" s="57" t="s">
        <v>134</v>
      </c>
      <c r="CD4" s="57" t="s">
        <v>135</v>
      </c>
      <c r="CE4" s="57" t="s">
        <v>136</v>
      </c>
      <c r="CF4" s="57" t="s">
        <v>137</v>
      </c>
      <c r="CH4" s="32" t="s">
        <v>175</v>
      </c>
      <c r="CI4" s="56" t="s">
        <v>132</v>
      </c>
      <c r="CJ4" s="57" t="s">
        <v>68</v>
      </c>
      <c r="CK4" s="57" t="s">
        <v>70</v>
      </c>
      <c r="CL4" s="57" t="s">
        <v>134</v>
      </c>
      <c r="CM4" s="57" t="s">
        <v>135</v>
      </c>
      <c r="CN4" s="57" t="s">
        <v>136</v>
      </c>
      <c r="CO4" s="57" t="s">
        <v>137</v>
      </c>
      <c r="CQ4" s="33" t="s">
        <v>176</v>
      </c>
      <c r="CR4" s="56" t="s">
        <v>132</v>
      </c>
      <c r="CS4" s="57" t="s">
        <v>68</v>
      </c>
      <c r="CT4" s="57" t="s">
        <v>70</v>
      </c>
      <c r="CU4" s="57" t="s">
        <v>134</v>
      </c>
      <c r="CV4" s="57" t="s">
        <v>135</v>
      </c>
      <c r="CW4" s="57" t="s">
        <v>136</v>
      </c>
      <c r="CX4" s="57" t="s">
        <v>137</v>
      </c>
      <c r="CZ4" s="32" t="s">
        <v>177</v>
      </c>
      <c r="DA4" s="56" t="s">
        <v>132</v>
      </c>
      <c r="DB4" s="57" t="s">
        <v>68</v>
      </c>
      <c r="DC4" s="57" t="s">
        <v>70</v>
      </c>
      <c r="DD4" s="57" t="s">
        <v>134</v>
      </c>
      <c r="DE4" s="57" t="s">
        <v>135</v>
      </c>
      <c r="DF4" s="57" t="s">
        <v>136</v>
      </c>
      <c r="DG4" s="57" t="s">
        <v>137</v>
      </c>
      <c r="DI4" s="32" t="s">
        <v>47</v>
      </c>
      <c r="DJ4" s="56" t="s">
        <v>132</v>
      </c>
      <c r="DK4" s="57" t="s">
        <v>68</v>
      </c>
      <c r="DL4" s="57" t="s">
        <v>70</v>
      </c>
      <c r="DM4" s="57" t="s">
        <v>134</v>
      </c>
      <c r="DN4" s="57" t="s">
        <v>135</v>
      </c>
      <c r="DO4" s="57" t="s">
        <v>136</v>
      </c>
      <c r="DP4" s="57" t="s">
        <v>137</v>
      </c>
      <c r="DR4" s="32" t="s">
        <v>48</v>
      </c>
      <c r="DS4" s="56" t="s">
        <v>132</v>
      </c>
      <c r="DT4" s="57" t="s">
        <v>68</v>
      </c>
      <c r="DU4" s="57" t="s">
        <v>70</v>
      </c>
      <c r="DV4" s="57" t="s">
        <v>134</v>
      </c>
      <c r="DW4" s="57" t="s">
        <v>135</v>
      </c>
      <c r="DX4" s="57" t="s">
        <v>136</v>
      </c>
      <c r="DY4" s="57" t="s">
        <v>137</v>
      </c>
      <c r="EA4" s="32" t="s">
        <v>49</v>
      </c>
      <c r="EB4" s="56" t="s">
        <v>132</v>
      </c>
      <c r="EC4" s="57" t="s">
        <v>68</v>
      </c>
      <c r="ED4" s="57" t="s">
        <v>70</v>
      </c>
      <c r="EE4" s="57" t="s">
        <v>134</v>
      </c>
      <c r="EF4" s="57" t="s">
        <v>135</v>
      </c>
      <c r="EG4" s="57" t="s">
        <v>136</v>
      </c>
      <c r="EH4" s="57" t="s">
        <v>137</v>
      </c>
      <c r="EJ4" s="32" t="s">
        <v>178</v>
      </c>
      <c r="EK4" s="56" t="s">
        <v>132</v>
      </c>
      <c r="EL4" s="57" t="s">
        <v>68</v>
      </c>
      <c r="EM4" s="57" t="s">
        <v>70</v>
      </c>
      <c r="EN4" s="57" t="s">
        <v>134</v>
      </c>
      <c r="EO4" s="57" t="s">
        <v>135</v>
      </c>
      <c r="EP4" s="57" t="s">
        <v>136</v>
      </c>
      <c r="EQ4" s="57" t="s">
        <v>137</v>
      </c>
      <c r="ES4" s="32" t="s">
        <v>179</v>
      </c>
      <c r="ET4" s="56" t="s">
        <v>132</v>
      </c>
      <c r="EU4" s="57" t="s">
        <v>68</v>
      </c>
      <c r="EV4" s="57" t="s">
        <v>70</v>
      </c>
      <c r="EW4" s="57" t="s">
        <v>134</v>
      </c>
      <c r="EX4" s="57" t="s">
        <v>135</v>
      </c>
      <c r="EY4" s="57" t="s">
        <v>136</v>
      </c>
      <c r="EZ4" s="57" t="s">
        <v>137</v>
      </c>
      <c r="FB4" s="32" t="s">
        <v>180</v>
      </c>
      <c r="FC4" s="56" t="s">
        <v>132</v>
      </c>
      <c r="FD4" s="57" t="s">
        <v>68</v>
      </c>
      <c r="FE4" s="57" t="s">
        <v>70</v>
      </c>
      <c r="FF4" s="57" t="s">
        <v>134</v>
      </c>
      <c r="FG4" s="57" t="s">
        <v>135</v>
      </c>
      <c r="FH4" s="57" t="s">
        <v>136</v>
      </c>
      <c r="FI4" s="57" t="s">
        <v>137</v>
      </c>
      <c r="FK4" s="34" t="s">
        <v>181</v>
      </c>
      <c r="FL4" s="56" t="s">
        <v>132</v>
      </c>
      <c r="FM4" s="57" t="s">
        <v>68</v>
      </c>
      <c r="FN4" s="57" t="s">
        <v>70</v>
      </c>
      <c r="FO4" s="57" t="s">
        <v>134</v>
      </c>
      <c r="FP4" s="57" t="s">
        <v>135</v>
      </c>
      <c r="FQ4" s="57" t="s">
        <v>136</v>
      </c>
      <c r="FR4" s="57" t="s">
        <v>137</v>
      </c>
      <c r="FT4" s="34" t="s">
        <v>182</v>
      </c>
      <c r="FU4" s="56" t="s">
        <v>132</v>
      </c>
      <c r="FV4" s="57" t="s">
        <v>68</v>
      </c>
      <c r="FW4" s="57" t="s">
        <v>70</v>
      </c>
      <c r="FX4" s="57" t="s">
        <v>134</v>
      </c>
      <c r="FY4" s="57" t="s">
        <v>135</v>
      </c>
      <c r="FZ4" s="57" t="s">
        <v>136</v>
      </c>
      <c r="GA4" s="57" t="s">
        <v>137</v>
      </c>
      <c r="GC4" s="34" t="s">
        <v>56</v>
      </c>
      <c r="GD4" s="56" t="s">
        <v>132</v>
      </c>
      <c r="GE4" s="57" t="s">
        <v>68</v>
      </c>
      <c r="GF4" s="57" t="s">
        <v>70</v>
      </c>
      <c r="GG4" s="57" t="s">
        <v>134</v>
      </c>
      <c r="GH4" s="57" t="s">
        <v>135</v>
      </c>
      <c r="GI4" s="57" t="s">
        <v>136</v>
      </c>
      <c r="GJ4" s="57" t="s">
        <v>137</v>
      </c>
      <c r="GL4" s="34" t="s">
        <v>183</v>
      </c>
      <c r="GM4" s="56" t="s">
        <v>132</v>
      </c>
      <c r="GN4" s="57" t="s">
        <v>68</v>
      </c>
      <c r="GO4" s="57" t="s">
        <v>70</v>
      </c>
      <c r="GP4" s="57" t="s">
        <v>134</v>
      </c>
      <c r="GQ4" s="57" t="s">
        <v>135</v>
      </c>
      <c r="GR4" s="57" t="s">
        <v>136</v>
      </c>
      <c r="GS4" s="57" t="s">
        <v>137</v>
      </c>
      <c r="GU4" s="34" t="s">
        <v>58</v>
      </c>
      <c r="GV4" s="56" t="s">
        <v>132</v>
      </c>
      <c r="GW4" s="57" t="s">
        <v>68</v>
      </c>
      <c r="GX4" s="57" t="s">
        <v>70</v>
      </c>
      <c r="GY4" s="57" t="s">
        <v>134</v>
      </c>
      <c r="GZ4" s="57" t="s">
        <v>135</v>
      </c>
      <c r="HA4" s="57" t="s">
        <v>136</v>
      </c>
      <c r="HB4" s="57" t="s">
        <v>137</v>
      </c>
      <c r="HD4" s="34" t="s">
        <v>59</v>
      </c>
      <c r="HE4" s="56" t="s">
        <v>132</v>
      </c>
      <c r="HF4" s="57" t="s">
        <v>68</v>
      </c>
      <c r="HG4" s="57" t="s">
        <v>70</v>
      </c>
      <c r="HH4" s="57" t="s">
        <v>134</v>
      </c>
      <c r="HI4" s="57" t="s">
        <v>135</v>
      </c>
      <c r="HJ4" s="57" t="s">
        <v>136</v>
      </c>
      <c r="HK4" s="57" t="s">
        <v>137</v>
      </c>
      <c r="HM4" s="34" t="s">
        <v>60</v>
      </c>
      <c r="HN4" s="56" t="s">
        <v>132</v>
      </c>
      <c r="HO4" s="57" t="s">
        <v>68</v>
      </c>
      <c r="HP4" s="57" t="s">
        <v>70</v>
      </c>
      <c r="HQ4" s="57" t="s">
        <v>134</v>
      </c>
      <c r="HR4" s="57" t="s">
        <v>135</v>
      </c>
      <c r="HS4" s="57" t="s">
        <v>136</v>
      </c>
      <c r="HT4" s="57" t="s">
        <v>137</v>
      </c>
      <c r="HV4" s="34" t="s">
        <v>61</v>
      </c>
      <c r="HW4" s="56" t="s">
        <v>132</v>
      </c>
      <c r="HX4" s="57" t="s">
        <v>68</v>
      </c>
      <c r="HY4" s="57" t="s">
        <v>70</v>
      </c>
      <c r="HZ4" s="57" t="s">
        <v>134</v>
      </c>
      <c r="IA4" s="57" t="s">
        <v>135</v>
      </c>
      <c r="IB4" s="57" t="s">
        <v>136</v>
      </c>
      <c r="IC4" s="57" t="s">
        <v>137</v>
      </c>
      <c r="IE4" s="34" t="s">
        <v>62</v>
      </c>
      <c r="IF4" s="56" t="s">
        <v>132</v>
      </c>
      <c r="IG4" s="57" t="s">
        <v>68</v>
      </c>
      <c r="IH4" s="57" t="s">
        <v>70</v>
      </c>
      <c r="II4" s="57" t="s">
        <v>134</v>
      </c>
      <c r="IJ4" s="57" t="s">
        <v>135</v>
      </c>
      <c r="IK4" s="57" t="s">
        <v>136</v>
      </c>
      <c r="IL4" s="57" t="s">
        <v>137</v>
      </c>
      <c r="IN4" s="34" t="s">
        <v>63</v>
      </c>
      <c r="IO4" s="56" t="s">
        <v>132</v>
      </c>
      <c r="IP4" s="57" t="s">
        <v>68</v>
      </c>
      <c r="IQ4" s="57" t="s">
        <v>70</v>
      </c>
      <c r="IR4" s="57" t="s">
        <v>134</v>
      </c>
      <c r="IS4" s="57" t="s">
        <v>135</v>
      </c>
      <c r="IT4" s="57" t="s">
        <v>136</v>
      </c>
      <c r="IU4" s="57" t="s">
        <v>137</v>
      </c>
    </row>
    <row r="5" spans="1:255">
      <c r="A5" s="164" t="s">
        <v>131</v>
      </c>
      <c r="B5" s="39" t="s">
        <v>132</v>
      </c>
      <c r="C5" s="53" t="s">
        <v>67</v>
      </c>
      <c r="D5" s="75">
        <v>-0.77800000000000002</v>
      </c>
      <c r="E5" s="75">
        <v>0</v>
      </c>
      <c r="F5" s="75">
        <v>541.66666669999995</v>
      </c>
      <c r="G5" s="75">
        <v>120</v>
      </c>
      <c r="H5" s="75">
        <v>60</v>
      </c>
      <c r="I5" s="75">
        <v>1.4583333329999999</v>
      </c>
      <c r="J5" s="39">
        <v>-1.2829999999999999</v>
      </c>
      <c r="K5" s="39">
        <v>0.74237500000000001</v>
      </c>
      <c r="L5" s="39">
        <v>1.274</v>
      </c>
      <c r="M5" s="39">
        <v>1</v>
      </c>
      <c r="N5" s="39">
        <v>1</v>
      </c>
      <c r="O5" s="39">
        <v>1</v>
      </c>
      <c r="P5" s="80">
        <v>0.5</v>
      </c>
      <c r="Q5" s="75">
        <v>1</v>
      </c>
      <c r="R5" s="75">
        <v>1</v>
      </c>
      <c r="S5" s="75">
        <v>4.083080303</v>
      </c>
      <c r="T5" s="66">
        <v>0.5</v>
      </c>
      <c r="U5" s="75">
        <v>1</v>
      </c>
      <c r="V5" s="75">
        <v>1</v>
      </c>
      <c r="W5" s="75">
        <v>1</v>
      </c>
      <c r="X5" s="39">
        <v>2.4410664070000001</v>
      </c>
      <c r="Y5" s="39">
        <v>2</v>
      </c>
      <c r="Z5" s="39">
        <v>2</v>
      </c>
      <c r="AA5" s="75">
        <v>1.636487896</v>
      </c>
      <c r="AB5" s="75">
        <v>1.878521796</v>
      </c>
      <c r="AE5" s="78"/>
      <c r="AF5" s="53" t="s">
        <v>132</v>
      </c>
      <c r="AG5" s="50">
        <f>IF(-$D5+$D$5&gt;$D$14,0,IF(-$D5+$D$5&lt;$D$13,1,($D$14+$D5-$D$5)/($D$14-$D$13)))</f>
        <v>1</v>
      </c>
      <c r="AH5" s="50">
        <f>IF(-$D5+$D$6&gt;$D$14,0,IF(-$D5+$D$6&lt;$D$13,1,($D$14+$D5-$D$6)/($D$14-$D$13)))</f>
        <v>0</v>
      </c>
      <c r="AI5" s="50">
        <f>IF(-$D5+$D$7&gt;$D$14,0,IF(-$D5+$D$7&lt;$D$13,1,($D$14+$D5-$D$7)/($D$14-$D$13)))</f>
        <v>0</v>
      </c>
      <c r="AJ5" s="50">
        <f>IF(-$D5+$D$8&gt;$D$14,0,IF(-$D5+$D$8&lt;$D$13,1,($D$14+$D5-$D$8)/($D$14-$D$13)))</f>
        <v>1</v>
      </c>
      <c r="AK5" s="50">
        <f>IF(-$D5+$D$9&gt;$D$14,0,IF(-$D5+$D$9&lt;$D$13,1,($D$14+$D5-$D$9)/($D$14-$D$13)))</f>
        <v>0.5586206896551722</v>
      </c>
      <c r="AL5" s="50">
        <f>IF(-$D5+$D$10&gt;$D$14,0,IF(-$D5+$D$10&lt;$D$13,1,($D$14+$D5-$D$10)/($D$14-$D$13)))</f>
        <v>0.65172413793103434</v>
      </c>
      <c r="AM5" s="50">
        <f>IF(-$D5+$D$11&gt;$D$14,0,IF(-$D5+$D$11&lt;$D$13,1,($D$14+$D5-$D$11)/($D$14-$D$13)))</f>
        <v>1</v>
      </c>
      <c r="AO5" s="53" t="s">
        <v>132</v>
      </c>
      <c r="AP5" s="50">
        <f>IF(-$E5+$E$5&gt;$E$14,0,IF(-$E5+$E$5&lt;$E$13,1,($E$14+$E5-$E$5)/($E$14-$E$13)))</f>
        <v>1</v>
      </c>
      <c r="AQ5" s="50">
        <f>IF(-$E5+$E$6&gt;$E$14,0,IF(-$E5+$E$6&lt;$E$13,1,($E$14+$E5-$E$6)/($E$14-$E$13)))</f>
        <v>1</v>
      </c>
      <c r="AR5" s="50">
        <f>IF(-$E5+$E$7&gt;$E$14,0,IF(-$E5+$E$7&lt;$E$13,1,($E$14+$E5-$E$7)/($E$14-$E$13)))</f>
        <v>0</v>
      </c>
      <c r="AS5" s="50">
        <f>IF(-$E5+$E$8&gt;$E$14,0,IF(-$E5+$E$8&lt;$E$13,1,($E$14+$E5-$E$8)/($E$14-$E$13)))</f>
        <v>1</v>
      </c>
      <c r="AT5" s="50">
        <f>IF(-$E5+$E$9&gt;$E$14,0,IF(-$E5+$E$9&lt;$E$13,1,($E$14+$E5-$E$9)/($E$14-$E$13)))</f>
        <v>1</v>
      </c>
      <c r="AU5" s="50">
        <f>IF(-$E5+$E$10&gt;$E$14,0,IF(-$E5+$E$10&lt;$E$13,1,($E$14+$E5-$E$10)/($E$14-$E$13)))</f>
        <v>1</v>
      </c>
      <c r="AV5" s="50">
        <f>IF(-$E5+$E$11&gt;$E$14,0,IF(-$E5+$E$11&lt;$E$13,1,($E$14+$E5-$E$11)/($E$14-$E$13)))</f>
        <v>1</v>
      </c>
      <c r="AX5" s="53" t="s">
        <v>132</v>
      </c>
      <c r="AY5" s="50">
        <f>IF($F5-$F$5&gt;$F$14,0,IF($F5-$F$5&lt;$F$13,1,($F$14-$F5+$F$5)/($F$14-$F$13)))</f>
        <v>1</v>
      </c>
      <c r="AZ5" s="50">
        <f>IF($F5-$F$6&gt;$F$14,0,IF($F5-$F$6&lt;$F$13,1,($F$14-$F5+$F$6)/($F$14-$F$13)))</f>
        <v>0.49230769215431974</v>
      </c>
      <c r="BA5" s="50">
        <f>IF($F5-$F$7&gt;$F$14,0,IF($F5-$F$7&lt;$F$13,1,($F$14-$F5+$F$7)/($F$14-$F$13)))</f>
        <v>0</v>
      </c>
      <c r="BB5" s="50">
        <f>IF($F5-$F$8&gt;$F$14,0,IF($F5-$F$8&lt;$F$13,1,($F$14-$F5+$F$8)/($F$14-$F$13)))</f>
        <v>0.49230769215431974</v>
      </c>
      <c r="BC5" s="50">
        <f>IF($F5-$F$9&gt;$F$14,0,IF($F5-$F$9&lt;$F$13,1,($F$14-$F5+$F$9)/($F$14-$F$13)))</f>
        <v>1</v>
      </c>
      <c r="BD5" s="50">
        <f>IF($F5-$F$10&gt;$F$14,0,IF($F5-$F$10&lt;$F$13,1,($F$14-$F5+$F$10)/($F$14-$F$13)))</f>
        <v>1</v>
      </c>
      <c r="BE5" s="50">
        <f>IF($F5-$F$11&gt;$F$14,0,IF($F5-$F$11&lt;$F$13,1,($F$14-$F5+$F$11)/($F$14-$F$13)))</f>
        <v>1</v>
      </c>
      <c r="BG5" s="53" t="s">
        <v>132</v>
      </c>
      <c r="BH5" s="50">
        <f>IF($G5-$G$5&gt;$G$14,0,IF($G5-$G$5&lt;$G$13,1,($G$14-$G5+$G$5)/($G$14-$G$13)))</f>
        <v>1</v>
      </c>
      <c r="BI5" s="50">
        <f>IF($G5-$G$6&gt;$G$14,0,IF($G5-$G$6&lt;$G$13,1,($G$14-$G5+$G$6)/($G$14-$G$13)))</f>
        <v>0.5</v>
      </c>
      <c r="BJ5" s="50">
        <f>IF($G5-$G$7&gt;$G$14,0,IF($G5-$G$7&lt;$G$13,1,($G$14-$G5+$G$7)/($G$14-$G$13)))</f>
        <v>0</v>
      </c>
      <c r="BK5" s="50">
        <f>IF($G5-$G$8&gt;$G$14,0,IF($G5-$G$8&lt;$G$13,1,($G$14-$G5+$G$8)/($G$14-$G$13)))</f>
        <v>0.5</v>
      </c>
      <c r="BL5" s="50">
        <f>IF($G5-$G$9&gt;$G$14,0,IF($G5-$G$9&lt;$G$13,1,($G$14-$G5+$G$9)/($G$14-$G$13)))</f>
        <v>1</v>
      </c>
      <c r="BM5" s="50">
        <f>IF($G5-$G$10&gt;$G$14,0,IF($G5-$G$10&lt;$G$13,1,($G$14-$G5+$G$10)/($G$14-$G$13)))</f>
        <v>1</v>
      </c>
      <c r="BN5" s="50">
        <f>IF($G5-$G$11&gt;$G$14,0,IF($G5-$G$11&lt;$G$13,1,($G$14-$G5+$G$11)/($G$14-$G$13)))</f>
        <v>1</v>
      </c>
      <c r="BP5" s="53" t="s">
        <v>132</v>
      </c>
      <c r="BQ5" s="50">
        <f>IF($H5-$H$5&gt;$H$14,0,IF($H5-$H$5&lt;$H$13,1,($H$14-$H5+$H$5)/($H$14-$H$13)))</f>
        <v>1</v>
      </c>
      <c r="BR5" s="50">
        <f>IF($H5-$H$6&gt;$H$14,0,IF($H5-$H$6&lt;$H$13,1,($H$14-$H5+$H$6)/($H$14-$H$13)))</f>
        <v>0.5</v>
      </c>
      <c r="BS5" s="50">
        <f>IF($H5-$H$7&gt;$H$14,0,IF($H5-$H$7&lt;$H$13,1,($H$14-$H5+$H$7)/($H$14-$H$13)))</f>
        <v>0</v>
      </c>
      <c r="BT5" s="50">
        <f>IF($H5-$H$8&gt;$H$14,0,IF($H5-$H$8&lt;$H$13,1,($H$14-$H5+$H$8)/($H$14-$H$13)))</f>
        <v>0.5</v>
      </c>
      <c r="BU5" s="50">
        <f>IF($H5-$H$9&gt;$H$14,0,IF($H5-$H$9&lt;$H$13,1,($H$14-$H5+$H$9)/($H$14-$H$13)))</f>
        <v>1</v>
      </c>
      <c r="BV5" s="50">
        <f>IF($H5-$H$10&gt;$H$14,0,IF($H5-$H$10&lt;$H$13,1,($H$14-$H5+$H$10)/($H$14-$H$13)))</f>
        <v>1</v>
      </c>
      <c r="BW5" s="50">
        <f>IF($H5-$H$11&gt;$H$14,0,IF($H5-$H$11&lt;$H$13,1,($H$14-$H5+$H$11)/($H$14-$H$13)))</f>
        <v>1</v>
      </c>
      <c r="BY5" s="53" t="s">
        <v>132</v>
      </c>
      <c r="BZ5" s="50">
        <f>IF($I5-$I$5&gt;$I$14,0,IF($I5-$I$5&lt;$I$13,1,($I$14-$I5+$I$5)/($I$14-$I$13)))</f>
        <v>1</v>
      </c>
      <c r="CA5" s="50">
        <f>IF($I5-$I$6&gt;$I$14,0,IF($I5-$I$6&lt;$I$13,1,($I$14-$I5+$I$6)/($I$14-$I$13)))</f>
        <v>0</v>
      </c>
      <c r="CB5" s="50">
        <f>IF($I5-$I$7&gt;$I$14,0,IF($I5-$I$7&lt;$I$13,1,($I$14-$I5+$I$7)/($I$14-$I$13)))</f>
        <v>0</v>
      </c>
      <c r="CC5" s="50">
        <f>IF($I5-$I$8&gt;$I$14,0,IF($I5-$I$8&lt;$I$13,1,($I$14-$I5+$I$8)/($I$14-$I$13)))</f>
        <v>0</v>
      </c>
      <c r="CD5" s="50">
        <f>IF($I5-$I$9&gt;$I$14,0,IF($I5-$I$9&lt;$I$13,1,($I$14-$I5+$I$9)/($I$14-$I$13)))</f>
        <v>0</v>
      </c>
      <c r="CE5" s="50">
        <f>IF($I5-$I$10&gt;$I$14,0,IF($I5-$I$10&lt;$I$13,1,($I$14-$I5+$I$10)/($I$14-$I$13)))</f>
        <v>0</v>
      </c>
      <c r="CF5" s="50">
        <f>IF($I5-$I$11&gt;$I$14,0,IF($I5-$I$11&lt;$I$13,1,($I$14-$I5+$I$11)/($I$14-$I$13)))</f>
        <v>0</v>
      </c>
      <c r="CH5" s="53" t="s">
        <v>132</v>
      </c>
      <c r="CI5" s="50">
        <f>IF($J5-$J$5&gt;$J$14,0,IF($J5-$J$5&lt;$J$13,1,($J$14-$J5+$J$5)/($J$14-$J$13)))</f>
        <v>1</v>
      </c>
      <c r="CJ5" s="50">
        <f>IF($J5-$J$6&gt;$J$14,0,IF($J5-$J$6&lt;$J$13,1,($J$14-$J5+$J$6)/($J$14-$J$13)))</f>
        <v>1</v>
      </c>
      <c r="CK5" s="50">
        <f>IF($J5-$J$7&gt;$J$14,0,IF($J5-$J$7&lt;$J$13,1,($J$14-$J5+$J$7)/($J$14-$J$13)))</f>
        <v>1</v>
      </c>
      <c r="CL5" s="50">
        <f>IF($J5-$J$8&gt;$J$14,0,IF($J5-$J$8&lt;$J$13,1,($J$14-$J5+$J$8)/($J$14-$J$13)))</f>
        <v>1</v>
      </c>
      <c r="CM5" s="50">
        <f>IF($J5-$J$9&gt;$J$14,0,IF($J5-$J$9&lt;$J$13,1,($J$14-$J5+$J$9)/($J$14-$J$13)))</f>
        <v>1</v>
      </c>
      <c r="CN5" s="50">
        <f>IF($J5-$J$10&gt;$J$14,0,IF($J5-$J$10&lt;$J$13,1,($J$14-$J5+$J$10)/($J$14-$J$13)))</f>
        <v>1</v>
      </c>
      <c r="CO5" s="50">
        <f>IF($J5-$J$11&gt;$J$14,0,IF($J5-$J$11&lt;$J$13,1,($J$14-$J5+$J$11)/($J$14-$J$13)))</f>
        <v>1</v>
      </c>
      <c r="CQ5" s="53" t="s">
        <v>132</v>
      </c>
      <c r="CR5" s="50">
        <f>IF($K5-$K$5&gt;$K$14,0,IF($K5-$K$5&lt;$K$13,1,($K$14-$K5+$K$5)/($K$14-$K$13)))</f>
        <v>1</v>
      </c>
      <c r="CS5" s="50">
        <f>IF($K5-$K$6&gt;$K$14,0,IF($K5-$K$6&lt;$K$13,1,($K$14-$K5+$K$6)/($K$14-$K$13)))</f>
        <v>1</v>
      </c>
      <c r="CT5" s="50">
        <f>IF($K5-$K$7&gt;$K$14,0,IF($K5-$K$7&lt;$K$13,1,($K$14-$K5+$K$7)/($K$14-$K$13)))</f>
        <v>0.38251028791792502</v>
      </c>
      <c r="CU5" s="50">
        <f>IF($K5-$K$8&gt;$K$14,0,IF($K5-$K$8&lt;$K$13,1,($K$14-$K5+$K$8)/($K$14-$K$13)))</f>
        <v>1</v>
      </c>
      <c r="CV5" s="50">
        <f>IF($K5-$K$9&gt;$K$14,0,IF($K5-$K$9&lt;$K$13,1,($K$14-$K5+$K$9)/($K$14-$K$13)))</f>
        <v>1</v>
      </c>
      <c r="CW5" s="50">
        <f>IF($K5-$K$10&gt;$K$14,0,IF($K5-$K$10&lt;$K$13,1,($K$14-$K5+$K$10)/($K$14-$K$13)))</f>
        <v>1</v>
      </c>
      <c r="CX5" s="50">
        <f>IF($K5-$K$11&gt;$K$14,0,IF($K5-$K$11&lt;$K$13,1,($K$14-$K5+$K$11)/($K$14-$K$13)))</f>
        <v>1</v>
      </c>
      <c r="CZ5" s="53" t="s">
        <v>132</v>
      </c>
      <c r="DA5" s="50">
        <f>IF(-$L5+$L$5&gt;$L$14,0,IF(-$L5+$L$5&lt;$L$13,1,($L$14+$L5-$L$5)/($L$14-$L$13)))</f>
        <v>1</v>
      </c>
      <c r="DB5" s="50">
        <f>IF(-$L5+$L$6&gt;$L$14,0,IF(-$L5+$L$6&lt;$L$13,1,($L$14+$L5-$L$6)/($L$14-$L$13)))</f>
        <v>0.92672929120409897</v>
      </c>
      <c r="DC5" s="50">
        <f>IF(-$L5+$L$7&gt;$L$14,0,IF(-$L5+$L$7&lt;$L$13,1,($L$14+$L5-$L$7)/($L$14-$L$13)))</f>
        <v>1</v>
      </c>
      <c r="DD5" s="50">
        <f>IF(-$L5+$L$8&gt;$L$14,0,IF(-$L5+$L$8&lt;$L$13,1,($L$14+$L5-$L$8)/($L$14-$L$13)))</f>
        <v>0.50999146029035025</v>
      </c>
      <c r="DE5" s="50">
        <f>IF(-$L5+$L$9&gt;$L$14,0,IF(-$L5+$L$9&lt;$L$13,1,($L$14+$L5-$L$9)/($L$14-$L$13)))</f>
        <v>1</v>
      </c>
      <c r="DF5" s="50">
        <f>IF(-$L5+$L$10&gt;$L$14,0,IF(-$L5+$L$10&lt;$L$13,1,($L$14+$L5-$L$10)/($L$14-$L$13)))</f>
        <v>0.23672075149444935</v>
      </c>
      <c r="DG5" s="50">
        <f>IF(-$L5+$L$11&gt;$L$14,0,IF(-$L5+$L$11&lt;$L$13,1,($L$14+$L5-$L$11)/($L$14-$L$13)))</f>
        <v>0.66370623398804451</v>
      </c>
      <c r="DI5" s="53" t="s">
        <v>132</v>
      </c>
      <c r="DJ5" s="50">
        <f t="shared" ref="DJ5:DJ11" si="0">IF(-$M5+$M$5&gt;$M$14,0,IF(-$M5+$M$5&lt;$M$13,1,($M$14+$M5-$M$5)/($M$14-$M$13)))</f>
        <v>1</v>
      </c>
      <c r="DK5" s="50">
        <f t="shared" ref="DK5:DK11" si="1">IF(-$M5+$M$6&gt;$M$14,0,IF(-$M5+$M$6&lt;$M$13,1,($M$14+$M5-$M$6)/($M$14-$M$13)))</f>
        <v>1</v>
      </c>
      <c r="DL5" s="50">
        <f t="shared" ref="DL5:DL11" si="2">IF(-$M5+$M$7&gt;$M$14,0,IF(-$M5+$M$7&lt;$M$13,1,($M$14+$M5-$M$7)/($M$14-$M$13)))</f>
        <v>1</v>
      </c>
      <c r="DM5" s="50">
        <f t="shared" ref="DM5:DM11" si="3">IF(-$M5+$M$8&gt;$M$14,0,IF(-$M5+$M$8&lt;$M$13,1,($M$14+$M5-$M$8)/($M$14-$M$13)))</f>
        <v>1</v>
      </c>
      <c r="DN5" s="50">
        <f t="shared" ref="DN5:DN11" si="4">IF(-$M5+$M$9&gt;$M$14,0,IF(-$M5+$M$9&lt;$M$13,1,($M$14+$M5-$M$9)/($M$14-$M$13)))</f>
        <v>1</v>
      </c>
      <c r="DO5" s="50">
        <f t="shared" ref="DO5:DO11" si="5">IF(-$M5+$M$10&gt;$M$14,0,IF(-$M5+$M$10&lt;$M$13,1,($M$14+$M5-$M$10)/($M$14-$M$13)))</f>
        <v>1</v>
      </c>
      <c r="DP5" s="50">
        <f t="shared" ref="DP5:DP11" si="6">IF(-$M5+$M$11&gt;$M$14,0,IF(-$M5+$M$11&lt;$M$13,1,($M$14+$M5-$M$11)/($M$14-$M$13)))</f>
        <v>1</v>
      </c>
      <c r="DR5" s="53" t="s">
        <v>132</v>
      </c>
      <c r="DS5" s="50">
        <f t="shared" ref="DS5:DS11" si="7">IF(-$N5+$N$5&gt;$N$14,0,IF(-$N5+$N$5&lt;$N$13,1,($N$14+$N5-$N$5)/($N$14-$N$13)))</f>
        <v>1</v>
      </c>
      <c r="DT5" s="50">
        <f t="shared" ref="DT5:DT11" si="8">IF(-$N5+$N$6&gt;$N$14,0,IF(-$N5+$N$6&lt;$N$13,1,($N$14+$N5-$N$6)/($N$14-$N$13)))</f>
        <v>1</v>
      </c>
      <c r="DU5" s="50">
        <f t="shared" ref="DU5:DU11" si="9">IF(-$N5+$N$7&gt;$N$14,0,IF(-$N5+$N$7&lt;$N$13,1,($N$14+$N5-$N$7)/($N$14-$N$13)))</f>
        <v>1</v>
      </c>
      <c r="DV5" s="50">
        <f t="shared" ref="DV5:DV11" si="10">IF(-$N5+$N$8&gt;$N$14,0,IF(-$N5+$N$8&lt;$N$13,1,($N$14+$N5-$N$8)/($N$14-$N$13)))</f>
        <v>1</v>
      </c>
      <c r="DW5" s="50">
        <f t="shared" ref="DW5:DW11" si="11">IF(-$N5+$N$9&gt;$N$14,0,IF(-$N5+$N$9&lt;$N$13,1,($N$14+$N5-$N$9)/($N$14-$N$13)))</f>
        <v>1</v>
      </c>
      <c r="DX5" s="50">
        <f t="shared" ref="DX5:DX11" si="12">IF(-$N5+$N$10&gt;$N$14,0,IF(-$N5+$N$10&lt;$N$13,1,($N$14+$N5-$N$10)/($N$14-$N$13)))</f>
        <v>1</v>
      </c>
      <c r="DY5" s="50">
        <f t="shared" ref="DY5:DY11" si="13">IF(-$N5+$N$11&gt;$N$14,0,IF(-$N5+$N$11&lt;$N$13,1,($N$14+$N5-$N$11)/($N$14-$N$13)))</f>
        <v>1</v>
      </c>
      <c r="EA5" s="53" t="s">
        <v>132</v>
      </c>
      <c r="EB5" s="50">
        <f t="shared" ref="EB5:EB11" si="14">IF(-$O5+$O$5&gt;$O$14,0,IF(-$O5+$O$5&lt;$O$13,1,($O$14+$O5-$O$5)/($O$14-$O$13)))</f>
        <v>1</v>
      </c>
      <c r="EC5" s="50">
        <f t="shared" ref="EC5:EC11" si="15">IF(-$O5+$O$6&gt;$O$14,0,IF(-$O5+$O$6&lt;$O$13,1,($O$14+$O5-$O$6)/($O$14-$O$13)))</f>
        <v>1</v>
      </c>
      <c r="ED5" s="50">
        <f t="shared" ref="ED5:ED11" si="16">IF(-$O5+$O$7&gt;$O$14,0,IF(-$O5+$O$7&lt;$O$13,1,($O$14+$O5-$O$7)/($O$14-$O$13)))</f>
        <v>1</v>
      </c>
      <c r="EE5" s="50">
        <f t="shared" ref="EE5:EE11" si="17">IF(-$O5+$O$8&gt;$O$14,0,IF(-$O5+$O$8&lt;$O$13,1,($O$14+$O5-$O$8)/($O$14-$O$13)))</f>
        <v>1</v>
      </c>
      <c r="EF5" s="50">
        <f t="shared" ref="EF5:EF11" si="18">IF(-$O5+$O$9&gt;$O$14,0,IF(-$O5+$O$9&lt;$O$13,1,($O$14+$O5-$O$9)/($O$14-$O$13)))</f>
        <v>1</v>
      </c>
      <c r="EG5" s="50">
        <f t="shared" ref="EG5:EG11" si="19">IF(-$O5+$O$10&gt;$O$14,0,IF(-$O5+$O$10&lt;$O$13,1,($O$14+$O5-$O$10)/($O$14-$O$13)))</f>
        <v>1</v>
      </c>
      <c r="EH5" s="50">
        <f t="shared" ref="EH5:EH11" si="20">IF(-$O5+$O$11&gt;$O$14,0,IF(-$O5+$O$11&lt;$O$13,1,($O$14+$O5-$O$11)/($O$14-$O$13)))</f>
        <v>1</v>
      </c>
      <c r="EJ5" s="53" t="s">
        <v>132</v>
      </c>
      <c r="EK5" s="50">
        <f t="shared" ref="EK5:EK11" si="21">IF(-$P5+$P$5&gt;$P$14,0,IF(-$P5+$P$5&lt;$P$13,1,($P$14+$P5-$P$5)/($P$14-$P$13)))</f>
        <v>1</v>
      </c>
      <c r="EL5" s="50">
        <f t="shared" ref="EL5:EL11" si="22">IF(-$P5+$P$6&gt;$P$14,0,IF(-$P5+$P$6&lt;$P$13,1,($P$14+$P5-$P$6)/($P$14-$P$13)))</f>
        <v>1</v>
      </c>
      <c r="EM5" s="50">
        <f t="shared" ref="EM5:EM11" si="23">IF(-$P5+$P$7&gt;$P$14,0,IF(-$P5+$P$7&lt;$P$13,1,($P$14+$P5-$P$7)/($P$14-$P$13)))</f>
        <v>1</v>
      </c>
      <c r="EN5" s="50">
        <f t="shared" ref="EN5:EN11" si="24">IF(-$P5+$P$8&gt;$P$14,0,IF(-$P5+$P$8&lt;$P$13,1,($P$14+$P5-$P$8)/($P$14-$P$13)))</f>
        <v>1</v>
      </c>
      <c r="EO5" s="50">
        <f t="shared" ref="EO5:EO11" si="25">IF(-$P5+$P$9&gt;$P$14,0,IF(-$P5+$P$9&lt;$P$13,1,($P$14+$P5-$P$9)/($P$14-$P$13)))</f>
        <v>1</v>
      </c>
      <c r="EP5" s="50">
        <f t="shared" ref="EP5:EP11" si="26">IF(-$P5+$P$10&gt;$P$14,0,IF(-$P5+$P$10&lt;$P$13,1,($P$14+$P5-$P$10)/($P$14-$P$13)))</f>
        <v>1</v>
      </c>
      <c r="EQ5" s="50">
        <f t="shared" ref="EQ5:EQ11" si="27">IF(-$P5+$P$11&gt;$P$14,0,IF(-$P5+$P$11&lt;$P$13,1,($P$14+$P5-$P$11)/($P$14-$P$13)))</f>
        <v>0</v>
      </c>
      <c r="ES5" s="53" t="s">
        <v>132</v>
      </c>
      <c r="ET5" s="50">
        <f t="shared" ref="ET5:ET11" si="28">IF(-$Q5+$Q$5&gt;$Q$14,0,IF(-$Q5+$Q$5&lt;$Q$13,1,($Q$14+$Q5-$Q$5)/($Q$14-$Q$13)))</f>
        <v>1</v>
      </c>
      <c r="EU5" s="50">
        <f t="shared" ref="EU5:EU11" si="29">IF(-$Q5+$Q$6&gt;$Q$14,0,IF(-$Q5+$Q$6&lt;$Q$13,1,($Q$14+$Q5-$Q$6)/($Q$14-$Q$13)))</f>
        <v>1</v>
      </c>
      <c r="EV5" s="50">
        <f t="shared" ref="EV5:EV11" si="30">IF(-$Q5+$Q$7&gt;$Q$14,0,IF(-$Q5+$Q$7&lt;$Q$13,1,($Q$14+$Q5-$Q$7)/($Q$14-$Q$13)))</f>
        <v>1</v>
      </c>
      <c r="EW5" s="50">
        <f t="shared" ref="EW5:EW11" si="31">IF(-$Q5+$Q$8&gt;$Q$14,0,IF(-$Q5+$Q$8&lt;$Q$13,1,($Q$14+$Q5-$Q$8)/($Q$14-$Q$13)))</f>
        <v>1</v>
      </c>
      <c r="EX5" s="50">
        <f t="shared" ref="EX5:EX11" si="32">IF(-$Q5+$Q$9&gt;$Q$14,0,IF(-$Q5+$Q$9&lt;$Q$13,1,($Q$14+$Q5-$Q$9)/($Q$14-$Q$13)))</f>
        <v>1</v>
      </c>
      <c r="EY5" s="50">
        <f t="shared" ref="EY5:EY11" si="33">IF(-$Q5+$Q$10&gt;$Q$14,0,IF(-$Q5+$Q$10&lt;$Q$13,1,($Q$14+$Q5-$Q$10)/($Q$14-$Q$13)))</f>
        <v>1</v>
      </c>
      <c r="EZ5" s="50">
        <f t="shared" ref="EZ5:EZ11" si="34">IF(-$Q5+$Q$11&gt;$Q$14,0,IF(-$Q5+$Q$11&lt;$Q$13,1,($Q$14+$Q5-$Q$11)/($Q$14-$Q$13)))</f>
        <v>1</v>
      </c>
      <c r="FB5" s="53" t="s">
        <v>132</v>
      </c>
      <c r="FC5" s="50">
        <f t="shared" ref="FC5:FC11" si="35">IF(-$R5+$R$5&gt;$R$14,0,IF(-$R5+$R$5&lt;$R$13,1,($R$14+$R5-$R$5)/($R$14-$R$13)))</f>
        <v>1</v>
      </c>
      <c r="FD5" s="50">
        <f t="shared" ref="FD5:FD11" si="36">IF(-$R5+$R$6&gt;$R$14,0,IF(-$R5+$R$6&lt;$R$13,1,($R$14+$R5-$R$6)/($R$14-$R$13)))</f>
        <v>1</v>
      </c>
      <c r="FE5" s="50">
        <f t="shared" ref="FE5:FE11" si="37">IF(-$R5+$R$7&gt;$R$14,0,IF(-$R5+$R$7&lt;$R$13,1,($R$14+$R5-$R$7)/($R$14-$R$13)))</f>
        <v>1</v>
      </c>
      <c r="FF5" s="50">
        <f t="shared" ref="FF5:FF11" si="38">IF(-$R5+$R$8&gt;$R$14,0,IF(-$R5+$R$8&lt;$R$13,1,($R$14+$R5-$R$8)/($R$14-$R$13)))</f>
        <v>1</v>
      </c>
      <c r="FG5" s="50">
        <f t="shared" ref="FG5:FG11" si="39">IF(-$R5+$R$9&gt;$R$14,0,IF(-$R5+$R$9&lt;$R$13,1,($R$14+$R5-$R$9)/($R$14-$R$13)))</f>
        <v>1</v>
      </c>
      <c r="FH5" s="50">
        <f t="shared" ref="FH5:FH11" si="40">IF(-$R5+$R$10&gt;$R$14,0,IF(-$R5+$R$10&lt;$R$13,1,($R$14+$R5-$R$10)/($R$14-$R$13)))</f>
        <v>1</v>
      </c>
      <c r="FI5" s="50">
        <f t="shared" ref="FI5:FI11" si="41">IF(-$R5+$R$11&gt;$R$14,0,IF(-$R5+$R$11&lt;$R$13,1,($R$14+$R5-$R$11)/($R$14-$R$13)))</f>
        <v>1</v>
      </c>
      <c r="FK5" s="53" t="s">
        <v>132</v>
      </c>
      <c r="FL5" s="50">
        <f t="shared" ref="FL5:FL11" si="42">IF(-$S5+$S$5&gt;$S$14,0,IF(-$S5+$S$5&lt;$S$13,1,($S$14+$S5-$S$5)/($S$14-$S$13)))</f>
        <v>1</v>
      </c>
      <c r="FM5" s="50">
        <f t="shared" ref="FM5:FM11" si="43">IF(-$S5+$S$6&gt;$S$14,0,IF(-$S5+$S$6&lt;$S$13,1,($S$14+$S5-$S$6)/($S$14-$S$13)))</f>
        <v>1</v>
      </c>
      <c r="FN5" s="50">
        <f t="shared" ref="FN5:FN11" si="44">IF(-$S5+$S$7&gt;$S$14,0,IF(-$S5+$S$7&lt;$S$13,1,($S$14+$S5-$S$7)/($S$14-$S$13)))</f>
        <v>1</v>
      </c>
      <c r="FO5" s="50">
        <f t="shared" ref="FO5:FO11" si="45">IF(-$S5+$S$8&gt;$S$14,0,IF(-$S5+$S$8&lt;$S$13,1,($S$14+$S5-$S$8)/($S$14-$S$13)))</f>
        <v>1</v>
      </c>
      <c r="FP5" s="50">
        <f t="shared" ref="FP5:FP11" si="46">IF(-$S5+$S$9&gt;$S$14,0,IF(-$S5+$S$9&lt;$S$13,1,($S$14+$S5-$S$9)/($S$14-$S$13)))</f>
        <v>1</v>
      </c>
      <c r="FQ5" s="50">
        <f t="shared" ref="FQ5:FQ11" si="47">IF(-$S5+$S$10&gt;$S$14,0,IF(-$S5+$S$10&lt;$S$13,1,($S$14+$S5-$S$10)/($S$14-$S$13)))</f>
        <v>1</v>
      </c>
      <c r="FR5" s="50">
        <f t="shared" ref="FR5:FR11" si="48">IF(-$S5+$S$11&gt;$S$14,0,IF(-$S5+$S$11&lt;$S$13,1,($S$14+$S5-$S$11)/($S$14-$S$13)))</f>
        <v>1</v>
      </c>
      <c r="FT5" s="53" t="s">
        <v>132</v>
      </c>
      <c r="FU5" s="50">
        <f t="shared" ref="FU5:FU11" si="49">IF(-$T5+$T$5&gt;$T$14,0,IF(-$T5+$T$5&lt;$T$13,1,($T$14+$T5-$T$5)/($T$14-$T$13)))</f>
        <v>1</v>
      </c>
      <c r="FV5" s="50">
        <f t="shared" ref="FV5:FV11" si="50">IF(-$T5+$T$6&gt;$T$14,0,IF(-$T5+$T$6&lt;$T$13,1,($T$14+$T5-$T$6)/($T$14-$T$13)))</f>
        <v>0</v>
      </c>
      <c r="FW5" s="50">
        <f t="shared" ref="FW5:FW11" si="51">IF(-$T5+$T$7&gt;$T$14,0,IF(-$T5+$T$7&lt;$T$13,1,($T$14+$T5-$T$7)/($T$14-$T$13)))</f>
        <v>0</v>
      </c>
      <c r="FX5" s="50">
        <f t="shared" ref="FX5:FX11" si="52">IF(-$T5+$T$8&gt;$T$14,0,IF(-$T5+$T$8&lt;$T$13,1,($T$14+$T5-$T$8)/($T$14-$T$13)))</f>
        <v>1</v>
      </c>
      <c r="FY5" s="50">
        <f t="shared" ref="FY5:FY11" si="53">IF(-$T5+$T$9&gt;$T$14,0,IF(-$T5+$T$9&lt;$T$13,1,($T$14+$T5-$T$9)/($T$14-$T$13)))</f>
        <v>0</v>
      </c>
      <c r="FZ5" s="50">
        <f t="shared" ref="FZ5:FZ11" si="54">IF(-$T5+$T$10&gt;$T$14,0,IF(-$T5+$T$10&lt;$T$13,1,($T$14+$T5-$T$10)/($T$14-$T$13)))</f>
        <v>1</v>
      </c>
      <c r="GA5" s="50">
        <f t="shared" ref="GA5:GA11" si="55">IF(-$T5+$T$11&gt;$T$14,0,IF(-$T5+$T$11&lt;$T$13,1,($T$14+$T5-$T$11)/($T$14-$T$13)))</f>
        <v>0</v>
      </c>
      <c r="GC5" s="53" t="s">
        <v>132</v>
      </c>
      <c r="GD5" s="50">
        <f t="shared" ref="GD5:GD11" si="56">IF(-$U5+$U$5&gt;$U$14,0,IF(-$U5+$U$5&lt;$U$13,1,($U$14+$U5-$U$5)/($U$14-$U$13)))</f>
        <v>1</v>
      </c>
      <c r="GE5" s="50">
        <f t="shared" ref="GE5:GE11" si="57">IF(-$U5+$U$6&gt;$U$14,0,IF(-$U5+$U$6&lt;$U$13,1,($U$14+$U5-$U$6)/($U$14-$U$13)))</f>
        <v>1</v>
      </c>
      <c r="GF5" s="50">
        <f t="shared" ref="GF5:GF11" si="58">IF(-$U5+$U$7&gt;$U$14,0,IF(-$U5+$U$7&lt;$U$13,1,($U$14+$U5-$U$7)/($U$14-$U$13)))</f>
        <v>1</v>
      </c>
      <c r="GG5" s="50">
        <f t="shared" ref="GG5:GG11" si="59">IF(-$U5+$U$8&gt;$U$14,0,IF(-$U5+$U$8&lt;$U$13,1,($U$14+$U5-$U$8)/($U$14-$U$13)))</f>
        <v>1</v>
      </c>
      <c r="GH5" s="50">
        <f t="shared" ref="GH5:GH11" si="60">IF(-$U5+$U$9&gt;$U$14,0,IF(-$U5+$U$9&lt;$U$13,1,($U$14+$U5-$U$9)/($U$14-$U$13)))</f>
        <v>1</v>
      </c>
      <c r="GI5" s="50">
        <f t="shared" ref="GI5:GI11" si="61">IF(-$U5+$U$10&gt;$U$14,0,IF(-$U5+$U$10&lt;$U$13,1,($U$14+$U5-$U$10)/($U$14-$U$13)))</f>
        <v>1</v>
      </c>
      <c r="GJ5" s="50">
        <f t="shared" ref="GJ5:GJ11" si="62">IF(-$U5+$U$11&gt;$U$14,0,IF(-$U5+$U$11&lt;$U$13,1,($U$14+$U5-$U$11)/($U$14-$U$13)))</f>
        <v>1</v>
      </c>
      <c r="GL5" s="53" t="s">
        <v>132</v>
      </c>
      <c r="GM5" s="50">
        <f t="shared" ref="GM5:GM11" si="63">IF(-$V5+$V$5&gt;$V$14,0,IF(-$V5+$V$5&lt;$V$13,1,($V$14+$V5-$V$5)/($V$14-$V$13)))</f>
        <v>1</v>
      </c>
      <c r="GN5" s="50">
        <f t="shared" ref="GN5:GN11" si="64">IF(-$V5+$V$6&gt;$V$14,0,IF(-$V5+$V$6&lt;$V$13,1,($V$14+$V5-$V$6)/($V$14-$V$13)))</f>
        <v>1</v>
      </c>
      <c r="GO5" s="50">
        <f t="shared" ref="GO5:GO11" si="65">IF(-$V5+$V$7&gt;$V$14,0,IF(-$V5+$V$7&lt;$V$13,1,($V$14+$V5-$V$7)/($V$14-$V$13)))</f>
        <v>1</v>
      </c>
      <c r="GP5" s="50">
        <f t="shared" ref="GP5:GP11" si="66">IF(-$V5+$V$8&gt;$V$14,0,IF(-$V5+$V$8&lt;$V$13,1,($V$14+$V5-$V$8)/($V$14-$V$13)))</f>
        <v>1</v>
      </c>
      <c r="GQ5" s="50">
        <f t="shared" ref="GQ5:GQ11" si="67">IF(-$V5+$V$9&gt;$V$14,0,IF(-$V5+$V$9&lt;$V$13,1,($V$14+$V5-$V$9)/($V$14-$V$13)))</f>
        <v>1</v>
      </c>
      <c r="GR5" s="50">
        <f t="shared" ref="GR5:GR11" si="68">IF(-$V5+$V$10&gt;$V$14,0,IF(-$V5+$V$10&lt;$V$13,1,($V$14+$V5-$V$10)/($V$14-$V$13)))</f>
        <v>1</v>
      </c>
      <c r="GS5" s="50">
        <f t="shared" ref="GS5:GS11" si="69">IF(-$V5+$V$11&gt;$V$14,0,IF(-$V5+$V$11&lt;$V$13,1,($V$14+$V5-$V$11)/($V$14-$V$13)))</f>
        <v>1</v>
      </c>
      <c r="GU5" s="53" t="s">
        <v>132</v>
      </c>
      <c r="GV5" s="50">
        <f t="shared" ref="GV5:GV11" si="70">IF(-$W5+$W$5&gt;$W$14,0,IF(-$W5+$W$5&lt;$W$13,1,($W$14+$W5-$W$5)/($W$14-$W$13)))</f>
        <v>1</v>
      </c>
      <c r="GW5" s="50">
        <f t="shared" ref="GW5:GW11" si="71">IF(-$W5+$W$6&gt;$W$14,0,IF(-$W5+$W$6&lt;$W$13,1,($W$14+$W5-$W$6)/($W$14-$W$13)))</f>
        <v>1</v>
      </c>
      <c r="GX5" s="50">
        <f t="shared" ref="GX5:GX11" si="72">IF(-$W5+$W$7&gt;$W$14,0,IF(-$W5+$W$7&lt;$W$13,1,($W$14+$W5-$W$7)/($W$14-$W$13)))</f>
        <v>1</v>
      </c>
      <c r="GY5" s="50">
        <f t="shared" ref="GY5:GY11" si="73">IF(-$W5+$W$8&gt;$W$14,0,IF(-$W5+$W$8&lt;$W$13,1,($W$14+$W5-$W$8)/($W$14-$W$13)))</f>
        <v>1</v>
      </c>
      <c r="GZ5" s="50">
        <f t="shared" ref="GZ5:GZ11" si="74">IF(-$W5+$W$9&gt;$W$14,0,IF(-$W5+$W$9&lt;$W$13,1,($W$14+$W5-$W$9)/($W$14-$W$13)))</f>
        <v>1</v>
      </c>
      <c r="HA5" s="50">
        <f t="shared" ref="HA5:HA11" si="75">IF(-$W5+$W$10&gt;$W$14,0,IF(-$W5+$W$10&lt;$W$13,1,($W$14+$W5-$W$10)/($W$14-$W$13)))</f>
        <v>1</v>
      </c>
      <c r="HB5" s="50">
        <f t="shared" ref="HB5:HB11" si="76">IF(-$W5+$W$11&gt;$W$14,0,IF(-$W5+$W$11&lt;$W$13,1,($W$14+$W5-$W$11)/($W$14-$W$13)))</f>
        <v>1</v>
      </c>
      <c r="HD5" s="53" t="s">
        <v>132</v>
      </c>
      <c r="HE5" s="50">
        <f t="shared" ref="HE5:HE11" si="77">IF(-$X5+$X$5&gt;$X$14,0,IF(-$X5+$X$5&lt;$X$13,1,($X$14+$X5-$X$5)/($X$14-$X$13)))</f>
        <v>1</v>
      </c>
      <c r="HF5" s="50">
        <f t="shared" ref="HF5:HF11" si="78">IF(-$X5+$X$6&gt;$X$14,0,IF(-$X5+$X$6&lt;$X$13,1,($X$14+$X5-$X$6)/($X$14-$X$13)))</f>
        <v>1</v>
      </c>
      <c r="HG5" s="50">
        <f t="shared" ref="HG5:HG11" si="79">IF(-$X5+$X$7&gt;$X$14,0,IF(-$X5+$X$7&lt;$X$13,1,($X$14+$X5-$X$7)/($X$14-$X$13)))</f>
        <v>1</v>
      </c>
      <c r="HH5" s="50">
        <f t="shared" ref="HH5:HH11" si="80">IF(-$X5+$X$8&gt;$X$14,0,IF(-$X5+$X$8&lt;$X$13,1,($X$14+$X5-$X$8)/($X$14-$X$13)))</f>
        <v>1</v>
      </c>
      <c r="HI5" s="50">
        <f t="shared" ref="HI5:HI11" si="81">IF(-$X5+$X$9&gt;$X$14,0,IF(-$X5+$X$9&lt;$X$13,1,($X$14+$X5-$X$9)/($X$14-$X$13)))</f>
        <v>1</v>
      </c>
      <c r="HJ5" s="50">
        <f t="shared" ref="HJ5:HJ11" si="82">IF(-$X5+$X$10&gt;$X$14,0,IF(-$X5+$X$10&lt;$X$13,1,($X$14+$X5-$X$10)/($X$14-$X$13)))</f>
        <v>1</v>
      </c>
      <c r="HK5" s="50">
        <f t="shared" ref="HK5:HK11" si="83">IF(-$X5+$X$11&gt;$X$14,0,IF(-$X5+$X$11&lt;$X$13,1,($X$14+$X5-$X$11)/($X$14-$X$13)))</f>
        <v>1</v>
      </c>
      <c r="HM5" s="53" t="s">
        <v>132</v>
      </c>
      <c r="HN5" s="50">
        <f t="shared" ref="HN5:HN11" si="84">IF(-$Y5+$Y$5&gt;$Y$14,0,IF(-$Y5+$Y$5&lt;$Y$13,1,($Y$14+$Y5-$Y$5)/($Y$14-$Y$13)))</f>
        <v>1</v>
      </c>
      <c r="HO5" s="50">
        <f t="shared" ref="HO5:HO11" si="85">IF(-$Y5+$Y$6&gt;$Y$14,0,IF(-$Y5+$Y$6&lt;$Y$13,1,($Y$14+$Y5-$Y$6)/($Y$14-$Y$13)))</f>
        <v>1</v>
      </c>
      <c r="HP5" s="50">
        <f t="shared" ref="HP5:HP11" si="86">IF(-$Y5+$Y$7&gt;$Y$14,0,IF(-$Y5+$Y$7&lt;$Y$13,1,($Y$14+$Y5-$Y$7)/($Y$14-$Y$13)))</f>
        <v>1</v>
      </c>
      <c r="HQ5" s="50">
        <f t="shared" ref="HQ5:HQ11" si="87">IF(-$Y5+$Y$8&gt;$Y$14,0,IF(-$Y5+$Y$8&lt;$Y$13,1,($Y$14+$Y5-$Y$8)/($Y$14-$Y$13)))</f>
        <v>1</v>
      </c>
      <c r="HR5" s="50">
        <f t="shared" ref="HR5:HR11" si="88">IF(-$Y5+$Y$9&gt;$Y$14,0,IF(-$Y5+$Y$9&lt;$Y$13,1,($Y$14+$Y5-$Y$9)/($Y$14-$Y$13)))</f>
        <v>1</v>
      </c>
      <c r="HS5" s="50">
        <f t="shared" ref="HS5:HS11" si="89">IF(-$Y5+$Y$10&gt;$Y$14,0,IF(-$Y5+$Y$10&lt;$Y$13,1,($Y$14+$Y5-$Y$10)/($Y$14-$Y$13)))</f>
        <v>1</v>
      </c>
      <c r="HT5" s="50">
        <f t="shared" ref="HT5:HT11" si="90">IF(-$Y5+$Y$11&gt;$Y$14,0,IF(-$Y5+$Y$11&lt;$Y$13,1,($Y$14+$Y5-$Y$11)/($Y$14-$Y$13)))</f>
        <v>1</v>
      </c>
      <c r="HV5" s="53" t="s">
        <v>132</v>
      </c>
      <c r="HW5" s="50">
        <f t="shared" ref="HW5:HW11" si="91">IF(-$Z5+$Z$5&gt;$Z$14,0,IF(-$Z5+$Z$5&lt;$Z$13,1,($Z$14+$Z5-$Z$5)/($Z$14-$Z$13)))</f>
        <v>1</v>
      </c>
      <c r="HX5" s="50">
        <f t="shared" ref="HX5:HX11" si="92">IF(-$Z5+$Z$6&gt;$Z$14,0,IF(-$Z5+$Z$6&lt;$Z$13,1,($Z$14+$Z5-$Z$6)/($Z$14-$Z$13)))</f>
        <v>1</v>
      </c>
      <c r="HY5" s="50">
        <f t="shared" ref="HY5:HY11" si="93">IF(-$Z5+$Z$7&gt;$Z$14,0,IF(-$Z5+$Z$7&lt;$Z$13,1,($Z$14+$Z5-$Z$7)/($Z$14-$Z$13)))</f>
        <v>1</v>
      </c>
      <c r="HZ5" s="50">
        <f t="shared" ref="HZ5:HZ11" si="94">IF(-$Z5+$Z$8&gt;$Z$14,0,IF(-$Z5+$Z$8&lt;$Z$13,1,($Z$14+$Z5-$Z$8)/($Z$14-$Z$13)))</f>
        <v>1</v>
      </c>
      <c r="IA5" s="50">
        <f t="shared" ref="IA5:IA11" si="95">IF(-$Z5+$Z$9&gt;$Z$14,0,IF(-$Z5+$Z$9&lt;$Z$13,1,($Z$14+$Z5-$Z$9)/($Z$14-$Z$13)))</f>
        <v>1</v>
      </c>
      <c r="IB5" s="50">
        <f t="shared" ref="IB5:IB11" si="96">IF(-$Z5+$Z$10&gt;$Z$14,0,IF(-$Z5+$Z$10&lt;$Z$13,1,($Z$14+$Z5-$Z$10)/($Z$14-$Z$13)))</f>
        <v>1</v>
      </c>
      <c r="IC5" s="50">
        <f t="shared" ref="IC5:IC11" si="97">IF(-$Z5+$Z$11&gt;$Z$14,0,IF(-$Z5+$Z$11&lt;$Z$13,1,($Z$14+$Z5-$Z$11)/($Z$14-$Z$13)))</f>
        <v>1</v>
      </c>
      <c r="IE5" s="53" t="s">
        <v>132</v>
      </c>
      <c r="IF5" s="50">
        <f t="shared" ref="IF5:IF11" si="98">IF(-$AA5+$AA$5&gt;$AA$14,0,IF(-$AA5+$AA$5&lt;$AA$13,1,($AA$14+$AA5-$AA$5)/($AA$14-$AA$13)))</f>
        <v>1</v>
      </c>
      <c r="IG5" s="50">
        <f t="shared" ref="IG5:IG11" si="99">IF(-$AA5+$AA$6&gt;$AA$14,0,IF(-$AA5+$AA$6&lt;$AA$13,1,($AA$14+$AA5-$AA$6)/($AA$14-$AA$13)))</f>
        <v>1</v>
      </c>
      <c r="IH5" s="50">
        <f t="shared" ref="IH5:IH11" si="100">IF(-$AA5+$AA$7&gt;$AA$14,0,IF(-$AA5+$AA$7&lt;$AA$13,1,($AA$14+$AA5-$AA$7)/($AA$14-$AA$13)))</f>
        <v>1</v>
      </c>
      <c r="II5" s="50">
        <f t="shared" ref="II5:II11" si="101">IF(-$AA5+$AA$8&gt;$AA$14,0,IF(-$AA5+$AA$8&lt;$AA$13,1,($AA$14+$AA5-$AA$8)/($AA$14-$AA$13)))</f>
        <v>1</v>
      </c>
      <c r="IJ5" s="50">
        <f t="shared" ref="IJ5:IJ11" si="102">IF(-$AA5+$AA$9&gt;$AA$14,0,IF(-$AA5+$AA$9&lt;$AA$13,1,($AA$14+$AA5-$AA$9)/($AA$14-$AA$13)))</f>
        <v>1</v>
      </c>
      <c r="IK5" s="50">
        <f t="shared" ref="IK5:IK11" si="103">IF(-$AA5+$AA$10&gt;$AA$14,0,IF(-$AA5+$AA$10&lt;$AA$13,1,($AA$14+$AA5-$AA$10)/($AA$14-$AA$13)))</f>
        <v>1</v>
      </c>
      <c r="IL5" s="50">
        <f t="shared" ref="IL5:IL11" si="104">IF(-$AA5+$AA$11&gt;$AA$14,0,IF(-$AA5+$AA$11&lt;$AA$13,1,($AA$14+$AA5-$AA$11)/($AA$14-$AA$13)))</f>
        <v>1</v>
      </c>
      <c r="IN5" s="53" t="s">
        <v>132</v>
      </c>
      <c r="IO5" s="50">
        <f>IF(-$AB5+$AB$5&gt;$AB$14,0,IF(-$AB5+$AB$5&lt;$AB$13,1,($AB$14+$AB5-$AB$5)/($AB$14-$AB$13)))</f>
        <v>1</v>
      </c>
      <c r="IP5" s="50">
        <f>IF(-$AB5+$AB$6&gt;$AB$14,0,IF(-$AB5+$AB$6&lt;$AB$13,1,($AB$14+$AB5-$AB$6)/($AB$14-$AB$13)))</f>
        <v>1</v>
      </c>
      <c r="IQ5" s="50">
        <f>IF(-$AB5+$AB$7&gt;$AB$14,0,IF(-$AB5+$AB$7&lt;$AB$13,1,($AB$14+$AB5-$AB$7)/($AB$14-$AB$13)))</f>
        <v>1</v>
      </c>
      <c r="IR5" s="50">
        <f>IF(-$AB5+$AB$8&gt;$AB$14,0,IF(-$AB5+$AB$8&lt;$AB$13,1,($AB$14+$AB5-$AB$8)/($AB$14-$AB$13)))</f>
        <v>1</v>
      </c>
      <c r="IS5" s="50">
        <f>IF(-$AB5+$AB$9&gt;$AB$14,0,IF(-$AB5+$AB$9&lt;$AB$13,1,($AB$14+$AB5-$AB$9)/($AB$14-$AB$13)))</f>
        <v>1</v>
      </c>
      <c r="IT5" s="50">
        <f>IF(-$AB5+$AB$10&gt;$AB$14,0,IF(-$AB5+$AB$10&lt;$AB$13,1,($AB$14+$AB5-$AB$10)/($AB$14-$AB$13)))</f>
        <v>1</v>
      </c>
      <c r="IU5" s="50">
        <f>IF(-$AB5+$AB$11&gt;$AB$14,0,IF(-$AB5+$AB$11&lt;$AB$13,1,($AB$14+$AB5-$AB$11)/($AB$14-$AB$13)))</f>
        <v>1</v>
      </c>
    </row>
    <row r="6" spans="1:255" ht="29.1">
      <c r="A6" s="164"/>
      <c r="B6" s="39" t="s">
        <v>68</v>
      </c>
      <c r="C6" s="53" t="s">
        <v>69</v>
      </c>
      <c r="D6" s="75">
        <v>1.1599999999999999</v>
      </c>
      <c r="E6" s="75">
        <v>0</v>
      </c>
      <c r="F6" s="75">
        <v>337.5</v>
      </c>
      <c r="G6" s="75">
        <v>75</v>
      </c>
      <c r="H6" s="75">
        <v>37.5</v>
      </c>
      <c r="I6" s="75">
        <v>2.4958332999999999E-2</v>
      </c>
      <c r="J6" s="39">
        <v>1.74</v>
      </c>
      <c r="K6" s="39">
        <v>0.93500000000000005</v>
      </c>
      <c r="L6" s="39">
        <v>2.8450000000000002</v>
      </c>
      <c r="M6" s="81">
        <v>0.33333333300000001</v>
      </c>
      <c r="N6" s="39">
        <v>1</v>
      </c>
      <c r="O6" s="39">
        <v>1</v>
      </c>
      <c r="P6" s="80">
        <v>0.5</v>
      </c>
      <c r="Q6" s="75">
        <v>1</v>
      </c>
      <c r="R6" s="80">
        <v>0.5</v>
      </c>
      <c r="S6" s="39">
        <v>3.301029996</v>
      </c>
      <c r="T6" s="39">
        <v>1</v>
      </c>
      <c r="U6" s="80">
        <v>0.5</v>
      </c>
      <c r="V6" s="80">
        <v>0.5</v>
      </c>
      <c r="W6" s="75">
        <v>1</v>
      </c>
      <c r="X6" s="75">
        <v>0.73158876500000003</v>
      </c>
      <c r="Y6" s="75">
        <v>1.892651034</v>
      </c>
      <c r="Z6" s="75">
        <v>1.7647976030000001</v>
      </c>
      <c r="AA6" s="75">
        <v>1.457881897</v>
      </c>
      <c r="AB6" s="75">
        <v>0.77451696599999997</v>
      </c>
      <c r="AE6" s="78"/>
      <c r="AF6" s="54" t="s">
        <v>68</v>
      </c>
      <c r="AG6" s="50">
        <f t="shared" ref="AG6:AG11" si="105">IF(-$D6+$D$5&gt;$D$14,0,IF(-$D6+$D$5&lt;$D$13,1,($D$14+$D6-$D$5)/($D$14-$D$13)))</f>
        <v>1</v>
      </c>
      <c r="AH6" s="50">
        <f t="shared" ref="AH6:AH11" si="106">IF(-$D6+$D$6&gt;$D$14,0,IF(-$D6+$D$6&lt;$D$13,1,($D$14+$D6-$D$6)/($D$14-$D$13)))</f>
        <v>1</v>
      </c>
      <c r="AI6" s="50">
        <f t="shared" ref="AI6:AI11" si="107">IF(-$D6+$D$7&gt;$D$14,0,IF(-$D6+$D$7&lt;$D$13,1,($D$14+$D6-$D$7)/($D$14-$D$13)))</f>
        <v>1</v>
      </c>
      <c r="AJ6" s="50">
        <f t="shared" ref="AJ6:AJ11" si="108">IF(-$D6+$D$8&gt;$D$14,0,IF(-$D6+$D$8&lt;$D$13,1,($D$14+$D6-$D$8)/($D$14-$D$13)))</f>
        <v>1</v>
      </c>
      <c r="AK6" s="50">
        <f t="shared" ref="AK6:AK11" si="109">IF(-$D6+$D$9&gt;$D$14,0,IF(-$D6+$D$9&lt;$D$13,1,($D$14+$D6-$D$9)/($D$14-$D$13)))</f>
        <v>1</v>
      </c>
      <c r="AL6" s="50">
        <f t="shared" ref="AL6:AL11" si="110">IF(-$D6+$D$10&gt;$D$14,0,IF(-$D6+$D$10&lt;$D$13,1,($D$14+$D6-$D$10)/($D$14-$D$13)))</f>
        <v>1</v>
      </c>
      <c r="AM6" s="50">
        <f t="shared" ref="AM6:AM11" si="111">IF(-$D6+$D$11&gt;$D$14,0,IF(-$D6+$D$11&lt;$D$13,1,($D$14+$D6-$D$11)/($D$14-$D$13)))</f>
        <v>1</v>
      </c>
      <c r="AO6" s="54" t="s">
        <v>68</v>
      </c>
      <c r="AP6" s="50">
        <f t="shared" ref="AP6:AP11" si="112">IF(-$E6+$E$5&gt;$E$14,0,IF(-$E6+$E$5&lt;$E$13,1,($E$14+$E6-$E$5)/($E$14-$E$13)))</f>
        <v>1</v>
      </c>
      <c r="AQ6" s="50">
        <f t="shared" ref="AQ6:AQ11" si="113">IF(-$E6+$E$6&gt;$E$14,0,IF(-$E6+$E$6&lt;$E$13,1,($E$14+$E6-$E$6)/($E$14-$E$13)))</f>
        <v>1</v>
      </c>
      <c r="AR6" s="50">
        <f t="shared" ref="AR6:AR11" si="114">IF(-$E6+$E$7&gt;$E$14,0,IF(-$E6+$E$7&lt;$E$13,1,($E$14+$E6-$E$7)/($E$14-$E$13)))</f>
        <v>0</v>
      </c>
      <c r="AS6" s="50">
        <f t="shared" ref="AS6:AS11" si="115">IF(-$E6+$E$8&gt;$E$14,0,IF(-$E6+$E$8&lt;$E$13,1,($E$14+$E6-$E$8)/($E$14-$E$13)))</f>
        <v>1</v>
      </c>
      <c r="AT6" s="50">
        <f t="shared" ref="AT6:AT11" si="116">IF(-$E6+$E$9&gt;$E$14,0,IF(-$E6+$E$9&lt;$E$13,1,($E$14+$E6-$E$9)/($E$14-$E$13)))</f>
        <v>1</v>
      </c>
      <c r="AU6" s="50">
        <f t="shared" ref="AU6:AU11" si="117">IF(-$E6+$E$10&gt;$E$14,0,IF(-$E6+$E$10&lt;$E$13,1,($E$14+$E6-$E$10)/($E$14-$E$13)))</f>
        <v>1</v>
      </c>
      <c r="AV6" s="50">
        <f t="shared" ref="AV6:AV11" si="118">IF(-$E6+$E$11&gt;$E$14,0,IF(-$E6+$E$11&lt;$E$13,1,($E$14+$E6-$E$11)/($E$14-$E$13)))</f>
        <v>1</v>
      </c>
      <c r="AX6" s="54" t="s">
        <v>68</v>
      </c>
      <c r="AY6" s="50">
        <f t="shared" ref="AY6:AY11" si="119">IF($F6-$F$5&gt;$F$14,0,IF($F6-$F$5&lt;$F$13,1,($F$14-$F6+$F$5)/($F$14-$F$13)))</f>
        <v>1</v>
      </c>
      <c r="AZ6" s="50">
        <f t="shared" ref="AZ6:AZ11" si="120">IF($F6-$F$6&gt;$F$14,0,IF($F6-$F$6&lt;$F$13,1,($F$14-$F6+$F$6)/($F$14-$F$13)))</f>
        <v>1</v>
      </c>
      <c r="BA6" s="50">
        <f t="shared" ref="BA6:BA11" si="121">IF($F6-$F$7&gt;$F$14,0,IF($F6-$F$7&lt;$F$13,1,($F$14-$F6+$F$7)/($F$14-$F$13)))</f>
        <v>6.1538461657751301E-2</v>
      </c>
      <c r="BB6" s="50">
        <f t="shared" ref="BB6:BB11" si="122">IF($F6-$F$8&gt;$F$14,0,IF($F6-$F$8&lt;$F$13,1,($F$14-$F6+$F$8)/($F$14-$F$13)))</f>
        <v>1</v>
      </c>
      <c r="BC6" s="50">
        <f t="shared" ref="BC6:BC11" si="123">IF($F6-$F$9&gt;$F$14,0,IF($F6-$F$9&lt;$F$13,1,($F$14-$F6+$F$9)/($F$14-$F$13)))</f>
        <v>1</v>
      </c>
      <c r="BD6" s="50">
        <f t="shared" ref="BD6:BD11" si="124">IF($F6-$F$10&gt;$F$14,0,IF($F6-$F$10&lt;$F$13,1,($F$14-$F6+$F$10)/($F$14-$F$13)))</f>
        <v>1</v>
      </c>
      <c r="BE6" s="50">
        <f t="shared" ref="BE6:BE11" si="125">IF($F6-$F$11&gt;$F$14,0,IF($F6-$F$11&lt;$F$13,1,($F$14-$F6+$F$11)/($F$14-$F$13)))</f>
        <v>1</v>
      </c>
      <c r="BG6" s="54" t="s">
        <v>68</v>
      </c>
      <c r="BH6" s="50">
        <f t="shared" ref="BH6:BH11" si="126">IF($G6-$G$5&gt;$G$14,0,IF($G6-$G$5&lt;$G$13,1,($G$14-$G6+$G$5)/($G$14-$G$13)))</f>
        <v>1</v>
      </c>
      <c r="BI6" s="50">
        <f t="shared" ref="BI6:BI11" si="127">IF($G6-$G$6&gt;$G$14,0,IF($G6-$G$6&lt;$G$13,1,($G$14-$G6+$G$6)/($G$14-$G$13)))</f>
        <v>1</v>
      </c>
      <c r="BJ6" s="50">
        <f t="shared" ref="BJ6:BJ11" si="128">IF($G6-$G$7&gt;$G$14,0,IF($G6-$G$7&lt;$G$13,1,($G$14-$G6+$G$7)/($G$14-$G$13)))</f>
        <v>7.7777777666666617E-2</v>
      </c>
      <c r="BK6" s="50">
        <f t="shared" ref="BK6:BK11" si="129">IF($G6-$G$8&gt;$G$14,0,IF($G6-$G$8&lt;$G$13,1,($G$14-$G6+$G$8)/($G$14-$G$13)))</f>
        <v>1</v>
      </c>
      <c r="BL6" s="50">
        <f t="shared" ref="BL6:BL11" si="130">IF($G6-$G$9&gt;$G$14,0,IF($G6-$G$9&lt;$G$13,1,($G$14-$G6+$G$9)/($G$14-$G$13)))</f>
        <v>1</v>
      </c>
      <c r="BM6" s="50">
        <f t="shared" ref="BM6:BM11" si="131">IF($G6-$G$10&gt;$G$14,0,IF($G6-$G$10&lt;$G$13,1,($G$14-$G6+$G$10)/($G$14-$G$13)))</f>
        <v>1</v>
      </c>
      <c r="BN6" s="50">
        <f t="shared" ref="BN6:BN11" si="132">IF($G6-$G$11&gt;$G$14,0,IF($G6-$G$11&lt;$G$13,1,($G$14-$G6+$G$11)/($G$14-$G$13)))</f>
        <v>1</v>
      </c>
      <c r="BP6" s="54" t="s">
        <v>68</v>
      </c>
      <c r="BQ6" s="50">
        <f t="shared" ref="BQ6:BQ11" si="133">IF($H6-$H$5&gt;$H$14,0,IF($H6-$H$5&lt;$H$13,1,($H$14-$H6+$H$5)/($H$14-$H$13)))</f>
        <v>1</v>
      </c>
      <c r="BR6" s="50">
        <f t="shared" ref="BR6:BR11" si="134">IF($H6-$H$6&gt;$H$14,0,IF($H6-$H$6&lt;$H$13,1,($H$14-$H6+$H$6)/($H$14-$H$13)))</f>
        <v>1</v>
      </c>
      <c r="BS6" s="50">
        <f t="shared" ref="BS6:BS11" si="135">IF($H6-$H$7&gt;$H$14,0,IF($H6-$H$7&lt;$H$13,1,($H$14-$H6+$H$7)/($H$14-$H$13)))</f>
        <v>7.7777777799999961E-2</v>
      </c>
      <c r="BT6" s="50">
        <f t="shared" ref="BT6:BT11" si="136">IF($H6-$H$8&gt;$H$14,0,IF($H6-$H$8&lt;$H$13,1,($H$14-$H6+$H$8)/($H$14-$H$13)))</f>
        <v>1</v>
      </c>
      <c r="BU6" s="50">
        <f t="shared" ref="BU6:BU11" si="137">IF($H6-$H$9&gt;$H$14,0,IF($H6-$H$9&lt;$H$13,1,($H$14-$H6+$H$9)/($H$14-$H$13)))</f>
        <v>1</v>
      </c>
      <c r="BV6" s="50">
        <f t="shared" ref="BV6:BV11" si="138">IF($H6-$H$10&gt;$H$14,0,IF($H6-$H$10&lt;$H$13,1,($H$14-$H6+$H$10)/($H$14-$H$13)))</f>
        <v>1</v>
      </c>
      <c r="BW6" s="50">
        <f t="shared" ref="BW6:BW11" si="139">IF($H6-$H$11&gt;$H$14,0,IF($H6-$H$11&lt;$H$13,1,($H$14-$H6+$H$11)/($H$14-$H$13)))</f>
        <v>1</v>
      </c>
      <c r="BY6" s="54" t="s">
        <v>68</v>
      </c>
      <c r="BZ6" s="50">
        <f t="shared" ref="BZ6:BZ11" si="140">IF($I6-$I$5&gt;$I$14,0,IF($I6-$I$5&lt;$I$13,1,($I$14-$I6+$I$5)/($I$14-$I$13)))</f>
        <v>1</v>
      </c>
      <c r="CA6" s="50">
        <f t="shared" ref="CA6:CA11" si="141">IF($I6-$I$6&gt;$I$14,0,IF($I6-$I$6&lt;$I$13,1,($I$14-$I6+$I$6)/($I$14-$I$13)))</f>
        <v>1</v>
      </c>
      <c r="CB6" s="50">
        <f t="shared" ref="CB6:CB11" si="142">IF($I6-$I$7&gt;$I$14,0,IF($I6-$I$7&lt;$I$13,1,($I$14-$I6+$I$7)/($I$14-$I$13)))</f>
        <v>1</v>
      </c>
      <c r="CC6" s="50">
        <f t="shared" ref="CC6:CC11" si="143">IF($I6-$I$8&gt;$I$14,0,IF($I6-$I$8&lt;$I$13,1,($I$14-$I6+$I$8)/($I$14-$I$13)))</f>
        <v>1</v>
      </c>
      <c r="CD6" s="50">
        <f t="shared" ref="CD6:CD11" si="144">IF($I6-$I$9&gt;$I$14,0,IF($I6-$I$9&lt;$I$13,1,($I$14-$I6+$I$9)/($I$14-$I$13)))</f>
        <v>1</v>
      </c>
      <c r="CE6" s="50">
        <f t="shared" ref="CE6:CE11" si="145">IF($I6-$I$10&gt;$I$14,0,IF($I6-$I$10&lt;$I$13,1,($I$14-$I6+$I$10)/($I$14-$I$13)))</f>
        <v>1</v>
      </c>
      <c r="CF6" s="50">
        <f t="shared" ref="CF6:CF11" si="146">IF($I6-$I$11&gt;$I$14,0,IF($I6-$I$11&lt;$I$13,1,($I$14-$I6+$I$11)/($I$14-$I$13)))</f>
        <v>1</v>
      </c>
      <c r="CH6" s="54" t="s">
        <v>68</v>
      </c>
      <c r="CI6" s="50">
        <f t="shared" ref="CI6:CI11" si="147">IF($J6-$J$5&gt;$J$14,0,IF($J6-$J$5&lt;$J$13,1,($J$14-$J6+$J$5)/($J$14-$J$13)))</f>
        <v>0.25007235890014479</v>
      </c>
      <c r="CJ6" s="50">
        <f t="shared" ref="CJ6:CJ11" si="148">IF($J6-$J$6&gt;$J$14,0,IF($J6-$J$6&lt;$J$13,1,($J$14-$J6+$J$6)/($J$14-$J$13)))</f>
        <v>1</v>
      </c>
      <c r="CK6" s="50">
        <f t="shared" ref="CK6:CK11" si="149">IF($J6-$J$7&gt;$J$14,0,IF($J6-$J$7&lt;$J$13,1,($J$14-$J6+$J$7)/($J$14-$J$13)))</f>
        <v>0</v>
      </c>
      <c r="CL6" s="50">
        <f t="shared" ref="CL6:CL11" si="150">IF($J6-$J$8&gt;$J$14,0,IF($J6-$J$8&lt;$J$13,1,($J$14-$J6+$J$8)/($J$14-$J$13)))</f>
        <v>1</v>
      </c>
      <c r="CM6" s="50">
        <f t="shared" ref="CM6:CM10" si="151">IF($J6-$J$9&gt;$J$14,0,IF($J6-$J$9&lt;$J$13,1,($J$14-$J6+$J$9)/($J$14-$J$13)))</f>
        <v>1</v>
      </c>
      <c r="CN6" s="50">
        <f t="shared" ref="CN6:CN11" si="152">IF($J6-$J$10&gt;$J$14,0,IF($J6-$J$10&lt;$J$13,1,($J$14-$J6+$J$10)/($J$14-$J$13)))</f>
        <v>1</v>
      </c>
      <c r="CO6" s="50">
        <f t="shared" ref="CO6:CO11" si="153">IF($J6-$J$11&gt;$J$14,0,IF($J6-$J$11&lt;$J$13,1,($J$14-$J6+$J$11)/($J$14-$J$13)))</f>
        <v>1</v>
      </c>
      <c r="CQ6" s="54" t="s">
        <v>68</v>
      </c>
      <c r="CR6" s="50">
        <f t="shared" ref="CR6:CR11" si="154">IF($K6-$K$5&gt;$K$14,0,IF($K6-$K$5&lt;$K$13,1,($K$14-$K6+$K$5)/($K$14-$K$13)))</f>
        <v>1</v>
      </c>
      <c r="CS6" s="50">
        <f t="shared" ref="CS6:CS11" si="155">IF($K6-$K$6&gt;$K$14,0,IF($K6-$K$6&lt;$K$13,1,($K$14-$K6+$K$6)/($K$14-$K$13)))</f>
        <v>1</v>
      </c>
      <c r="CT6" s="50">
        <f t="shared" ref="CT6:CT11" si="156">IF($K6-$K$7&gt;$K$14,0,IF($K6-$K$7&lt;$K$13,1,($K$14-$K6+$K$7)/($K$14-$K$13)))</f>
        <v>0.13589391843949639</v>
      </c>
      <c r="CU6" s="50">
        <f t="shared" ref="CU6:CU11" si="157">IF($K6-$K$8&gt;$K$14,0,IF($K6-$K$8&lt;$K$13,1,($K$14-$K6+$K$8)/($K$14-$K$13)))</f>
        <v>1</v>
      </c>
      <c r="CV6" s="50">
        <f t="shared" ref="CV6:CV11" si="158">IF($K6-$K$9&gt;$K$14,0,IF($K6-$K$9&lt;$K$13,1,($K$14-$K6+$K$9)/($K$14-$K$13)))</f>
        <v>1</v>
      </c>
      <c r="CW6" s="50">
        <f t="shared" ref="CW6:CW11" si="159">IF($K6-$K$10&gt;$K$14,0,IF($K6-$K$10&lt;$K$13,1,($K$14-$K6+$K$10)/($K$14-$K$13)))</f>
        <v>1</v>
      </c>
      <c r="CX6" s="50">
        <f t="shared" ref="CX6:CX11" si="160">IF($K6-$K$11&gt;$K$14,0,IF($K6-$K$11&lt;$K$13,1,($K$14-$K6+$K$11)/($K$14-$K$13)))</f>
        <v>1</v>
      </c>
      <c r="CZ6" s="54" t="s">
        <v>68</v>
      </c>
      <c r="DA6" s="50">
        <f t="shared" ref="DA6:DA11" si="161">IF(-$L6+$L$5&gt;$L$14,0,IF(-$L6+$L$5&lt;$L$13,1,($L$14+$L6-$L$5)/($L$14-$L$13)))</f>
        <v>1</v>
      </c>
      <c r="DB6" s="50">
        <f t="shared" ref="DB6:DB11" si="162">IF(-$L6+$L$6&gt;$L$14,0,IF(-$L6+$L$6&lt;$L$13,1,($L$14+$L6-$L$6)/($L$14-$L$13)))</f>
        <v>1</v>
      </c>
      <c r="DC6" s="50">
        <f t="shared" ref="DC6:DC11" si="163">IF(-$L6+$L$7&gt;$L$14,0,IF(-$L6+$L$7&lt;$L$13,1,($L$14+$L6-$L$7)/($L$14-$L$13)))</f>
        <v>1</v>
      </c>
      <c r="DD6" s="50">
        <f t="shared" ref="DD6:DD11" si="164">IF(-$L6+$L$8&gt;$L$14,0,IF(-$L6+$L$8&lt;$L$13,1,($L$14+$L6-$L$8)/($L$14-$L$13)))</f>
        <v>1</v>
      </c>
      <c r="DE6" s="50">
        <f t="shared" ref="DE6:DE11" si="165">IF(-$L6+$L$9&gt;$L$14,0,IF(-$L6+$L$9&lt;$L$13,1,($L$14+$L6-$L$9)/($L$14-$L$13)))</f>
        <v>1</v>
      </c>
      <c r="DF6" s="50">
        <f t="shared" ref="DF6:DF11" si="166">IF(-$L6+$L$10&gt;$L$14,0,IF(-$L6+$L$10&lt;$L$13,1,($L$14+$L6-$L$10)/($L$14-$L$13)))</f>
        <v>1</v>
      </c>
      <c r="DG6" s="50">
        <f t="shared" ref="DG6:DG11" si="167">IF(-$L6+$L$11&gt;$L$14,0,IF(-$L6+$L$11&lt;$L$13,1,($L$14+$L6-$L$11)/($L$14-$L$13)))</f>
        <v>1</v>
      </c>
      <c r="DI6" s="54" t="s">
        <v>68</v>
      </c>
      <c r="DJ6" s="50">
        <f t="shared" si="0"/>
        <v>0</v>
      </c>
      <c r="DK6" s="50">
        <f t="shared" si="1"/>
        <v>1</v>
      </c>
      <c r="DL6" s="50">
        <f t="shared" si="2"/>
        <v>1</v>
      </c>
      <c r="DM6" s="50">
        <f t="shared" si="3"/>
        <v>1</v>
      </c>
      <c r="DN6" s="50">
        <f t="shared" si="4"/>
        <v>1</v>
      </c>
      <c r="DO6" s="50">
        <f t="shared" si="5"/>
        <v>1</v>
      </c>
      <c r="DP6" s="50">
        <f t="shared" si="6"/>
        <v>1</v>
      </c>
      <c r="DR6" s="54" t="s">
        <v>68</v>
      </c>
      <c r="DS6" s="50">
        <f t="shared" si="7"/>
        <v>1</v>
      </c>
      <c r="DT6" s="50">
        <f t="shared" si="8"/>
        <v>1</v>
      </c>
      <c r="DU6" s="50">
        <f t="shared" si="9"/>
        <v>1</v>
      </c>
      <c r="DV6" s="50">
        <f t="shared" si="10"/>
        <v>1</v>
      </c>
      <c r="DW6" s="50">
        <f t="shared" si="11"/>
        <v>1</v>
      </c>
      <c r="DX6" s="50">
        <f t="shared" si="12"/>
        <v>1</v>
      </c>
      <c r="DY6" s="50">
        <f t="shared" si="13"/>
        <v>1</v>
      </c>
      <c r="EA6" s="54" t="s">
        <v>68</v>
      </c>
      <c r="EB6" s="50">
        <f t="shared" si="14"/>
        <v>1</v>
      </c>
      <c r="EC6" s="50">
        <f t="shared" si="15"/>
        <v>1</v>
      </c>
      <c r="ED6" s="50">
        <f t="shared" si="16"/>
        <v>1</v>
      </c>
      <c r="EE6" s="50">
        <f t="shared" si="17"/>
        <v>1</v>
      </c>
      <c r="EF6" s="50">
        <f t="shared" si="18"/>
        <v>1</v>
      </c>
      <c r="EG6" s="50">
        <f t="shared" si="19"/>
        <v>1</v>
      </c>
      <c r="EH6" s="50">
        <f t="shared" si="20"/>
        <v>1</v>
      </c>
      <c r="EJ6" s="54" t="s">
        <v>68</v>
      </c>
      <c r="EK6" s="50">
        <f t="shared" si="21"/>
        <v>1</v>
      </c>
      <c r="EL6" s="50">
        <f t="shared" si="22"/>
        <v>1</v>
      </c>
      <c r="EM6" s="50">
        <f t="shared" si="23"/>
        <v>1</v>
      </c>
      <c r="EN6" s="50">
        <f t="shared" si="24"/>
        <v>1</v>
      </c>
      <c r="EO6" s="50">
        <f t="shared" si="25"/>
        <v>1</v>
      </c>
      <c r="EP6" s="50">
        <f t="shared" si="26"/>
        <v>1</v>
      </c>
      <c r="EQ6" s="50">
        <f t="shared" si="27"/>
        <v>0</v>
      </c>
      <c r="ES6" s="54" t="s">
        <v>68</v>
      </c>
      <c r="ET6" s="50">
        <f t="shared" si="28"/>
        <v>1</v>
      </c>
      <c r="EU6" s="50">
        <f t="shared" si="29"/>
        <v>1</v>
      </c>
      <c r="EV6" s="50">
        <f t="shared" si="30"/>
        <v>1</v>
      </c>
      <c r="EW6" s="50">
        <f t="shared" si="31"/>
        <v>1</v>
      </c>
      <c r="EX6" s="50">
        <f t="shared" si="32"/>
        <v>1</v>
      </c>
      <c r="EY6" s="50">
        <f t="shared" si="33"/>
        <v>1</v>
      </c>
      <c r="EZ6" s="50">
        <f t="shared" si="34"/>
        <v>1</v>
      </c>
      <c r="FB6" s="54" t="s">
        <v>68</v>
      </c>
      <c r="FC6" s="50">
        <f t="shared" si="35"/>
        <v>0</v>
      </c>
      <c r="FD6" s="50">
        <f t="shared" si="36"/>
        <v>1</v>
      </c>
      <c r="FE6" s="50">
        <f t="shared" si="37"/>
        <v>1</v>
      </c>
      <c r="FF6" s="50">
        <f t="shared" si="38"/>
        <v>0</v>
      </c>
      <c r="FG6" s="50">
        <f t="shared" si="39"/>
        <v>1</v>
      </c>
      <c r="FH6" s="50">
        <f t="shared" si="40"/>
        <v>0</v>
      </c>
      <c r="FI6" s="50">
        <f t="shared" si="41"/>
        <v>0</v>
      </c>
      <c r="FK6" s="54" t="s">
        <v>68</v>
      </c>
      <c r="FL6" s="50">
        <f t="shared" si="42"/>
        <v>1</v>
      </c>
      <c r="FM6" s="50">
        <f t="shared" si="43"/>
        <v>1</v>
      </c>
      <c r="FN6" s="50">
        <f t="shared" si="44"/>
        <v>1</v>
      </c>
      <c r="FO6" s="50">
        <f t="shared" si="45"/>
        <v>1</v>
      </c>
      <c r="FP6" s="50">
        <f t="shared" si="46"/>
        <v>1</v>
      </c>
      <c r="FQ6" s="50">
        <f t="shared" si="47"/>
        <v>1</v>
      </c>
      <c r="FR6" s="50">
        <f t="shared" si="48"/>
        <v>1</v>
      </c>
      <c r="FT6" s="54" t="s">
        <v>68</v>
      </c>
      <c r="FU6" s="50">
        <f t="shared" si="49"/>
        <v>1</v>
      </c>
      <c r="FV6" s="50">
        <f t="shared" si="50"/>
        <v>1</v>
      </c>
      <c r="FW6" s="50">
        <f t="shared" si="51"/>
        <v>1</v>
      </c>
      <c r="FX6" s="50">
        <f t="shared" si="52"/>
        <v>1</v>
      </c>
      <c r="FY6" s="50">
        <f t="shared" si="53"/>
        <v>1</v>
      </c>
      <c r="FZ6" s="50">
        <f t="shared" si="54"/>
        <v>1</v>
      </c>
      <c r="GA6" s="50">
        <f t="shared" si="55"/>
        <v>1</v>
      </c>
      <c r="GC6" s="54" t="s">
        <v>68</v>
      </c>
      <c r="GD6" s="50">
        <f t="shared" si="56"/>
        <v>0</v>
      </c>
      <c r="GE6" s="50">
        <f t="shared" si="57"/>
        <v>1</v>
      </c>
      <c r="GF6" s="50">
        <f t="shared" si="58"/>
        <v>1</v>
      </c>
      <c r="GG6" s="50">
        <f t="shared" si="59"/>
        <v>0</v>
      </c>
      <c r="GH6" s="50">
        <f t="shared" si="60"/>
        <v>0</v>
      </c>
      <c r="GI6" s="50">
        <f t="shared" si="61"/>
        <v>0</v>
      </c>
      <c r="GJ6" s="50">
        <f t="shared" si="62"/>
        <v>0</v>
      </c>
      <c r="GL6" s="54" t="s">
        <v>68</v>
      </c>
      <c r="GM6" s="50">
        <f t="shared" si="63"/>
        <v>0</v>
      </c>
      <c r="GN6" s="50">
        <f t="shared" si="64"/>
        <v>1</v>
      </c>
      <c r="GO6" s="50">
        <f t="shared" si="65"/>
        <v>1</v>
      </c>
      <c r="GP6" s="50">
        <f t="shared" si="66"/>
        <v>0</v>
      </c>
      <c r="GQ6" s="50">
        <f t="shared" si="67"/>
        <v>0</v>
      </c>
      <c r="GR6" s="50">
        <f t="shared" si="68"/>
        <v>1</v>
      </c>
      <c r="GS6" s="50">
        <f t="shared" si="69"/>
        <v>0</v>
      </c>
      <c r="GU6" s="54" t="s">
        <v>68</v>
      </c>
      <c r="GV6" s="50">
        <f t="shared" si="70"/>
        <v>1</v>
      </c>
      <c r="GW6" s="50">
        <f t="shared" si="71"/>
        <v>1</v>
      </c>
      <c r="GX6" s="50">
        <f t="shared" si="72"/>
        <v>1</v>
      </c>
      <c r="GY6" s="50">
        <f t="shared" si="73"/>
        <v>1</v>
      </c>
      <c r="GZ6" s="50">
        <f t="shared" si="74"/>
        <v>1</v>
      </c>
      <c r="HA6" s="50">
        <f t="shared" si="75"/>
        <v>1</v>
      </c>
      <c r="HB6" s="50">
        <f t="shared" si="76"/>
        <v>1</v>
      </c>
      <c r="HD6" s="54" t="s">
        <v>68</v>
      </c>
      <c r="HE6" s="50">
        <f t="shared" si="77"/>
        <v>1</v>
      </c>
      <c r="HF6" s="50">
        <f t="shared" si="78"/>
        <v>1</v>
      </c>
      <c r="HG6" s="50">
        <f t="shared" si="79"/>
        <v>0.76687936482385999</v>
      </c>
      <c r="HH6" s="50">
        <f t="shared" si="80"/>
        <v>1</v>
      </c>
      <c r="HI6" s="50">
        <f t="shared" si="81"/>
        <v>1</v>
      </c>
      <c r="HJ6" s="50">
        <f t="shared" si="82"/>
        <v>1</v>
      </c>
      <c r="HK6" s="50">
        <f t="shared" si="83"/>
        <v>1</v>
      </c>
      <c r="HM6" s="54" t="s">
        <v>68</v>
      </c>
      <c r="HN6" s="50">
        <f t="shared" si="84"/>
        <v>1</v>
      </c>
      <c r="HO6" s="50">
        <f t="shared" si="85"/>
        <v>1</v>
      </c>
      <c r="HP6" s="50">
        <f t="shared" si="86"/>
        <v>1</v>
      </c>
      <c r="HQ6" s="50">
        <f t="shared" si="87"/>
        <v>1</v>
      </c>
      <c r="HR6" s="50">
        <f t="shared" si="88"/>
        <v>1</v>
      </c>
      <c r="HS6" s="50">
        <f t="shared" si="89"/>
        <v>1</v>
      </c>
      <c r="HT6" s="50">
        <f t="shared" si="90"/>
        <v>1</v>
      </c>
      <c r="HV6" s="54" t="s">
        <v>68</v>
      </c>
      <c r="HW6" s="50">
        <f t="shared" si="91"/>
        <v>1</v>
      </c>
      <c r="HX6" s="50">
        <f t="shared" si="92"/>
        <v>1</v>
      </c>
      <c r="HY6" s="50">
        <f t="shared" si="93"/>
        <v>1</v>
      </c>
      <c r="HZ6" s="50">
        <f t="shared" si="94"/>
        <v>1</v>
      </c>
      <c r="IA6" s="50">
        <f t="shared" si="95"/>
        <v>1</v>
      </c>
      <c r="IB6" s="50">
        <f t="shared" si="96"/>
        <v>1</v>
      </c>
      <c r="IC6" s="50">
        <f t="shared" si="97"/>
        <v>1</v>
      </c>
      <c r="IE6" s="54" t="s">
        <v>68</v>
      </c>
      <c r="IF6" s="50">
        <f t="shared" si="98"/>
        <v>1</v>
      </c>
      <c r="IG6" s="50">
        <f t="shared" si="99"/>
        <v>1</v>
      </c>
      <c r="IH6" s="50">
        <f t="shared" si="100"/>
        <v>1</v>
      </c>
      <c r="II6" s="50">
        <f t="shared" si="101"/>
        <v>1</v>
      </c>
      <c r="IJ6" s="50">
        <f t="shared" si="102"/>
        <v>1</v>
      </c>
      <c r="IK6" s="50">
        <f t="shared" si="103"/>
        <v>1</v>
      </c>
      <c r="IL6" s="50">
        <f t="shared" si="104"/>
        <v>1</v>
      </c>
      <c r="IN6" s="54" t="s">
        <v>68</v>
      </c>
      <c r="IO6" s="50">
        <f>IF(-$AB6+$AB$5&gt;$AB$14,0,IF(-$AB6+$AB$5&lt;$AB$13,1,($AB$14+$AB6-$AB$5)/($AB$14-$AB$13)))</f>
        <v>1</v>
      </c>
      <c r="IP6" s="50">
        <f t="shared" ref="IP6:IP11" si="168">IF(-$AB6+$AB$6&gt;$AB$14,0,IF(-$AB6+$AB$6&lt;$AB$13,1,($AB$14+$AB6-$AB$6)/($AB$14-$AB$13)))</f>
        <v>1</v>
      </c>
      <c r="IQ6" s="50">
        <f t="shared" ref="IQ6:IQ11" si="169">IF(-$AB6+$AB$7&gt;$AB$14,0,IF(-$AB6+$AB$7&lt;$AB$13,1,($AB$14+$AB6-$AB$7)/($AB$14-$AB$13)))</f>
        <v>0.78452410779055426</v>
      </c>
      <c r="IR6" s="50">
        <f t="shared" ref="IR6:IR11" si="170">IF(-$AB6+$AB$8&gt;$AB$14,0,IF(-$AB6+$AB$8&lt;$AB$13,1,($AB$14+$AB6-$AB$8)/($AB$14-$AB$13)))</f>
        <v>1</v>
      </c>
      <c r="IS6" s="50">
        <f t="shared" ref="IS6:IS11" si="171">IF(-$AB6+$AB$9&gt;$AB$14,0,IF(-$AB6+$AB$9&lt;$AB$13,1,($AB$14+$AB6-$AB$9)/($AB$14-$AB$13)))</f>
        <v>1</v>
      </c>
      <c r="IT6" s="50">
        <f t="shared" ref="IT6:IT11" si="172">IF(-$AB6+$AB$10&gt;$AB$14,0,IF(-$AB6+$AB$10&lt;$AB$13,1,($AB$14+$AB6-$AB$10)/($AB$14-$AB$13)))</f>
        <v>1</v>
      </c>
      <c r="IU6" s="50">
        <f t="shared" ref="IU6:IU11" si="173">IF(-$AB6+$AB$11&gt;$AB$14,0,IF(-$AB6+$AB$11&lt;$AB$13,1,($AB$14+$AB6-$AB$11)/($AB$14-$AB$13)))</f>
        <v>1</v>
      </c>
    </row>
    <row r="7" spans="1:255" ht="29.1">
      <c r="A7" s="164"/>
      <c r="B7" s="39" t="s">
        <v>133</v>
      </c>
      <c r="C7" s="53" t="s">
        <v>71</v>
      </c>
      <c r="D7" s="75">
        <v>0.78</v>
      </c>
      <c r="E7" s="75">
        <v>1</v>
      </c>
      <c r="F7" s="75">
        <v>75</v>
      </c>
      <c r="G7" s="75">
        <v>17.333333329999999</v>
      </c>
      <c r="H7" s="75">
        <v>8.6666666669999994</v>
      </c>
      <c r="I7" s="75">
        <v>1.1333332999999999E-2</v>
      </c>
      <c r="J7" s="39">
        <v>-2.95</v>
      </c>
      <c r="K7" s="39">
        <v>-0.52100000000000002</v>
      </c>
      <c r="L7" s="39">
        <v>0.315</v>
      </c>
      <c r="M7" s="80">
        <v>0.5</v>
      </c>
      <c r="N7" s="75">
        <v>1</v>
      </c>
      <c r="O7" s="39">
        <v>1</v>
      </c>
      <c r="P7" s="80">
        <v>0.5</v>
      </c>
      <c r="Q7" s="75">
        <v>1</v>
      </c>
      <c r="R7" s="80">
        <v>0.5</v>
      </c>
      <c r="S7" s="39">
        <v>3.301029996</v>
      </c>
      <c r="T7" s="39">
        <v>1</v>
      </c>
      <c r="U7" s="80">
        <v>0.5</v>
      </c>
      <c r="V7" s="80">
        <v>0.5</v>
      </c>
      <c r="W7" s="80">
        <v>0.5</v>
      </c>
      <c r="X7" s="75">
        <v>3.7316693320000001</v>
      </c>
      <c r="Y7" s="75">
        <v>2.421603927</v>
      </c>
      <c r="Z7" s="75">
        <v>3.7316693320000001</v>
      </c>
      <c r="AA7" s="75">
        <v>3.209515015</v>
      </c>
      <c r="AB7" s="75">
        <v>3.7316693320000001</v>
      </c>
      <c r="AE7" s="78"/>
      <c r="AF7" s="54" t="s">
        <v>70</v>
      </c>
      <c r="AG7" s="50">
        <f t="shared" si="105"/>
        <v>1</v>
      </c>
      <c r="AH7" s="50">
        <f t="shared" si="106"/>
        <v>0.68965517241379304</v>
      </c>
      <c r="AI7" s="50">
        <f t="shared" si="107"/>
        <v>1</v>
      </c>
      <c r="AJ7" s="50">
        <f t="shared" si="108"/>
        <v>1</v>
      </c>
      <c r="AK7" s="50">
        <f t="shared" si="109"/>
        <v>1</v>
      </c>
      <c r="AL7" s="50">
        <f t="shared" si="110"/>
        <v>1</v>
      </c>
      <c r="AM7" s="50">
        <f t="shared" si="111"/>
        <v>1</v>
      </c>
      <c r="AO7" s="54" t="s">
        <v>70</v>
      </c>
      <c r="AP7" s="50">
        <f t="shared" si="112"/>
        <v>1</v>
      </c>
      <c r="AQ7" s="50">
        <f t="shared" si="113"/>
        <v>1</v>
      </c>
      <c r="AR7" s="50">
        <f t="shared" si="114"/>
        <v>1</v>
      </c>
      <c r="AS7" s="50">
        <f t="shared" si="115"/>
        <v>1</v>
      </c>
      <c r="AT7" s="50">
        <f t="shared" si="116"/>
        <v>1</v>
      </c>
      <c r="AU7" s="50">
        <f t="shared" si="117"/>
        <v>1</v>
      </c>
      <c r="AV7" s="50">
        <f t="shared" si="118"/>
        <v>1</v>
      </c>
      <c r="AX7" s="54" t="s">
        <v>70</v>
      </c>
      <c r="AY7" s="50">
        <f t="shared" si="119"/>
        <v>1</v>
      </c>
      <c r="AZ7" s="50">
        <f t="shared" si="120"/>
        <v>1</v>
      </c>
      <c r="BA7" s="50">
        <f t="shared" si="121"/>
        <v>1</v>
      </c>
      <c r="BB7" s="50">
        <f t="shared" si="122"/>
        <v>1</v>
      </c>
      <c r="BC7" s="50">
        <f t="shared" si="123"/>
        <v>1</v>
      </c>
      <c r="BD7" s="50">
        <f t="shared" si="124"/>
        <v>1</v>
      </c>
      <c r="BE7" s="50">
        <f t="shared" si="125"/>
        <v>1</v>
      </c>
      <c r="BG7" s="54" t="s">
        <v>70</v>
      </c>
      <c r="BH7" s="50">
        <f>IF($G7-$G$5&gt;$G$14,0,IF($G7-$G$5&lt;$G$13,1,($G$14-$G7+$G$5)/($G$14-$G$13)))</f>
        <v>1</v>
      </c>
      <c r="BI7" s="50">
        <f t="shared" si="127"/>
        <v>1</v>
      </c>
      <c r="BJ7" s="50">
        <f t="shared" si="128"/>
        <v>1</v>
      </c>
      <c r="BK7" s="50">
        <f t="shared" si="129"/>
        <v>1</v>
      </c>
      <c r="BL7" s="50">
        <f t="shared" si="130"/>
        <v>1</v>
      </c>
      <c r="BM7" s="50">
        <f t="shared" si="131"/>
        <v>1</v>
      </c>
      <c r="BN7" s="50">
        <f t="shared" si="132"/>
        <v>1</v>
      </c>
      <c r="BP7" s="54" t="s">
        <v>70</v>
      </c>
      <c r="BQ7" s="50">
        <f t="shared" si="133"/>
        <v>1</v>
      </c>
      <c r="BR7" s="50">
        <f t="shared" si="134"/>
        <v>1</v>
      </c>
      <c r="BS7" s="50">
        <f t="shared" si="135"/>
        <v>1</v>
      </c>
      <c r="BT7" s="50">
        <f t="shared" si="136"/>
        <v>1</v>
      </c>
      <c r="BU7" s="50">
        <f t="shared" si="137"/>
        <v>1</v>
      </c>
      <c r="BV7" s="50">
        <f t="shared" si="138"/>
        <v>1</v>
      </c>
      <c r="BW7" s="50">
        <f t="shared" si="139"/>
        <v>1</v>
      </c>
      <c r="BY7" s="54" t="s">
        <v>70</v>
      </c>
      <c r="BZ7" s="50">
        <f t="shared" si="140"/>
        <v>1</v>
      </c>
      <c r="CA7" s="50">
        <f t="shared" si="141"/>
        <v>1</v>
      </c>
      <c r="CB7" s="50">
        <f t="shared" si="142"/>
        <v>1</v>
      </c>
      <c r="CC7" s="50">
        <f t="shared" si="143"/>
        <v>1</v>
      </c>
      <c r="CD7" s="50">
        <f t="shared" si="144"/>
        <v>1</v>
      </c>
      <c r="CE7" s="50">
        <f t="shared" si="145"/>
        <v>1</v>
      </c>
      <c r="CF7" s="50">
        <f t="shared" si="146"/>
        <v>1</v>
      </c>
      <c r="CH7" s="54" t="s">
        <v>70</v>
      </c>
      <c r="CI7" s="50">
        <f t="shared" si="147"/>
        <v>1</v>
      </c>
      <c r="CJ7" s="50">
        <f t="shared" si="148"/>
        <v>1</v>
      </c>
      <c r="CK7" s="50">
        <f t="shared" si="149"/>
        <v>1</v>
      </c>
      <c r="CL7" s="50">
        <f t="shared" si="150"/>
        <v>1</v>
      </c>
      <c r="CM7" s="50">
        <f t="shared" si="151"/>
        <v>1</v>
      </c>
      <c r="CN7" s="50">
        <f t="shared" si="152"/>
        <v>1</v>
      </c>
      <c r="CO7" s="50">
        <f t="shared" si="153"/>
        <v>1</v>
      </c>
      <c r="CQ7" s="54" t="s">
        <v>70</v>
      </c>
      <c r="CR7" s="50">
        <f t="shared" si="154"/>
        <v>1</v>
      </c>
      <c r="CS7" s="50">
        <f t="shared" si="155"/>
        <v>1</v>
      </c>
      <c r="CT7" s="50">
        <f t="shared" si="156"/>
        <v>1</v>
      </c>
      <c r="CU7" s="50">
        <f t="shared" si="157"/>
        <v>1</v>
      </c>
      <c r="CV7" s="50">
        <f t="shared" si="158"/>
        <v>1</v>
      </c>
      <c r="CW7" s="50">
        <f t="shared" si="159"/>
        <v>1</v>
      </c>
      <c r="CX7" s="50">
        <f t="shared" si="160"/>
        <v>1</v>
      </c>
      <c r="CZ7" s="54" t="s">
        <v>70</v>
      </c>
      <c r="DA7" s="50">
        <f t="shared" si="161"/>
        <v>1</v>
      </c>
      <c r="DB7" s="50">
        <f t="shared" si="162"/>
        <v>0.27156276686592651</v>
      </c>
      <c r="DC7" s="50">
        <f t="shared" si="163"/>
        <v>1</v>
      </c>
      <c r="DD7" s="50">
        <f t="shared" si="164"/>
        <v>0</v>
      </c>
      <c r="DE7" s="50">
        <f t="shared" si="165"/>
        <v>0.51067463706233984</v>
      </c>
      <c r="DF7" s="50">
        <f t="shared" si="166"/>
        <v>0</v>
      </c>
      <c r="DG7" s="50">
        <f t="shared" si="167"/>
        <v>8.5397096498720255E-3</v>
      </c>
      <c r="DI7" s="54" t="s">
        <v>70</v>
      </c>
      <c r="DJ7" s="50">
        <f t="shared" si="0"/>
        <v>0</v>
      </c>
      <c r="DK7" s="50">
        <f t="shared" si="1"/>
        <v>1</v>
      </c>
      <c r="DL7" s="50">
        <f t="shared" si="2"/>
        <v>1</v>
      </c>
      <c r="DM7" s="50">
        <f t="shared" si="3"/>
        <v>1</v>
      </c>
      <c r="DN7" s="50">
        <f t="shared" si="4"/>
        <v>1</v>
      </c>
      <c r="DO7" s="50">
        <f t="shared" si="5"/>
        <v>1</v>
      </c>
      <c r="DP7" s="50">
        <f t="shared" si="6"/>
        <v>1</v>
      </c>
      <c r="DR7" s="54" t="s">
        <v>70</v>
      </c>
      <c r="DS7" s="50">
        <f t="shared" si="7"/>
        <v>1</v>
      </c>
      <c r="DT7" s="50">
        <f t="shared" si="8"/>
        <v>1</v>
      </c>
      <c r="DU7" s="50">
        <f t="shared" si="9"/>
        <v>1</v>
      </c>
      <c r="DV7" s="50">
        <f t="shared" si="10"/>
        <v>1</v>
      </c>
      <c r="DW7" s="50">
        <f t="shared" si="11"/>
        <v>1</v>
      </c>
      <c r="DX7" s="50">
        <f t="shared" si="12"/>
        <v>1</v>
      </c>
      <c r="DY7" s="50">
        <f t="shared" si="13"/>
        <v>1</v>
      </c>
      <c r="EA7" s="54" t="s">
        <v>70</v>
      </c>
      <c r="EB7" s="50">
        <f t="shared" si="14"/>
        <v>1</v>
      </c>
      <c r="EC7" s="50">
        <f t="shared" si="15"/>
        <v>1</v>
      </c>
      <c r="ED7" s="50">
        <f t="shared" si="16"/>
        <v>1</v>
      </c>
      <c r="EE7" s="50">
        <f t="shared" si="17"/>
        <v>1</v>
      </c>
      <c r="EF7" s="50">
        <f t="shared" si="18"/>
        <v>1</v>
      </c>
      <c r="EG7" s="50">
        <f t="shared" si="19"/>
        <v>1</v>
      </c>
      <c r="EH7" s="50">
        <f t="shared" si="20"/>
        <v>1</v>
      </c>
      <c r="EJ7" s="54" t="s">
        <v>70</v>
      </c>
      <c r="EK7" s="50">
        <f t="shared" si="21"/>
        <v>1</v>
      </c>
      <c r="EL7" s="50">
        <f t="shared" si="22"/>
        <v>1</v>
      </c>
      <c r="EM7" s="50">
        <f t="shared" si="23"/>
        <v>1</v>
      </c>
      <c r="EN7" s="50">
        <f t="shared" si="24"/>
        <v>1</v>
      </c>
      <c r="EO7" s="50">
        <f t="shared" si="25"/>
        <v>1</v>
      </c>
      <c r="EP7" s="50">
        <f t="shared" si="26"/>
        <v>1</v>
      </c>
      <c r="EQ7" s="50">
        <f t="shared" si="27"/>
        <v>0</v>
      </c>
      <c r="ES7" s="54" t="s">
        <v>70</v>
      </c>
      <c r="ET7" s="50">
        <f t="shared" si="28"/>
        <v>1</v>
      </c>
      <c r="EU7" s="50">
        <f t="shared" si="29"/>
        <v>1</v>
      </c>
      <c r="EV7" s="50">
        <f t="shared" si="30"/>
        <v>1</v>
      </c>
      <c r="EW7" s="50">
        <f t="shared" si="31"/>
        <v>1</v>
      </c>
      <c r="EX7" s="50">
        <f t="shared" si="32"/>
        <v>1</v>
      </c>
      <c r="EY7" s="50">
        <f t="shared" si="33"/>
        <v>1</v>
      </c>
      <c r="EZ7" s="50">
        <f t="shared" si="34"/>
        <v>1</v>
      </c>
      <c r="FB7" s="54" t="s">
        <v>70</v>
      </c>
      <c r="FC7" s="50">
        <f t="shared" si="35"/>
        <v>0</v>
      </c>
      <c r="FD7" s="50">
        <f t="shared" si="36"/>
        <v>1</v>
      </c>
      <c r="FE7" s="50">
        <f t="shared" si="37"/>
        <v>1</v>
      </c>
      <c r="FF7" s="50">
        <f t="shared" si="38"/>
        <v>0</v>
      </c>
      <c r="FG7" s="50">
        <f t="shared" si="39"/>
        <v>1</v>
      </c>
      <c r="FH7" s="50">
        <f t="shared" si="40"/>
        <v>0</v>
      </c>
      <c r="FI7" s="50">
        <f t="shared" si="41"/>
        <v>0</v>
      </c>
      <c r="FK7" s="54" t="s">
        <v>70</v>
      </c>
      <c r="FL7" s="50">
        <f t="shared" si="42"/>
        <v>1</v>
      </c>
      <c r="FM7" s="50">
        <f t="shared" si="43"/>
        <v>1</v>
      </c>
      <c r="FN7" s="50">
        <f t="shared" si="44"/>
        <v>1</v>
      </c>
      <c r="FO7" s="50">
        <f t="shared" si="45"/>
        <v>1</v>
      </c>
      <c r="FP7" s="50">
        <f t="shared" si="46"/>
        <v>1</v>
      </c>
      <c r="FQ7" s="50">
        <f t="shared" si="47"/>
        <v>1</v>
      </c>
      <c r="FR7" s="50">
        <f t="shared" si="48"/>
        <v>1</v>
      </c>
      <c r="FT7" s="54" t="s">
        <v>70</v>
      </c>
      <c r="FU7" s="50">
        <f t="shared" si="49"/>
        <v>1</v>
      </c>
      <c r="FV7" s="50">
        <f t="shared" si="50"/>
        <v>1</v>
      </c>
      <c r="FW7" s="50">
        <f t="shared" si="51"/>
        <v>1</v>
      </c>
      <c r="FX7" s="50">
        <f t="shared" si="52"/>
        <v>1</v>
      </c>
      <c r="FY7" s="50">
        <f t="shared" si="53"/>
        <v>1</v>
      </c>
      <c r="FZ7" s="50">
        <f t="shared" si="54"/>
        <v>1</v>
      </c>
      <c r="GA7" s="50">
        <f t="shared" si="55"/>
        <v>1</v>
      </c>
      <c r="GC7" s="54" t="s">
        <v>70</v>
      </c>
      <c r="GD7" s="50">
        <f t="shared" si="56"/>
        <v>0</v>
      </c>
      <c r="GE7" s="50">
        <f t="shared" si="57"/>
        <v>1</v>
      </c>
      <c r="GF7" s="50">
        <f t="shared" si="58"/>
        <v>1</v>
      </c>
      <c r="GG7" s="50">
        <f t="shared" si="59"/>
        <v>0</v>
      </c>
      <c r="GH7" s="50">
        <f t="shared" si="60"/>
        <v>0</v>
      </c>
      <c r="GI7" s="50">
        <f t="shared" si="61"/>
        <v>0</v>
      </c>
      <c r="GJ7" s="50">
        <f t="shared" si="62"/>
        <v>0</v>
      </c>
      <c r="GL7" s="54" t="s">
        <v>70</v>
      </c>
      <c r="GM7" s="50">
        <f t="shared" si="63"/>
        <v>0</v>
      </c>
      <c r="GN7" s="50">
        <f t="shared" si="64"/>
        <v>1</v>
      </c>
      <c r="GO7" s="50">
        <f t="shared" si="65"/>
        <v>1</v>
      </c>
      <c r="GP7" s="50">
        <f t="shared" si="66"/>
        <v>0</v>
      </c>
      <c r="GQ7" s="50">
        <f t="shared" si="67"/>
        <v>0</v>
      </c>
      <c r="GR7" s="50">
        <f t="shared" si="68"/>
        <v>1</v>
      </c>
      <c r="GS7" s="50">
        <f t="shared" si="69"/>
        <v>0</v>
      </c>
      <c r="GU7" s="54" t="s">
        <v>70</v>
      </c>
      <c r="GV7" s="50">
        <f t="shared" si="70"/>
        <v>0</v>
      </c>
      <c r="GW7" s="50">
        <f t="shared" si="71"/>
        <v>0</v>
      </c>
      <c r="GX7" s="50">
        <f t="shared" si="72"/>
        <v>1</v>
      </c>
      <c r="GY7" s="50">
        <f t="shared" si="73"/>
        <v>0</v>
      </c>
      <c r="GZ7" s="50">
        <f t="shared" si="74"/>
        <v>0</v>
      </c>
      <c r="HA7" s="50">
        <f t="shared" si="75"/>
        <v>0</v>
      </c>
      <c r="HB7" s="50">
        <f t="shared" si="76"/>
        <v>0</v>
      </c>
      <c r="HD7" s="54" t="s">
        <v>70</v>
      </c>
      <c r="HE7" s="50">
        <f t="shared" si="77"/>
        <v>1</v>
      </c>
      <c r="HF7" s="50">
        <f t="shared" si="78"/>
        <v>1</v>
      </c>
      <c r="HG7" s="50">
        <f t="shared" si="79"/>
        <v>1</v>
      </c>
      <c r="HH7" s="50">
        <f t="shared" si="80"/>
        <v>1</v>
      </c>
      <c r="HI7" s="50">
        <f t="shared" si="81"/>
        <v>1</v>
      </c>
      <c r="HJ7" s="50">
        <f t="shared" si="82"/>
        <v>1</v>
      </c>
      <c r="HK7" s="50">
        <f t="shared" si="83"/>
        <v>1</v>
      </c>
      <c r="HM7" s="54" t="s">
        <v>70</v>
      </c>
      <c r="HN7" s="50">
        <f t="shared" si="84"/>
        <v>1</v>
      </c>
      <c r="HO7" s="50">
        <f t="shared" si="85"/>
        <v>1</v>
      </c>
      <c r="HP7" s="50">
        <f t="shared" si="86"/>
        <v>1</v>
      </c>
      <c r="HQ7" s="50">
        <f t="shared" si="87"/>
        <v>1</v>
      </c>
      <c r="HR7" s="50">
        <f t="shared" si="88"/>
        <v>1</v>
      </c>
      <c r="HS7" s="50">
        <f t="shared" si="89"/>
        <v>1</v>
      </c>
      <c r="HT7" s="50">
        <f t="shared" si="90"/>
        <v>1</v>
      </c>
      <c r="HV7" s="54" t="s">
        <v>70</v>
      </c>
      <c r="HW7" s="50">
        <f t="shared" si="91"/>
        <v>1</v>
      </c>
      <c r="HX7" s="50">
        <f t="shared" si="92"/>
        <v>1</v>
      </c>
      <c r="HY7" s="50">
        <f t="shared" si="93"/>
        <v>1</v>
      </c>
      <c r="HZ7" s="50">
        <f t="shared" si="94"/>
        <v>1</v>
      </c>
      <c r="IA7" s="50">
        <f t="shared" si="95"/>
        <v>1</v>
      </c>
      <c r="IB7" s="50">
        <f t="shared" si="96"/>
        <v>1</v>
      </c>
      <c r="IC7" s="50">
        <f t="shared" si="97"/>
        <v>1</v>
      </c>
      <c r="IE7" s="54" t="s">
        <v>70</v>
      </c>
      <c r="IF7" s="50">
        <f t="shared" si="98"/>
        <v>1</v>
      </c>
      <c r="IG7" s="50">
        <f t="shared" si="99"/>
        <v>1</v>
      </c>
      <c r="IH7" s="50">
        <f t="shared" si="100"/>
        <v>1</v>
      </c>
      <c r="II7" s="50">
        <f t="shared" si="101"/>
        <v>1</v>
      </c>
      <c r="IJ7" s="50">
        <f t="shared" si="102"/>
        <v>1</v>
      </c>
      <c r="IK7" s="50">
        <f t="shared" si="103"/>
        <v>1</v>
      </c>
      <c r="IL7" s="50">
        <f t="shared" si="104"/>
        <v>1</v>
      </c>
      <c r="IN7" s="54" t="s">
        <v>70</v>
      </c>
      <c r="IO7" s="50">
        <f>IF(-$AB7+$AB$5&gt;$AB$14,0,IF(-$AB7+$AB$5&lt;$AB$13,1,($AB$14+$AB7-$AB$5)/($AB$14-$AB$13)))</f>
        <v>1</v>
      </c>
      <c r="IP7" s="50">
        <f t="shared" si="168"/>
        <v>1</v>
      </c>
      <c r="IQ7" s="50">
        <f t="shared" si="169"/>
        <v>1</v>
      </c>
      <c r="IR7" s="50">
        <f t="shared" si="170"/>
        <v>1</v>
      </c>
      <c r="IS7" s="50">
        <f t="shared" si="171"/>
        <v>1</v>
      </c>
      <c r="IT7" s="50">
        <f t="shared" si="172"/>
        <v>1</v>
      </c>
      <c r="IU7" s="50">
        <f t="shared" si="173"/>
        <v>1</v>
      </c>
    </row>
    <row r="8" spans="1:255" ht="29.1">
      <c r="A8" s="164"/>
      <c r="B8" s="39" t="s">
        <v>134</v>
      </c>
      <c r="C8" s="53" t="s">
        <v>73</v>
      </c>
      <c r="D8" s="75">
        <v>-0.69099999999999995</v>
      </c>
      <c r="E8" s="75">
        <v>0</v>
      </c>
      <c r="F8" s="75">
        <v>337.5</v>
      </c>
      <c r="G8" s="75">
        <v>75</v>
      </c>
      <c r="H8" s="75">
        <v>37.5</v>
      </c>
      <c r="I8" s="75">
        <v>0.59583333299999997</v>
      </c>
      <c r="J8" s="39">
        <v>2.9</v>
      </c>
      <c r="K8" s="39">
        <v>1.4037500000000001</v>
      </c>
      <c r="L8" s="39">
        <v>3.4550000000000001</v>
      </c>
      <c r="M8" s="75">
        <v>0</v>
      </c>
      <c r="N8" s="75">
        <v>1</v>
      </c>
      <c r="O8" s="75">
        <v>0</v>
      </c>
      <c r="P8" s="75">
        <v>0</v>
      </c>
      <c r="Q8" s="75">
        <v>1</v>
      </c>
      <c r="R8" s="75">
        <v>1</v>
      </c>
      <c r="S8" s="80">
        <v>3.1111240585000002</v>
      </c>
      <c r="T8" s="66">
        <v>0.5</v>
      </c>
      <c r="U8" s="75">
        <v>1</v>
      </c>
      <c r="V8" s="75">
        <v>1</v>
      </c>
      <c r="W8" s="75">
        <v>1</v>
      </c>
      <c r="X8" s="75">
        <v>2.3692158569999999</v>
      </c>
      <c r="Y8" s="75">
        <v>1.745074792</v>
      </c>
      <c r="Z8" s="75">
        <v>1.660523977</v>
      </c>
      <c r="AA8" s="75">
        <v>1.025305865</v>
      </c>
      <c r="AB8" s="75">
        <v>1.1553360370000001</v>
      </c>
      <c r="AE8" s="78"/>
      <c r="AF8" s="54" t="s">
        <v>134</v>
      </c>
      <c r="AG8" s="50">
        <f t="shared" si="105"/>
        <v>1</v>
      </c>
      <c r="AH8" s="50">
        <f t="shared" si="106"/>
        <v>0</v>
      </c>
      <c r="AI8" s="50">
        <f t="shared" si="107"/>
        <v>0</v>
      </c>
      <c r="AJ8" s="50">
        <f t="shared" si="108"/>
        <v>1</v>
      </c>
      <c r="AK8" s="50">
        <f t="shared" si="109"/>
        <v>0.85862068965517246</v>
      </c>
      <c r="AL8" s="50">
        <f t="shared" si="110"/>
        <v>0.95172413793103461</v>
      </c>
      <c r="AM8" s="50">
        <f t="shared" si="111"/>
        <v>1</v>
      </c>
      <c r="AO8" s="54" t="s">
        <v>134</v>
      </c>
      <c r="AP8" s="50">
        <f t="shared" si="112"/>
        <v>1</v>
      </c>
      <c r="AQ8" s="50">
        <f t="shared" si="113"/>
        <v>1</v>
      </c>
      <c r="AR8" s="50">
        <f t="shared" si="114"/>
        <v>0</v>
      </c>
      <c r="AS8" s="50">
        <f t="shared" si="115"/>
        <v>1</v>
      </c>
      <c r="AT8" s="50">
        <f t="shared" si="116"/>
        <v>1</v>
      </c>
      <c r="AU8" s="50">
        <f t="shared" si="117"/>
        <v>1</v>
      </c>
      <c r="AV8" s="50">
        <f t="shared" si="118"/>
        <v>1</v>
      </c>
      <c r="AX8" s="54" t="s">
        <v>134</v>
      </c>
      <c r="AY8" s="50">
        <f t="shared" si="119"/>
        <v>1</v>
      </c>
      <c r="AZ8" s="50">
        <f t="shared" si="120"/>
        <v>1</v>
      </c>
      <c r="BA8" s="50">
        <f t="shared" si="121"/>
        <v>6.1538461657751301E-2</v>
      </c>
      <c r="BB8" s="50">
        <f t="shared" si="122"/>
        <v>1</v>
      </c>
      <c r="BC8" s="50">
        <f t="shared" si="123"/>
        <v>1</v>
      </c>
      <c r="BD8" s="50">
        <f t="shared" si="124"/>
        <v>1</v>
      </c>
      <c r="BE8" s="50">
        <f t="shared" si="125"/>
        <v>1</v>
      </c>
      <c r="BG8" s="54" t="s">
        <v>134</v>
      </c>
      <c r="BH8" s="50">
        <f t="shared" si="126"/>
        <v>1</v>
      </c>
      <c r="BI8" s="50">
        <f t="shared" si="127"/>
        <v>1</v>
      </c>
      <c r="BJ8" s="50">
        <f t="shared" si="128"/>
        <v>7.7777777666666617E-2</v>
      </c>
      <c r="BK8" s="50">
        <f t="shared" si="129"/>
        <v>1</v>
      </c>
      <c r="BL8" s="50">
        <f t="shared" si="130"/>
        <v>1</v>
      </c>
      <c r="BM8" s="50">
        <f t="shared" si="131"/>
        <v>1</v>
      </c>
      <c r="BN8" s="50">
        <f t="shared" si="132"/>
        <v>1</v>
      </c>
      <c r="BP8" s="54" t="s">
        <v>134</v>
      </c>
      <c r="BQ8" s="50">
        <f t="shared" si="133"/>
        <v>1</v>
      </c>
      <c r="BR8" s="50">
        <f t="shared" si="134"/>
        <v>1</v>
      </c>
      <c r="BS8" s="50">
        <f t="shared" si="135"/>
        <v>7.7777777799999961E-2</v>
      </c>
      <c r="BT8" s="50">
        <f>IF($H8-$H$8&gt;$H$14,0,IF($H8-$H$8&lt;$H$13,1,($H$14-$H8+$H$8)/($H$14-$H$13)))</f>
        <v>1</v>
      </c>
      <c r="BU8" s="50">
        <f t="shared" si="137"/>
        <v>1</v>
      </c>
      <c r="BV8" s="50">
        <f t="shared" si="138"/>
        <v>1</v>
      </c>
      <c r="BW8" s="50">
        <f t="shared" si="139"/>
        <v>1</v>
      </c>
      <c r="BY8" s="54" t="s">
        <v>134</v>
      </c>
      <c r="BZ8" s="50">
        <f t="shared" si="140"/>
        <v>1</v>
      </c>
      <c r="CA8" s="50">
        <f t="shared" si="141"/>
        <v>0.43417142821352489</v>
      </c>
      <c r="CB8" s="50">
        <f t="shared" si="142"/>
        <v>0.39679999963355428</v>
      </c>
      <c r="CC8" s="50">
        <f t="shared" si="143"/>
        <v>1</v>
      </c>
      <c r="CD8" s="50">
        <f t="shared" si="144"/>
        <v>1</v>
      </c>
      <c r="CE8" s="50">
        <f t="shared" si="145"/>
        <v>0.65714285775020409</v>
      </c>
      <c r="CF8" s="50">
        <f t="shared" si="146"/>
        <v>0.51199999965988563</v>
      </c>
      <c r="CH8" s="54" t="s">
        <v>134</v>
      </c>
      <c r="CI8" s="50">
        <f t="shared" si="147"/>
        <v>0</v>
      </c>
      <c r="CJ8" s="50">
        <f t="shared" si="148"/>
        <v>1</v>
      </c>
      <c r="CK8" s="50">
        <f t="shared" si="149"/>
        <v>0</v>
      </c>
      <c r="CL8" s="50">
        <f t="shared" si="150"/>
        <v>1</v>
      </c>
      <c r="CM8" s="50">
        <f t="shared" si="151"/>
        <v>1</v>
      </c>
      <c r="CN8" s="50">
        <f t="shared" si="152"/>
        <v>1</v>
      </c>
      <c r="CO8" s="50">
        <f t="shared" si="153"/>
        <v>1</v>
      </c>
      <c r="CQ8" s="54" t="s">
        <v>134</v>
      </c>
      <c r="CR8" s="50">
        <f t="shared" si="154"/>
        <v>1</v>
      </c>
      <c r="CS8" s="50">
        <f t="shared" si="155"/>
        <v>1</v>
      </c>
      <c r="CT8" s="50">
        <f t="shared" si="156"/>
        <v>0</v>
      </c>
      <c r="CU8" s="50">
        <f t="shared" si="157"/>
        <v>1</v>
      </c>
      <c r="CV8" s="50">
        <f t="shared" si="158"/>
        <v>1</v>
      </c>
      <c r="CW8" s="50">
        <f t="shared" si="159"/>
        <v>1</v>
      </c>
      <c r="CX8" s="50">
        <f t="shared" si="160"/>
        <v>1</v>
      </c>
      <c r="CZ8" s="54" t="s">
        <v>134</v>
      </c>
      <c r="DA8" s="50">
        <f t="shared" si="161"/>
        <v>1</v>
      </c>
      <c r="DB8" s="50">
        <f t="shared" si="162"/>
        <v>1</v>
      </c>
      <c r="DC8" s="50">
        <f t="shared" si="163"/>
        <v>1</v>
      </c>
      <c r="DD8" s="50">
        <f t="shared" si="164"/>
        <v>1</v>
      </c>
      <c r="DE8" s="50">
        <f>IF(-$L8+$L$9&gt;$L$14,0,IF(-$L8+$L$9&lt;$L$13,1,($L$14+$L8-$L$9)/($L$14-$L$13)))</f>
        <v>1</v>
      </c>
      <c r="DF8" s="50">
        <f t="shared" si="166"/>
        <v>1</v>
      </c>
      <c r="DG8" s="50">
        <f t="shared" si="167"/>
        <v>1</v>
      </c>
      <c r="DI8" s="54" t="s">
        <v>134</v>
      </c>
      <c r="DJ8" s="50">
        <f t="shared" si="0"/>
        <v>0</v>
      </c>
      <c r="DK8" s="50">
        <f t="shared" si="1"/>
        <v>0.66666666799999996</v>
      </c>
      <c r="DL8" s="50">
        <f t="shared" si="2"/>
        <v>0</v>
      </c>
      <c r="DM8" s="50">
        <f t="shared" si="3"/>
        <v>1</v>
      </c>
      <c r="DN8" s="50">
        <f t="shared" si="4"/>
        <v>0</v>
      </c>
      <c r="DO8" s="50">
        <f t="shared" si="5"/>
        <v>0</v>
      </c>
      <c r="DP8" s="50">
        <f t="shared" si="6"/>
        <v>0</v>
      </c>
      <c r="DR8" s="54" t="s">
        <v>134</v>
      </c>
      <c r="DS8" s="50">
        <f t="shared" si="7"/>
        <v>1</v>
      </c>
      <c r="DT8" s="50">
        <f t="shared" si="8"/>
        <v>1</v>
      </c>
      <c r="DU8" s="50">
        <f t="shared" si="9"/>
        <v>1</v>
      </c>
      <c r="DV8" s="50">
        <f t="shared" si="10"/>
        <v>1</v>
      </c>
      <c r="DW8" s="50">
        <f t="shared" si="11"/>
        <v>1</v>
      </c>
      <c r="DX8" s="50">
        <f t="shared" si="12"/>
        <v>1</v>
      </c>
      <c r="DY8" s="50">
        <f t="shared" si="13"/>
        <v>1</v>
      </c>
      <c r="EA8" s="54" t="s">
        <v>134</v>
      </c>
      <c r="EB8" s="50">
        <f t="shared" si="14"/>
        <v>0</v>
      </c>
      <c r="EC8" s="50">
        <f t="shared" si="15"/>
        <v>0</v>
      </c>
      <c r="ED8" s="50">
        <f t="shared" si="16"/>
        <v>0</v>
      </c>
      <c r="EE8" s="50">
        <f t="shared" si="17"/>
        <v>1</v>
      </c>
      <c r="EF8" s="50">
        <f t="shared" si="18"/>
        <v>0</v>
      </c>
      <c r="EG8" s="50">
        <f t="shared" si="19"/>
        <v>0</v>
      </c>
      <c r="EH8" s="50">
        <f t="shared" si="20"/>
        <v>0</v>
      </c>
      <c r="EJ8" s="54" t="s">
        <v>134</v>
      </c>
      <c r="EK8" s="50">
        <f t="shared" si="21"/>
        <v>0</v>
      </c>
      <c r="EL8" s="50">
        <f t="shared" si="22"/>
        <v>0</v>
      </c>
      <c r="EM8" s="50">
        <f t="shared" si="23"/>
        <v>0</v>
      </c>
      <c r="EN8" s="50">
        <f t="shared" si="24"/>
        <v>1</v>
      </c>
      <c r="EO8" s="50">
        <f t="shared" si="25"/>
        <v>1</v>
      </c>
      <c r="EP8" s="50">
        <f t="shared" si="26"/>
        <v>0</v>
      </c>
      <c r="EQ8" s="50">
        <f t="shared" si="27"/>
        <v>0</v>
      </c>
      <c r="ES8" s="54" t="s">
        <v>134</v>
      </c>
      <c r="ET8" s="50">
        <f t="shared" si="28"/>
        <v>1</v>
      </c>
      <c r="EU8" s="50">
        <f t="shared" si="29"/>
        <v>1</v>
      </c>
      <c r="EV8" s="50">
        <f t="shared" si="30"/>
        <v>1</v>
      </c>
      <c r="EW8" s="50">
        <f t="shared" si="31"/>
        <v>1</v>
      </c>
      <c r="EX8" s="50">
        <f t="shared" si="32"/>
        <v>1</v>
      </c>
      <c r="EY8" s="50">
        <f t="shared" si="33"/>
        <v>1</v>
      </c>
      <c r="EZ8" s="50">
        <f t="shared" si="34"/>
        <v>1</v>
      </c>
      <c r="FB8" s="54" t="s">
        <v>134</v>
      </c>
      <c r="FC8" s="50">
        <f t="shared" si="35"/>
        <v>1</v>
      </c>
      <c r="FD8" s="50">
        <f t="shared" si="36"/>
        <v>1</v>
      </c>
      <c r="FE8" s="50">
        <f t="shared" si="37"/>
        <v>1</v>
      </c>
      <c r="FF8" s="50">
        <f t="shared" si="38"/>
        <v>1</v>
      </c>
      <c r="FG8" s="50">
        <f t="shared" si="39"/>
        <v>1</v>
      </c>
      <c r="FH8" s="50">
        <f t="shared" si="40"/>
        <v>1</v>
      </c>
      <c r="FI8" s="50">
        <f t="shared" si="41"/>
        <v>1</v>
      </c>
      <c r="FK8" s="54" t="s">
        <v>134</v>
      </c>
      <c r="FL8" s="50">
        <f t="shared" si="42"/>
        <v>1</v>
      </c>
      <c r="FM8" s="50">
        <f t="shared" si="43"/>
        <v>1</v>
      </c>
      <c r="FN8" s="50">
        <f t="shared" si="44"/>
        <v>1</v>
      </c>
      <c r="FO8" s="50">
        <f t="shared" si="45"/>
        <v>1</v>
      </c>
      <c r="FP8" s="50">
        <f t="shared" si="46"/>
        <v>0.94736261090266938</v>
      </c>
      <c r="FQ8" s="50">
        <f t="shared" si="47"/>
        <v>1</v>
      </c>
      <c r="FR8" s="50">
        <f t="shared" si="48"/>
        <v>1</v>
      </c>
      <c r="FT8" s="54" t="s">
        <v>134</v>
      </c>
      <c r="FU8" s="50">
        <f t="shared" si="49"/>
        <v>1</v>
      </c>
      <c r="FV8" s="50">
        <f t="shared" si="50"/>
        <v>0</v>
      </c>
      <c r="FW8" s="50">
        <f t="shared" si="51"/>
        <v>0</v>
      </c>
      <c r="FX8" s="50">
        <f t="shared" si="52"/>
        <v>1</v>
      </c>
      <c r="FY8" s="50">
        <f t="shared" si="53"/>
        <v>0</v>
      </c>
      <c r="FZ8" s="50">
        <f t="shared" si="54"/>
        <v>1</v>
      </c>
      <c r="GA8" s="50">
        <f t="shared" si="55"/>
        <v>0</v>
      </c>
      <c r="GC8" s="54" t="s">
        <v>134</v>
      </c>
      <c r="GD8" s="50">
        <f t="shared" si="56"/>
        <v>1</v>
      </c>
      <c r="GE8" s="50">
        <f t="shared" si="57"/>
        <v>1</v>
      </c>
      <c r="GF8" s="50">
        <f t="shared" si="58"/>
        <v>1</v>
      </c>
      <c r="GG8" s="50">
        <f t="shared" si="59"/>
        <v>1</v>
      </c>
      <c r="GH8" s="50">
        <f t="shared" si="60"/>
        <v>1</v>
      </c>
      <c r="GI8" s="50">
        <f t="shared" si="61"/>
        <v>1</v>
      </c>
      <c r="GJ8" s="50">
        <f t="shared" si="62"/>
        <v>1</v>
      </c>
      <c r="GL8" s="54" t="s">
        <v>134</v>
      </c>
      <c r="GM8" s="50">
        <f t="shared" si="63"/>
        <v>1</v>
      </c>
      <c r="GN8" s="50">
        <f t="shared" si="64"/>
        <v>1</v>
      </c>
      <c r="GO8" s="50">
        <f t="shared" si="65"/>
        <v>1</v>
      </c>
      <c r="GP8" s="50">
        <f t="shared" si="66"/>
        <v>1</v>
      </c>
      <c r="GQ8" s="50">
        <f t="shared" si="67"/>
        <v>1</v>
      </c>
      <c r="GR8" s="50">
        <f t="shared" si="68"/>
        <v>1</v>
      </c>
      <c r="GS8" s="50">
        <f t="shared" si="69"/>
        <v>1</v>
      </c>
      <c r="GU8" s="54" t="s">
        <v>134</v>
      </c>
      <c r="GV8" s="50">
        <f t="shared" si="70"/>
        <v>1</v>
      </c>
      <c r="GW8" s="50">
        <f t="shared" si="71"/>
        <v>1</v>
      </c>
      <c r="GX8" s="50">
        <f t="shared" si="72"/>
        <v>1</v>
      </c>
      <c r="GY8" s="50">
        <f t="shared" si="73"/>
        <v>1</v>
      </c>
      <c r="GZ8" s="50">
        <f t="shared" si="74"/>
        <v>1</v>
      </c>
      <c r="HA8" s="50">
        <f t="shared" si="75"/>
        <v>1</v>
      </c>
      <c r="HB8" s="50">
        <f t="shared" si="76"/>
        <v>1</v>
      </c>
      <c r="HD8" s="54" t="s">
        <v>134</v>
      </c>
      <c r="HE8" s="50">
        <f t="shared" si="77"/>
        <v>1</v>
      </c>
      <c r="HF8" s="50">
        <f t="shared" si="78"/>
        <v>1</v>
      </c>
      <c r="HG8" s="50">
        <f t="shared" si="79"/>
        <v>1</v>
      </c>
      <c r="HH8" s="50">
        <f t="shared" si="80"/>
        <v>1</v>
      </c>
      <c r="HI8" s="50">
        <f t="shared" si="81"/>
        <v>1</v>
      </c>
      <c r="HJ8" s="50">
        <f t="shared" si="82"/>
        <v>1</v>
      </c>
      <c r="HK8" s="50">
        <f t="shared" si="83"/>
        <v>1</v>
      </c>
      <c r="HM8" s="54" t="s">
        <v>134</v>
      </c>
      <c r="HN8" s="50">
        <f t="shared" si="84"/>
        <v>1</v>
      </c>
      <c r="HO8" s="50">
        <f t="shared" si="85"/>
        <v>1</v>
      </c>
      <c r="HP8" s="50">
        <f t="shared" si="86"/>
        <v>1</v>
      </c>
      <c r="HQ8" s="50">
        <f t="shared" si="87"/>
        <v>1</v>
      </c>
      <c r="HR8" s="50">
        <f t="shared" si="88"/>
        <v>1</v>
      </c>
      <c r="HS8" s="50">
        <f t="shared" si="89"/>
        <v>1</v>
      </c>
      <c r="HT8" s="50">
        <f t="shared" si="90"/>
        <v>1</v>
      </c>
      <c r="HV8" s="54" t="s">
        <v>134</v>
      </c>
      <c r="HW8" s="50">
        <f t="shared" si="91"/>
        <v>1</v>
      </c>
      <c r="HX8" s="50">
        <f t="shared" si="92"/>
        <v>1</v>
      </c>
      <c r="HY8" s="50">
        <f t="shared" si="93"/>
        <v>1</v>
      </c>
      <c r="HZ8" s="50">
        <f t="shared" si="94"/>
        <v>1</v>
      </c>
      <c r="IA8" s="50">
        <f t="shared" si="95"/>
        <v>1</v>
      </c>
      <c r="IB8" s="50">
        <f t="shared" si="96"/>
        <v>1</v>
      </c>
      <c r="IC8" s="50">
        <f t="shared" si="97"/>
        <v>1</v>
      </c>
      <c r="IE8" s="54" t="s">
        <v>134</v>
      </c>
      <c r="IF8" s="50">
        <f t="shared" si="98"/>
        <v>1</v>
      </c>
      <c r="IG8" s="50">
        <f t="shared" si="99"/>
        <v>1</v>
      </c>
      <c r="IH8" s="50">
        <f t="shared" si="100"/>
        <v>1</v>
      </c>
      <c r="II8" s="50">
        <f t="shared" si="101"/>
        <v>1</v>
      </c>
      <c r="IJ8" s="50">
        <f t="shared" si="102"/>
        <v>1</v>
      </c>
      <c r="IK8" s="50">
        <f t="shared" si="103"/>
        <v>1</v>
      </c>
      <c r="IL8" s="50">
        <f t="shared" si="104"/>
        <v>1</v>
      </c>
      <c r="IN8" s="54" t="s">
        <v>134</v>
      </c>
      <c r="IO8" s="50">
        <f t="shared" ref="IO8:IO11" si="174">IF(-$AB8+$AB$5&gt;$AB$14,0,IF(-$AB8+$AB$5&lt;$AB$13,1,($AB$14+$AB8-$AB$5)/($AB$14-$AB$13)))</f>
        <v>1</v>
      </c>
      <c r="IP8" s="50">
        <f t="shared" si="168"/>
        <v>1</v>
      </c>
      <c r="IQ8" s="50">
        <f t="shared" si="169"/>
        <v>0.94105185570643446</v>
      </c>
      <c r="IR8" s="50">
        <f t="shared" si="170"/>
        <v>1</v>
      </c>
      <c r="IS8" s="50">
        <f t="shared" si="171"/>
        <v>1</v>
      </c>
      <c r="IT8" s="50">
        <f t="shared" si="172"/>
        <v>1</v>
      </c>
      <c r="IU8" s="50">
        <f t="shared" si="173"/>
        <v>1</v>
      </c>
    </row>
    <row r="9" spans="1:255" ht="29.1">
      <c r="A9" s="164"/>
      <c r="B9" s="39" t="s">
        <v>135</v>
      </c>
      <c r="C9" s="53" t="s">
        <v>75</v>
      </c>
      <c r="D9" s="75">
        <v>-0.36</v>
      </c>
      <c r="E9" s="75">
        <v>0</v>
      </c>
      <c r="F9" s="75">
        <v>541.66666669999995</v>
      </c>
      <c r="G9" s="75">
        <v>120</v>
      </c>
      <c r="H9" s="75">
        <v>60</v>
      </c>
      <c r="I9" s="75">
        <v>0.58750000000000002</v>
      </c>
      <c r="J9" s="39">
        <v>2.5299999999999998</v>
      </c>
      <c r="K9" s="39">
        <v>1.125</v>
      </c>
      <c r="L9" s="39">
        <v>2.4950000000000001</v>
      </c>
      <c r="M9" s="75">
        <v>0.571428571</v>
      </c>
      <c r="N9" s="75">
        <v>0.77777777800000003</v>
      </c>
      <c r="O9" s="80">
        <v>0.5</v>
      </c>
      <c r="P9" s="75">
        <v>0</v>
      </c>
      <c r="Q9" s="75">
        <v>1</v>
      </c>
      <c r="R9" s="80">
        <v>0.5</v>
      </c>
      <c r="S9" s="75">
        <v>4.2222481170000004</v>
      </c>
      <c r="T9" s="39">
        <v>1</v>
      </c>
      <c r="U9" s="75">
        <v>1</v>
      </c>
      <c r="V9" s="75">
        <v>1</v>
      </c>
      <c r="W9" s="75">
        <v>1</v>
      </c>
      <c r="X9" s="75">
        <v>2.6665179810000001</v>
      </c>
      <c r="Y9" s="75">
        <v>2.025305865</v>
      </c>
      <c r="Z9" s="75">
        <v>2.1057655770000001</v>
      </c>
      <c r="AA9" s="75">
        <v>1.305351369</v>
      </c>
      <c r="AB9" s="75">
        <v>1.482873584</v>
      </c>
      <c r="AE9" s="78"/>
      <c r="AF9" s="54" t="s">
        <v>135</v>
      </c>
      <c r="AG9" s="50">
        <f t="shared" si="105"/>
        <v>1</v>
      </c>
      <c r="AH9" s="50">
        <f t="shared" si="106"/>
        <v>0</v>
      </c>
      <c r="AI9" s="50">
        <f t="shared" si="107"/>
        <v>0</v>
      </c>
      <c r="AJ9" s="50">
        <f t="shared" si="108"/>
        <v>1</v>
      </c>
      <c r="AK9" s="50">
        <f t="shared" si="109"/>
        <v>1</v>
      </c>
      <c r="AL9" s="50">
        <f t="shared" si="110"/>
        <v>1</v>
      </c>
      <c r="AM9" s="50">
        <f t="shared" si="111"/>
        <v>1</v>
      </c>
      <c r="AO9" s="54" t="s">
        <v>135</v>
      </c>
      <c r="AP9" s="50">
        <f t="shared" si="112"/>
        <v>1</v>
      </c>
      <c r="AQ9" s="50">
        <f t="shared" si="113"/>
        <v>1</v>
      </c>
      <c r="AR9" s="50">
        <f t="shared" si="114"/>
        <v>0</v>
      </c>
      <c r="AS9" s="50">
        <f t="shared" si="115"/>
        <v>1</v>
      </c>
      <c r="AT9" s="50">
        <f t="shared" si="116"/>
        <v>1</v>
      </c>
      <c r="AU9" s="50">
        <f t="shared" si="117"/>
        <v>1</v>
      </c>
      <c r="AV9" s="50">
        <f t="shared" si="118"/>
        <v>1</v>
      </c>
      <c r="AX9" s="54" t="s">
        <v>135</v>
      </c>
      <c r="AY9" s="50">
        <f t="shared" si="119"/>
        <v>1</v>
      </c>
      <c r="AZ9" s="50">
        <f t="shared" si="120"/>
        <v>0.49230769215431974</v>
      </c>
      <c r="BA9" s="50">
        <f t="shared" si="121"/>
        <v>0</v>
      </c>
      <c r="BB9" s="50">
        <f>IF($F9-$F$8&gt;$F$14,0,IF($F9-$F$8&lt;$F$13,1,($F$14-$F9+$F$8)/($F$14-$F$13)))</f>
        <v>0.49230769215431974</v>
      </c>
      <c r="BC9" s="50">
        <f t="shared" si="123"/>
        <v>1</v>
      </c>
      <c r="BD9" s="50">
        <f t="shared" si="124"/>
        <v>1</v>
      </c>
      <c r="BE9" s="50">
        <f t="shared" si="125"/>
        <v>1</v>
      </c>
      <c r="BG9" s="54" t="s">
        <v>135</v>
      </c>
      <c r="BH9" s="50">
        <f t="shared" si="126"/>
        <v>1</v>
      </c>
      <c r="BI9" s="50">
        <f t="shared" si="127"/>
        <v>0.5</v>
      </c>
      <c r="BJ9" s="50">
        <f t="shared" si="128"/>
        <v>0</v>
      </c>
      <c r="BK9" s="50">
        <f t="shared" si="129"/>
        <v>0.5</v>
      </c>
      <c r="BL9" s="50">
        <f t="shared" si="130"/>
        <v>1</v>
      </c>
      <c r="BM9" s="50">
        <f t="shared" si="131"/>
        <v>1</v>
      </c>
      <c r="BN9" s="50">
        <f t="shared" si="132"/>
        <v>1</v>
      </c>
      <c r="BP9" s="54" t="s">
        <v>135</v>
      </c>
      <c r="BQ9" s="50">
        <f t="shared" si="133"/>
        <v>1</v>
      </c>
      <c r="BR9" s="50">
        <f t="shared" si="134"/>
        <v>0.5</v>
      </c>
      <c r="BS9" s="50">
        <f t="shared" si="135"/>
        <v>0</v>
      </c>
      <c r="BT9" s="50">
        <f t="shared" si="136"/>
        <v>0.5</v>
      </c>
      <c r="BU9" s="50">
        <f t="shared" si="137"/>
        <v>1</v>
      </c>
      <c r="BV9" s="50">
        <f t="shared" si="138"/>
        <v>1</v>
      </c>
      <c r="BW9" s="50">
        <f t="shared" si="139"/>
        <v>1</v>
      </c>
      <c r="BY9" s="54" t="s">
        <v>135</v>
      </c>
      <c r="BZ9" s="50">
        <f t="shared" si="140"/>
        <v>1</v>
      </c>
      <c r="CA9" s="50">
        <f t="shared" si="141"/>
        <v>0.45702857016160636</v>
      </c>
      <c r="CB9" s="50">
        <f t="shared" si="142"/>
        <v>0.41965714158163575</v>
      </c>
      <c r="CC9" s="50">
        <f t="shared" si="143"/>
        <v>1</v>
      </c>
      <c r="CD9" s="50">
        <f t="shared" si="144"/>
        <v>1</v>
      </c>
      <c r="CE9" s="50">
        <f t="shared" si="145"/>
        <v>0.67999999969828562</v>
      </c>
      <c r="CF9" s="50">
        <f t="shared" si="146"/>
        <v>0.53485714160796716</v>
      </c>
      <c r="CH9" s="54" t="s">
        <v>135</v>
      </c>
      <c r="CI9" s="50">
        <f>IF($J9-$J$5&gt;$J$14,0,IF($J9-$J$5&lt;$J$13,1,($J$14-$J9+$J$5)/($J$14-$J$13)))</f>
        <v>0</v>
      </c>
      <c r="CJ9" s="50">
        <f t="shared" si="148"/>
        <v>1</v>
      </c>
      <c r="CK9" s="50">
        <f t="shared" si="149"/>
        <v>0</v>
      </c>
      <c r="CL9" s="50">
        <f t="shared" si="150"/>
        <v>1</v>
      </c>
      <c r="CM9" s="50">
        <f t="shared" si="151"/>
        <v>1</v>
      </c>
      <c r="CN9" s="50">
        <f t="shared" si="152"/>
        <v>1</v>
      </c>
      <c r="CO9" s="50">
        <f t="shared" si="153"/>
        <v>1</v>
      </c>
      <c r="CQ9" s="54" t="s">
        <v>135</v>
      </c>
      <c r="CR9" s="50">
        <f t="shared" si="154"/>
        <v>1</v>
      </c>
      <c r="CS9" s="50">
        <f t="shared" si="155"/>
        <v>1</v>
      </c>
      <c r="CT9" s="50">
        <f t="shared" si="156"/>
        <v>0</v>
      </c>
      <c r="CU9" s="50">
        <f t="shared" si="157"/>
        <v>1</v>
      </c>
      <c r="CV9" s="50">
        <f t="shared" si="158"/>
        <v>1</v>
      </c>
      <c r="CW9" s="50">
        <f t="shared" si="159"/>
        <v>1</v>
      </c>
      <c r="CX9" s="50">
        <f t="shared" si="160"/>
        <v>1</v>
      </c>
      <c r="CZ9" s="54" t="s">
        <v>135</v>
      </c>
      <c r="DA9" s="50">
        <f t="shared" si="161"/>
        <v>1</v>
      </c>
      <c r="DB9" s="50">
        <f t="shared" si="162"/>
        <v>1</v>
      </c>
      <c r="DC9" s="50">
        <f t="shared" si="163"/>
        <v>1</v>
      </c>
      <c r="DD9" s="50">
        <f t="shared" si="164"/>
        <v>1</v>
      </c>
      <c r="DE9" s="50">
        <f t="shared" si="165"/>
        <v>1</v>
      </c>
      <c r="DF9" s="50">
        <f t="shared" si="166"/>
        <v>1</v>
      </c>
      <c r="DG9" s="50">
        <f t="shared" si="167"/>
        <v>1</v>
      </c>
      <c r="DI9" s="54" t="s">
        <v>135</v>
      </c>
      <c r="DJ9" s="50">
        <f t="shared" si="0"/>
        <v>0.28571428399999999</v>
      </c>
      <c r="DK9" s="50">
        <f t="shared" si="1"/>
        <v>1</v>
      </c>
      <c r="DL9" s="50">
        <f t="shared" si="2"/>
        <v>1</v>
      </c>
      <c r="DM9" s="50">
        <f t="shared" si="3"/>
        <v>1</v>
      </c>
      <c r="DN9" s="50">
        <f t="shared" si="4"/>
        <v>1</v>
      </c>
      <c r="DO9" s="50">
        <f t="shared" si="5"/>
        <v>1</v>
      </c>
      <c r="DP9" s="50">
        <f t="shared" si="6"/>
        <v>1</v>
      </c>
      <c r="DR9" s="54" t="s">
        <v>135</v>
      </c>
      <c r="DS9" s="50">
        <f t="shared" si="7"/>
        <v>1</v>
      </c>
      <c r="DT9" s="50">
        <f t="shared" si="8"/>
        <v>1</v>
      </c>
      <c r="DU9" s="50">
        <f t="shared" si="9"/>
        <v>1</v>
      </c>
      <c r="DV9" s="50">
        <f t="shared" si="10"/>
        <v>1</v>
      </c>
      <c r="DW9" s="50">
        <f t="shared" si="11"/>
        <v>1</v>
      </c>
      <c r="DX9" s="50">
        <f t="shared" si="12"/>
        <v>1</v>
      </c>
      <c r="DY9" s="50">
        <f t="shared" si="13"/>
        <v>1</v>
      </c>
      <c r="EA9" s="54" t="s">
        <v>135</v>
      </c>
      <c r="EB9" s="50">
        <f t="shared" si="14"/>
        <v>0</v>
      </c>
      <c r="EC9" s="50">
        <f t="shared" si="15"/>
        <v>0</v>
      </c>
      <c r="ED9" s="50">
        <f t="shared" si="16"/>
        <v>0</v>
      </c>
      <c r="EE9" s="50">
        <f t="shared" si="17"/>
        <v>1</v>
      </c>
      <c r="EF9" s="50">
        <f t="shared" si="18"/>
        <v>1</v>
      </c>
      <c r="EG9" s="50">
        <f t="shared" si="19"/>
        <v>1</v>
      </c>
      <c r="EH9" s="50">
        <f t="shared" si="20"/>
        <v>0</v>
      </c>
      <c r="EJ9" s="54" t="s">
        <v>135</v>
      </c>
      <c r="EK9" s="50">
        <f t="shared" si="21"/>
        <v>0</v>
      </c>
      <c r="EL9" s="50">
        <f t="shared" si="22"/>
        <v>0</v>
      </c>
      <c r="EM9" s="50">
        <f t="shared" si="23"/>
        <v>0</v>
      </c>
      <c r="EN9" s="50">
        <f t="shared" si="24"/>
        <v>1</v>
      </c>
      <c r="EO9" s="50">
        <f t="shared" si="25"/>
        <v>1</v>
      </c>
      <c r="EP9" s="50">
        <f t="shared" si="26"/>
        <v>0</v>
      </c>
      <c r="EQ9" s="50">
        <f t="shared" si="27"/>
        <v>0</v>
      </c>
      <c r="ES9" s="54" t="s">
        <v>135</v>
      </c>
      <c r="ET9" s="50">
        <f t="shared" si="28"/>
        <v>1</v>
      </c>
      <c r="EU9" s="50">
        <f t="shared" si="29"/>
        <v>1</v>
      </c>
      <c r="EV9" s="50">
        <f t="shared" si="30"/>
        <v>1</v>
      </c>
      <c r="EW9" s="50">
        <f t="shared" si="31"/>
        <v>1</v>
      </c>
      <c r="EX9" s="50">
        <f t="shared" si="32"/>
        <v>1</v>
      </c>
      <c r="EY9" s="50">
        <f t="shared" si="33"/>
        <v>1</v>
      </c>
      <c r="EZ9" s="50">
        <f t="shared" si="34"/>
        <v>1</v>
      </c>
      <c r="FB9" s="54" t="s">
        <v>135</v>
      </c>
      <c r="FC9" s="50">
        <f t="shared" si="35"/>
        <v>0</v>
      </c>
      <c r="FD9" s="50">
        <f t="shared" si="36"/>
        <v>1</v>
      </c>
      <c r="FE9" s="50">
        <f t="shared" si="37"/>
        <v>1</v>
      </c>
      <c r="FF9" s="50">
        <f t="shared" si="38"/>
        <v>0</v>
      </c>
      <c r="FG9" s="50">
        <f t="shared" si="39"/>
        <v>1</v>
      </c>
      <c r="FH9" s="50">
        <f t="shared" si="40"/>
        <v>0</v>
      </c>
      <c r="FI9" s="50">
        <f t="shared" si="41"/>
        <v>0</v>
      </c>
      <c r="FK9" s="54" t="s">
        <v>135</v>
      </c>
      <c r="FL9" s="50">
        <f t="shared" si="42"/>
        <v>1</v>
      </c>
      <c r="FM9" s="50">
        <f t="shared" si="43"/>
        <v>1</v>
      </c>
      <c r="FN9" s="50">
        <f t="shared" si="44"/>
        <v>1</v>
      </c>
      <c r="FO9" s="50">
        <f t="shared" si="45"/>
        <v>1</v>
      </c>
      <c r="FP9" s="50">
        <f t="shared" si="46"/>
        <v>1</v>
      </c>
      <c r="FQ9" s="50">
        <f t="shared" si="47"/>
        <v>1</v>
      </c>
      <c r="FR9" s="50">
        <f t="shared" si="48"/>
        <v>1</v>
      </c>
      <c r="FT9" s="54" t="s">
        <v>135</v>
      </c>
      <c r="FU9" s="50">
        <f t="shared" si="49"/>
        <v>1</v>
      </c>
      <c r="FV9" s="50">
        <f t="shared" si="50"/>
        <v>1</v>
      </c>
      <c r="FW9" s="50">
        <f t="shared" si="51"/>
        <v>1</v>
      </c>
      <c r="FX9" s="50">
        <f t="shared" si="52"/>
        <v>1</v>
      </c>
      <c r="FY9" s="50">
        <f t="shared" si="53"/>
        <v>1</v>
      </c>
      <c r="FZ9" s="50">
        <f t="shared" si="54"/>
        <v>1</v>
      </c>
      <c r="GA9" s="50">
        <f t="shared" si="55"/>
        <v>1</v>
      </c>
      <c r="GC9" s="54" t="s">
        <v>135</v>
      </c>
      <c r="GD9" s="50">
        <f t="shared" si="56"/>
        <v>1</v>
      </c>
      <c r="GE9" s="50">
        <f t="shared" si="57"/>
        <v>1</v>
      </c>
      <c r="GF9" s="50">
        <f t="shared" si="58"/>
        <v>1</v>
      </c>
      <c r="GG9" s="50">
        <f t="shared" si="59"/>
        <v>1</v>
      </c>
      <c r="GH9" s="50">
        <f t="shared" si="60"/>
        <v>1</v>
      </c>
      <c r="GI9" s="50">
        <f t="shared" si="61"/>
        <v>1</v>
      </c>
      <c r="GJ9" s="50">
        <f t="shared" si="62"/>
        <v>1</v>
      </c>
      <c r="GL9" s="54" t="s">
        <v>135</v>
      </c>
      <c r="GM9" s="50">
        <f t="shared" si="63"/>
        <v>1</v>
      </c>
      <c r="GN9" s="50">
        <f t="shared" si="64"/>
        <v>1</v>
      </c>
      <c r="GO9" s="50">
        <f t="shared" si="65"/>
        <v>1</v>
      </c>
      <c r="GP9" s="50">
        <f t="shared" si="66"/>
        <v>1</v>
      </c>
      <c r="GQ9" s="50">
        <f t="shared" si="67"/>
        <v>1</v>
      </c>
      <c r="GR9" s="50">
        <f t="shared" si="68"/>
        <v>1</v>
      </c>
      <c r="GS9" s="50">
        <f t="shared" si="69"/>
        <v>1</v>
      </c>
      <c r="GU9" s="54" t="s">
        <v>135</v>
      </c>
      <c r="GV9" s="50">
        <f t="shared" si="70"/>
        <v>1</v>
      </c>
      <c r="GW9" s="50">
        <f t="shared" si="71"/>
        <v>1</v>
      </c>
      <c r="GX9" s="50">
        <f t="shared" si="72"/>
        <v>1</v>
      </c>
      <c r="GY9" s="50">
        <f t="shared" si="73"/>
        <v>1</v>
      </c>
      <c r="GZ9" s="50">
        <f t="shared" si="74"/>
        <v>1</v>
      </c>
      <c r="HA9" s="50">
        <f t="shared" si="75"/>
        <v>1</v>
      </c>
      <c r="HB9" s="50">
        <f t="shared" si="76"/>
        <v>1</v>
      </c>
      <c r="HD9" s="54" t="s">
        <v>135</v>
      </c>
      <c r="HE9" s="50">
        <f t="shared" si="77"/>
        <v>1</v>
      </c>
      <c r="HF9" s="50">
        <f t="shared" si="78"/>
        <v>1</v>
      </c>
      <c r="HG9" s="50">
        <f t="shared" si="79"/>
        <v>1</v>
      </c>
      <c r="HH9" s="50">
        <f t="shared" si="80"/>
        <v>1</v>
      </c>
      <c r="HI9" s="50">
        <f t="shared" si="81"/>
        <v>1</v>
      </c>
      <c r="HJ9" s="50">
        <f t="shared" si="82"/>
        <v>1</v>
      </c>
      <c r="HK9" s="50">
        <f t="shared" si="83"/>
        <v>1</v>
      </c>
      <c r="HM9" s="54" t="s">
        <v>135</v>
      </c>
      <c r="HN9" s="50">
        <f t="shared" si="84"/>
        <v>1</v>
      </c>
      <c r="HO9" s="50">
        <f t="shared" si="85"/>
        <v>1</v>
      </c>
      <c r="HP9" s="50">
        <f t="shared" si="86"/>
        <v>1</v>
      </c>
      <c r="HQ9" s="50">
        <f t="shared" si="87"/>
        <v>1</v>
      </c>
      <c r="HR9" s="50">
        <f t="shared" si="88"/>
        <v>1</v>
      </c>
      <c r="HS9" s="50">
        <f t="shared" si="89"/>
        <v>1</v>
      </c>
      <c r="HT9" s="50">
        <f t="shared" si="90"/>
        <v>1</v>
      </c>
      <c r="HV9" s="54" t="s">
        <v>135</v>
      </c>
      <c r="HW9" s="50">
        <f t="shared" si="91"/>
        <v>1</v>
      </c>
      <c r="HX9" s="50">
        <f t="shared" si="92"/>
        <v>1</v>
      </c>
      <c r="HY9" s="50">
        <f t="shared" si="93"/>
        <v>1</v>
      </c>
      <c r="HZ9" s="50">
        <f t="shared" si="94"/>
        <v>1</v>
      </c>
      <c r="IA9" s="50">
        <f t="shared" si="95"/>
        <v>1</v>
      </c>
      <c r="IB9" s="50">
        <f t="shared" si="96"/>
        <v>1</v>
      </c>
      <c r="IC9" s="50">
        <f t="shared" si="97"/>
        <v>1</v>
      </c>
      <c r="IE9" s="54" t="s">
        <v>135</v>
      </c>
      <c r="IF9" s="50">
        <f t="shared" si="98"/>
        <v>1</v>
      </c>
      <c r="IG9" s="50">
        <f t="shared" si="99"/>
        <v>1</v>
      </c>
      <c r="IH9" s="50">
        <f t="shared" si="100"/>
        <v>1</v>
      </c>
      <c r="II9" s="50">
        <f t="shared" si="101"/>
        <v>1</v>
      </c>
      <c r="IJ9" s="50">
        <f t="shared" si="102"/>
        <v>1</v>
      </c>
      <c r="IK9" s="50">
        <f t="shared" si="103"/>
        <v>1</v>
      </c>
      <c r="IL9" s="50">
        <f t="shared" si="104"/>
        <v>1</v>
      </c>
      <c r="IN9" s="54" t="s">
        <v>135</v>
      </c>
      <c r="IO9" s="50">
        <f t="shared" si="174"/>
        <v>1</v>
      </c>
      <c r="IP9" s="50">
        <f t="shared" si="168"/>
        <v>1</v>
      </c>
      <c r="IQ9" s="50">
        <f t="shared" si="169"/>
        <v>1</v>
      </c>
      <c r="IR9" s="50">
        <f t="shared" si="170"/>
        <v>1</v>
      </c>
      <c r="IS9" s="50">
        <f t="shared" si="171"/>
        <v>1</v>
      </c>
      <c r="IT9" s="50">
        <f t="shared" si="172"/>
        <v>1</v>
      </c>
      <c r="IU9" s="50">
        <f t="shared" si="173"/>
        <v>1</v>
      </c>
    </row>
    <row r="10" spans="1:255" ht="29.1">
      <c r="A10" s="164"/>
      <c r="B10" s="39" t="s">
        <v>136</v>
      </c>
      <c r="C10" s="53" t="s">
        <v>77</v>
      </c>
      <c r="D10" s="75">
        <v>-0.38700000000000001</v>
      </c>
      <c r="E10" s="75">
        <v>0</v>
      </c>
      <c r="F10" s="75">
        <v>541.66666669999995</v>
      </c>
      <c r="G10" s="75">
        <v>120</v>
      </c>
      <c r="H10" s="75">
        <v>60</v>
      </c>
      <c r="I10" s="75">
        <v>0.10625</v>
      </c>
      <c r="J10" s="39">
        <v>3.91</v>
      </c>
      <c r="K10" s="39">
        <v>2.124285714</v>
      </c>
      <c r="L10" s="39">
        <v>3.855</v>
      </c>
      <c r="M10" s="75">
        <v>0.5</v>
      </c>
      <c r="N10" s="75">
        <v>0</v>
      </c>
      <c r="O10" s="80">
        <v>0.5</v>
      </c>
      <c r="P10" s="80">
        <v>0.5</v>
      </c>
      <c r="Q10" s="75">
        <v>1</v>
      </c>
      <c r="R10" s="75">
        <v>1</v>
      </c>
      <c r="S10" s="80">
        <v>3.1111240585000002</v>
      </c>
      <c r="T10" s="66">
        <v>0.5</v>
      </c>
      <c r="U10" s="75">
        <v>1</v>
      </c>
      <c r="V10" s="75">
        <v>0.5</v>
      </c>
      <c r="W10" s="75">
        <v>1</v>
      </c>
      <c r="X10" s="75">
        <v>-0.65955588499999995</v>
      </c>
      <c r="Y10" s="75">
        <v>0.17026171500000001</v>
      </c>
      <c r="Z10" s="75">
        <v>2</v>
      </c>
      <c r="AA10" s="75">
        <v>-1.0428718020000001</v>
      </c>
      <c r="AB10" s="75">
        <v>2.7853298350000002</v>
      </c>
      <c r="AE10" s="78"/>
      <c r="AF10" s="54" t="s">
        <v>136</v>
      </c>
      <c r="AG10" s="50">
        <f t="shared" si="105"/>
        <v>1</v>
      </c>
      <c r="AH10" s="50">
        <f t="shared" si="106"/>
        <v>0</v>
      </c>
      <c r="AI10" s="50">
        <f t="shared" si="107"/>
        <v>0</v>
      </c>
      <c r="AJ10" s="50">
        <f t="shared" si="108"/>
        <v>1</v>
      </c>
      <c r="AK10" s="50">
        <f t="shared" si="109"/>
        <v>1</v>
      </c>
      <c r="AL10" s="50">
        <f t="shared" si="110"/>
        <v>1</v>
      </c>
      <c r="AM10" s="50">
        <f t="shared" si="111"/>
        <v>1</v>
      </c>
      <c r="AO10" s="54" t="s">
        <v>136</v>
      </c>
      <c r="AP10" s="50">
        <f t="shared" si="112"/>
        <v>1</v>
      </c>
      <c r="AQ10" s="50">
        <f t="shared" si="113"/>
        <v>1</v>
      </c>
      <c r="AR10" s="50">
        <f t="shared" si="114"/>
        <v>0</v>
      </c>
      <c r="AS10" s="50">
        <f t="shared" si="115"/>
        <v>1</v>
      </c>
      <c r="AT10" s="50">
        <f t="shared" si="116"/>
        <v>1</v>
      </c>
      <c r="AU10" s="50">
        <f t="shared" si="117"/>
        <v>1</v>
      </c>
      <c r="AV10" s="50">
        <f t="shared" si="118"/>
        <v>1</v>
      </c>
      <c r="AX10" s="54" t="s">
        <v>136</v>
      </c>
      <c r="AY10" s="50">
        <f t="shared" si="119"/>
        <v>1</v>
      </c>
      <c r="AZ10" s="50">
        <f t="shared" si="120"/>
        <v>0.49230769215431974</v>
      </c>
      <c r="BA10" s="50">
        <f t="shared" si="121"/>
        <v>0</v>
      </c>
      <c r="BB10" s="50">
        <f t="shared" si="122"/>
        <v>0.49230769215431974</v>
      </c>
      <c r="BC10" s="50">
        <f t="shared" si="123"/>
        <v>1</v>
      </c>
      <c r="BD10" s="50">
        <f t="shared" si="124"/>
        <v>1</v>
      </c>
      <c r="BE10" s="50">
        <f t="shared" si="125"/>
        <v>1</v>
      </c>
      <c r="BG10" s="54" t="s">
        <v>136</v>
      </c>
      <c r="BH10" s="50">
        <f t="shared" si="126"/>
        <v>1</v>
      </c>
      <c r="BI10" s="50">
        <f t="shared" si="127"/>
        <v>0.5</v>
      </c>
      <c r="BJ10" s="50">
        <f t="shared" si="128"/>
        <v>0</v>
      </c>
      <c r="BK10" s="50">
        <f t="shared" si="129"/>
        <v>0.5</v>
      </c>
      <c r="BL10" s="50">
        <f t="shared" si="130"/>
        <v>1</v>
      </c>
      <c r="BM10" s="50">
        <f t="shared" si="131"/>
        <v>1</v>
      </c>
      <c r="BN10" s="50">
        <f t="shared" si="132"/>
        <v>1</v>
      </c>
      <c r="BP10" s="54" t="s">
        <v>136</v>
      </c>
      <c r="BQ10" s="50">
        <f t="shared" si="133"/>
        <v>1</v>
      </c>
      <c r="BR10" s="50">
        <f t="shared" si="134"/>
        <v>0.5</v>
      </c>
      <c r="BS10" s="50">
        <f t="shared" si="135"/>
        <v>0</v>
      </c>
      <c r="BT10" s="50">
        <f t="shared" si="136"/>
        <v>0.5</v>
      </c>
      <c r="BU10" s="50">
        <f t="shared" si="137"/>
        <v>1</v>
      </c>
      <c r="BV10" s="50">
        <f t="shared" si="138"/>
        <v>1</v>
      </c>
      <c r="BW10" s="50">
        <f t="shared" si="139"/>
        <v>1</v>
      </c>
      <c r="BY10" s="54" t="s">
        <v>136</v>
      </c>
      <c r="BZ10" s="50">
        <f t="shared" si="140"/>
        <v>1</v>
      </c>
      <c r="CA10" s="50">
        <f t="shared" si="141"/>
        <v>1</v>
      </c>
      <c r="CB10" s="50">
        <f t="shared" si="142"/>
        <v>1</v>
      </c>
      <c r="CC10" s="50">
        <f t="shared" si="143"/>
        <v>1</v>
      </c>
      <c r="CD10" s="50">
        <f t="shared" si="144"/>
        <v>1</v>
      </c>
      <c r="CE10" s="50">
        <f t="shared" si="145"/>
        <v>1</v>
      </c>
      <c r="CF10" s="50">
        <f t="shared" si="146"/>
        <v>1</v>
      </c>
      <c r="CH10" s="54" t="s">
        <v>136</v>
      </c>
      <c r="CI10" s="50">
        <f t="shared" si="147"/>
        <v>0</v>
      </c>
      <c r="CJ10" s="50">
        <f t="shared" si="148"/>
        <v>0.74384949348769891</v>
      </c>
      <c r="CK10" s="50">
        <f t="shared" si="149"/>
        <v>0</v>
      </c>
      <c r="CL10" s="50">
        <f t="shared" si="150"/>
        <v>1</v>
      </c>
      <c r="CM10" s="50">
        <f t="shared" si="151"/>
        <v>1</v>
      </c>
      <c r="CN10" s="50">
        <f t="shared" si="152"/>
        <v>1</v>
      </c>
      <c r="CO10" s="50">
        <f t="shared" si="153"/>
        <v>1</v>
      </c>
      <c r="CQ10" s="54" t="s">
        <v>136</v>
      </c>
      <c r="CR10" s="50">
        <f t="shared" si="154"/>
        <v>0.23074988589215822</v>
      </c>
      <c r="CS10" s="50">
        <f t="shared" si="155"/>
        <v>0.47736625537058686</v>
      </c>
      <c r="CT10" s="50">
        <f t="shared" si="156"/>
        <v>0</v>
      </c>
      <c r="CU10" s="50">
        <f t="shared" si="157"/>
        <v>1</v>
      </c>
      <c r="CV10" s="50">
        <f t="shared" si="158"/>
        <v>0.72062185667312506</v>
      </c>
      <c r="CW10" s="50">
        <f t="shared" si="159"/>
        <v>1</v>
      </c>
      <c r="CX10" s="50">
        <f t="shared" si="160"/>
        <v>0.56899862904151799</v>
      </c>
      <c r="CZ10" s="54" t="s">
        <v>136</v>
      </c>
      <c r="DA10" s="50">
        <f t="shared" si="161"/>
        <v>1</v>
      </c>
      <c r="DB10" s="50">
        <f t="shared" si="162"/>
        <v>1</v>
      </c>
      <c r="DC10" s="50">
        <f t="shared" si="163"/>
        <v>1</v>
      </c>
      <c r="DD10" s="50">
        <f t="shared" si="164"/>
        <v>1</v>
      </c>
      <c r="DE10" s="50">
        <f t="shared" si="165"/>
        <v>1</v>
      </c>
      <c r="DF10" s="50">
        <f t="shared" si="166"/>
        <v>1</v>
      </c>
      <c r="DG10" s="50">
        <f t="shared" si="167"/>
        <v>1</v>
      </c>
      <c r="DI10" s="54" t="s">
        <v>136</v>
      </c>
      <c r="DJ10" s="50">
        <f t="shared" si="0"/>
        <v>0</v>
      </c>
      <c r="DK10" s="50">
        <f t="shared" si="1"/>
        <v>1</v>
      </c>
      <c r="DL10" s="50">
        <f t="shared" si="2"/>
        <v>1</v>
      </c>
      <c r="DM10" s="50">
        <f t="shared" si="3"/>
        <v>1</v>
      </c>
      <c r="DN10" s="50">
        <f t="shared" si="4"/>
        <v>1</v>
      </c>
      <c r="DO10" s="50">
        <f t="shared" si="5"/>
        <v>1</v>
      </c>
      <c r="DP10" s="50">
        <f t="shared" si="6"/>
        <v>1</v>
      </c>
      <c r="DR10" s="54" t="s">
        <v>136</v>
      </c>
      <c r="DS10" s="50">
        <f t="shared" si="7"/>
        <v>0</v>
      </c>
      <c r="DT10" s="50">
        <f t="shared" si="8"/>
        <v>0</v>
      </c>
      <c r="DU10" s="50">
        <f t="shared" si="9"/>
        <v>0</v>
      </c>
      <c r="DV10" s="50">
        <f t="shared" si="10"/>
        <v>0</v>
      </c>
      <c r="DW10" s="50">
        <f t="shared" si="11"/>
        <v>0</v>
      </c>
      <c r="DX10" s="50">
        <f t="shared" si="12"/>
        <v>1</v>
      </c>
      <c r="DY10" s="50">
        <f t="shared" si="13"/>
        <v>0</v>
      </c>
      <c r="EA10" s="54" t="s">
        <v>136</v>
      </c>
      <c r="EB10" s="50">
        <f t="shared" si="14"/>
        <v>0</v>
      </c>
      <c r="EC10" s="50">
        <f t="shared" si="15"/>
        <v>0</v>
      </c>
      <c r="ED10" s="50">
        <f t="shared" si="16"/>
        <v>0</v>
      </c>
      <c r="EE10" s="50">
        <f t="shared" si="17"/>
        <v>1</v>
      </c>
      <c r="EF10" s="50">
        <f t="shared" si="18"/>
        <v>1</v>
      </c>
      <c r="EG10" s="50">
        <f t="shared" si="19"/>
        <v>1</v>
      </c>
      <c r="EH10" s="50">
        <f t="shared" si="20"/>
        <v>0</v>
      </c>
      <c r="EJ10" s="54" t="s">
        <v>136</v>
      </c>
      <c r="EK10" s="50">
        <f t="shared" si="21"/>
        <v>1</v>
      </c>
      <c r="EL10" s="50">
        <f t="shared" si="22"/>
        <v>1</v>
      </c>
      <c r="EM10" s="50">
        <f t="shared" si="23"/>
        <v>1</v>
      </c>
      <c r="EN10" s="50">
        <f t="shared" si="24"/>
        <v>1</v>
      </c>
      <c r="EO10" s="50">
        <f t="shared" si="25"/>
        <v>1</v>
      </c>
      <c r="EP10" s="50">
        <f t="shared" si="26"/>
        <v>1</v>
      </c>
      <c r="EQ10" s="50">
        <f t="shared" si="27"/>
        <v>0</v>
      </c>
      <c r="ES10" s="54" t="s">
        <v>136</v>
      </c>
      <c r="ET10" s="50">
        <f t="shared" si="28"/>
        <v>1</v>
      </c>
      <c r="EU10" s="50">
        <f t="shared" si="29"/>
        <v>1</v>
      </c>
      <c r="EV10" s="50">
        <f t="shared" si="30"/>
        <v>1</v>
      </c>
      <c r="EW10" s="50">
        <f t="shared" si="31"/>
        <v>1</v>
      </c>
      <c r="EX10" s="50">
        <f t="shared" si="32"/>
        <v>1</v>
      </c>
      <c r="EY10" s="50">
        <f t="shared" si="33"/>
        <v>1</v>
      </c>
      <c r="EZ10" s="50">
        <f t="shared" si="34"/>
        <v>1</v>
      </c>
      <c r="FB10" s="54" t="s">
        <v>136</v>
      </c>
      <c r="FC10" s="50">
        <f t="shared" si="35"/>
        <v>1</v>
      </c>
      <c r="FD10" s="50">
        <f t="shared" si="36"/>
        <v>1</v>
      </c>
      <c r="FE10" s="50">
        <f t="shared" si="37"/>
        <v>1</v>
      </c>
      <c r="FF10" s="50">
        <f t="shared" si="38"/>
        <v>1</v>
      </c>
      <c r="FG10" s="50">
        <f t="shared" si="39"/>
        <v>1</v>
      </c>
      <c r="FH10" s="50">
        <f t="shared" si="40"/>
        <v>1</v>
      </c>
      <c r="FI10" s="50">
        <f t="shared" si="41"/>
        <v>1</v>
      </c>
      <c r="FK10" s="54" t="s">
        <v>136</v>
      </c>
      <c r="FL10" s="50">
        <f t="shared" si="42"/>
        <v>1</v>
      </c>
      <c r="FM10" s="50">
        <f t="shared" si="43"/>
        <v>1</v>
      </c>
      <c r="FN10" s="50">
        <f t="shared" si="44"/>
        <v>1</v>
      </c>
      <c r="FO10" s="50">
        <f t="shared" si="45"/>
        <v>1</v>
      </c>
      <c r="FP10" s="50">
        <f t="shared" si="46"/>
        <v>0.94736261090266938</v>
      </c>
      <c r="FQ10" s="50">
        <f t="shared" si="47"/>
        <v>1</v>
      </c>
      <c r="FR10" s="50">
        <f t="shared" si="48"/>
        <v>1</v>
      </c>
      <c r="FT10" s="54" t="s">
        <v>136</v>
      </c>
      <c r="FU10" s="50">
        <f t="shared" si="49"/>
        <v>1</v>
      </c>
      <c r="FV10" s="50">
        <f t="shared" si="50"/>
        <v>0</v>
      </c>
      <c r="FW10" s="50">
        <f t="shared" si="51"/>
        <v>0</v>
      </c>
      <c r="FX10" s="50">
        <f t="shared" si="52"/>
        <v>1</v>
      </c>
      <c r="FY10" s="50">
        <f t="shared" si="53"/>
        <v>0</v>
      </c>
      <c r="FZ10" s="50">
        <f t="shared" si="54"/>
        <v>1</v>
      </c>
      <c r="GA10" s="50">
        <f t="shared" si="55"/>
        <v>0</v>
      </c>
      <c r="GC10" s="54" t="s">
        <v>136</v>
      </c>
      <c r="GD10" s="50">
        <f t="shared" si="56"/>
        <v>1</v>
      </c>
      <c r="GE10" s="50">
        <f t="shared" si="57"/>
        <v>1</v>
      </c>
      <c r="GF10" s="50">
        <f t="shared" si="58"/>
        <v>1</v>
      </c>
      <c r="GG10" s="50">
        <f t="shared" si="59"/>
        <v>1</v>
      </c>
      <c r="GH10" s="50">
        <f t="shared" si="60"/>
        <v>1</v>
      </c>
      <c r="GI10" s="50">
        <f t="shared" si="61"/>
        <v>1</v>
      </c>
      <c r="GJ10" s="50">
        <f t="shared" si="62"/>
        <v>1</v>
      </c>
      <c r="GL10" s="54" t="s">
        <v>136</v>
      </c>
      <c r="GM10" s="50">
        <f t="shared" si="63"/>
        <v>0</v>
      </c>
      <c r="GN10" s="50">
        <f t="shared" si="64"/>
        <v>1</v>
      </c>
      <c r="GO10" s="50">
        <f t="shared" si="65"/>
        <v>1</v>
      </c>
      <c r="GP10" s="50">
        <f t="shared" si="66"/>
        <v>0</v>
      </c>
      <c r="GQ10" s="50">
        <f t="shared" si="67"/>
        <v>0</v>
      </c>
      <c r="GR10" s="50">
        <f t="shared" si="68"/>
        <v>1</v>
      </c>
      <c r="GS10" s="50">
        <f t="shared" si="69"/>
        <v>0</v>
      </c>
      <c r="GU10" s="54" t="s">
        <v>136</v>
      </c>
      <c r="GV10" s="50">
        <f t="shared" si="70"/>
        <v>1</v>
      </c>
      <c r="GW10" s="50">
        <f t="shared" si="71"/>
        <v>1</v>
      </c>
      <c r="GX10" s="50">
        <f t="shared" si="72"/>
        <v>1</v>
      </c>
      <c r="GY10" s="50">
        <f t="shared" si="73"/>
        <v>1</v>
      </c>
      <c r="GZ10" s="50">
        <f t="shared" si="74"/>
        <v>1</v>
      </c>
      <c r="HA10" s="50">
        <f t="shared" si="75"/>
        <v>1</v>
      </c>
      <c r="HB10" s="50">
        <f t="shared" si="76"/>
        <v>1</v>
      </c>
      <c r="HD10" s="54" t="s">
        <v>136</v>
      </c>
      <c r="HE10" s="50">
        <f t="shared" si="77"/>
        <v>0.72555378271868309</v>
      </c>
      <c r="HF10" s="50">
        <f t="shared" si="78"/>
        <v>1</v>
      </c>
      <c r="HG10" s="50">
        <f t="shared" si="79"/>
        <v>0.19507832944523643</v>
      </c>
      <c r="HH10" s="50">
        <f t="shared" si="80"/>
        <v>0.75508645488366877</v>
      </c>
      <c r="HI10" s="50">
        <f t="shared" si="81"/>
        <v>0.6328866086466407</v>
      </c>
      <c r="HJ10" s="50">
        <f t="shared" si="82"/>
        <v>1</v>
      </c>
      <c r="HK10" s="50">
        <f t="shared" si="83"/>
        <v>0.90684494334193644</v>
      </c>
      <c r="HM10" s="54" t="s">
        <v>136</v>
      </c>
      <c r="HN10" s="50">
        <f t="shared" si="84"/>
        <v>1</v>
      </c>
      <c r="HO10" s="50">
        <f t="shared" si="85"/>
        <v>1</v>
      </c>
      <c r="HP10" s="50">
        <f t="shared" si="86"/>
        <v>0.93068245359670398</v>
      </c>
      <c r="HQ10" s="50">
        <f t="shared" si="87"/>
        <v>1</v>
      </c>
      <c r="HR10" s="50">
        <f t="shared" si="88"/>
        <v>1</v>
      </c>
      <c r="HS10" s="50">
        <f t="shared" si="89"/>
        <v>1</v>
      </c>
      <c r="HT10" s="50">
        <f t="shared" si="90"/>
        <v>1</v>
      </c>
      <c r="HV10" s="54" t="s">
        <v>136</v>
      </c>
      <c r="HW10" s="50">
        <f t="shared" si="91"/>
        <v>1</v>
      </c>
      <c r="HX10" s="50">
        <f t="shared" si="92"/>
        <v>1</v>
      </c>
      <c r="HY10" s="50">
        <f t="shared" si="93"/>
        <v>1</v>
      </c>
      <c r="HZ10" s="50">
        <f t="shared" si="94"/>
        <v>1</v>
      </c>
      <c r="IA10" s="50">
        <f t="shared" si="95"/>
        <v>1</v>
      </c>
      <c r="IB10" s="50">
        <f t="shared" si="96"/>
        <v>1</v>
      </c>
      <c r="IC10" s="50">
        <f t="shared" si="97"/>
        <v>1</v>
      </c>
      <c r="IE10" s="54" t="s">
        <v>136</v>
      </c>
      <c r="IF10" s="50">
        <f t="shared" si="98"/>
        <v>0.83626458347220589</v>
      </c>
      <c r="IG10" s="50">
        <f t="shared" si="99"/>
        <v>0.91383913488304358</v>
      </c>
      <c r="IH10" s="50">
        <f t="shared" si="100"/>
        <v>0.15304636125836224</v>
      </c>
      <c r="II10" s="50">
        <f t="shared" si="101"/>
        <v>1</v>
      </c>
      <c r="IJ10" s="50">
        <f t="shared" si="102"/>
        <v>0.98008823822955693</v>
      </c>
      <c r="IK10" s="50">
        <f t="shared" si="103"/>
        <v>1</v>
      </c>
      <c r="IL10" s="50">
        <f t="shared" si="104"/>
        <v>0.76703526108535269</v>
      </c>
      <c r="IN10" s="54" t="s">
        <v>136</v>
      </c>
      <c r="IO10" s="50">
        <f t="shared" si="174"/>
        <v>1</v>
      </c>
      <c r="IP10" s="50">
        <f t="shared" si="168"/>
        <v>1</v>
      </c>
      <c r="IQ10" s="50">
        <f t="shared" si="169"/>
        <v>1</v>
      </c>
      <c r="IR10" s="50">
        <f t="shared" si="170"/>
        <v>1</v>
      </c>
      <c r="IS10" s="50">
        <f t="shared" si="171"/>
        <v>1</v>
      </c>
      <c r="IT10" s="50">
        <f t="shared" si="172"/>
        <v>1</v>
      </c>
      <c r="IU10" s="50">
        <f t="shared" si="173"/>
        <v>1</v>
      </c>
    </row>
    <row r="11" spans="1:255" ht="29.1">
      <c r="A11" s="164"/>
      <c r="B11" s="39" t="s">
        <v>137</v>
      </c>
      <c r="C11" s="53" t="s">
        <v>79</v>
      </c>
      <c r="D11" s="75">
        <v>-2.0103</v>
      </c>
      <c r="E11" s="39">
        <v>0</v>
      </c>
      <c r="F11" s="75">
        <v>541.66666669999995</v>
      </c>
      <c r="G11" s="75">
        <v>120</v>
      </c>
      <c r="H11" s="75">
        <v>60</v>
      </c>
      <c r="I11" s="75">
        <v>5.3333332999999997E-2</v>
      </c>
      <c r="J11" s="39">
        <v>2.2000000000000002</v>
      </c>
      <c r="K11" s="39">
        <v>1.0065714290000001</v>
      </c>
      <c r="L11" s="39">
        <v>3.23</v>
      </c>
      <c r="M11" s="75">
        <v>0.5</v>
      </c>
      <c r="N11" s="39">
        <v>1</v>
      </c>
      <c r="O11" s="39">
        <v>1</v>
      </c>
      <c r="P11" s="39">
        <v>1</v>
      </c>
      <c r="Q11" s="39">
        <v>1</v>
      </c>
      <c r="R11" s="39">
        <v>1</v>
      </c>
      <c r="S11" s="39">
        <v>3.301029996</v>
      </c>
      <c r="T11" s="39">
        <v>1</v>
      </c>
      <c r="U11" s="75">
        <v>1</v>
      </c>
      <c r="V11" s="75">
        <v>1</v>
      </c>
      <c r="W11" s="75">
        <v>1</v>
      </c>
      <c r="X11" s="39">
        <v>2</v>
      </c>
      <c r="Y11" s="39">
        <v>2</v>
      </c>
      <c r="Z11" s="39">
        <v>2</v>
      </c>
      <c r="AA11" s="75">
        <v>1.795880017</v>
      </c>
      <c r="AB11" s="39">
        <v>1</v>
      </c>
      <c r="AE11" s="78"/>
      <c r="AF11" s="54" t="s">
        <v>137</v>
      </c>
      <c r="AG11" s="50">
        <f t="shared" si="105"/>
        <v>0</v>
      </c>
      <c r="AH11" s="50">
        <f t="shared" si="106"/>
        <v>0</v>
      </c>
      <c r="AI11" s="50">
        <f t="shared" si="107"/>
        <v>0</v>
      </c>
      <c r="AJ11" s="50">
        <f t="shared" si="108"/>
        <v>0</v>
      </c>
      <c r="AK11" s="50">
        <f t="shared" si="109"/>
        <v>0</v>
      </c>
      <c r="AL11" s="50">
        <f t="shared" si="110"/>
        <v>0</v>
      </c>
      <c r="AM11" s="50">
        <f t="shared" si="111"/>
        <v>1</v>
      </c>
      <c r="AO11" s="54" t="s">
        <v>137</v>
      </c>
      <c r="AP11" s="50">
        <f t="shared" si="112"/>
        <v>1</v>
      </c>
      <c r="AQ11" s="50">
        <f t="shared" si="113"/>
        <v>1</v>
      </c>
      <c r="AR11" s="50">
        <f t="shared" si="114"/>
        <v>0</v>
      </c>
      <c r="AS11" s="50">
        <f t="shared" si="115"/>
        <v>1</v>
      </c>
      <c r="AT11" s="50">
        <f t="shared" si="116"/>
        <v>1</v>
      </c>
      <c r="AU11" s="50">
        <f t="shared" si="117"/>
        <v>1</v>
      </c>
      <c r="AV11" s="50">
        <f t="shared" si="118"/>
        <v>1</v>
      </c>
      <c r="AX11" s="54" t="s">
        <v>137</v>
      </c>
      <c r="AY11" s="50">
        <f t="shared" si="119"/>
        <v>1</v>
      </c>
      <c r="AZ11" s="50">
        <f t="shared" si="120"/>
        <v>0.49230769215431974</v>
      </c>
      <c r="BA11" s="50">
        <f t="shared" si="121"/>
        <v>0</v>
      </c>
      <c r="BB11" s="50">
        <f t="shared" si="122"/>
        <v>0.49230769215431974</v>
      </c>
      <c r="BC11" s="50">
        <f t="shared" si="123"/>
        <v>1</v>
      </c>
      <c r="BD11" s="50">
        <f t="shared" si="124"/>
        <v>1</v>
      </c>
      <c r="BE11" s="50">
        <f t="shared" si="125"/>
        <v>1</v>
      </c>
      <c r="BG11" s="54" t="s">
        <v>137</v>
      </c>
      <c r="BH11" s="50">
        <f t="shared" si="126"/>
        <v>1</v>
      </c>
      <c r="BI11" s="50">
        <f t="shared" si="127"/>
        <v>0.5</v>
      </c>
      <c r="BJ11" s="50">
        <f t="shared" si="128"/>
        <v>0</v>
      </c>
      <c r="BK11" s="50">
        <f t="shared" si="129"/>
        <v>0.5</v>
      </c>
      <c r="BL11" s="50">
        <f t="shared" si="130"/>
        <v>1</v>
      </c>
      <c r="BM11" s="50">
        <f t="shared" si="131"/>
        <v>1</v>
      </c>
      <c r="BN11" s="50">
        <f t="shared" si="132"/>
        <v>1</v>
      </c>
      <c r="BP11" s="54" t="s">
        <v>137</v>
      </c>
      <c r="BQ11" s="50">
        <f t="shared" si="133"/>
        <v>1</v>
      </c>
      <c r="BR11" s="50">
        <f t="shared" si="134"/>
        <v>0.5</v>
      </c>
      <c r="BS11" s="50">
        <f t="shared" si="135"/>
        <v>0</v>
      </c>
      <c r="BT11" s="50">
        <f t="shared" si="136"/>
        <v>0.5</v>
      </c>
      <c r="BU11" s="50">
        <f t="shared" si="137"/>
        <v>1</v>
      </c>
      <c r="BV11" s="50">
        <f t="shared" si="138"/>
        <v>1</v>
      </c>
      <c r="BW11" s="50">
        <f t="shared" si="139"/>
        <v>1</v>
      </c>
      <c r="BY11" s="54" t="s">
        <v>137</v>
      </c>
      <c r="BZ11" s="50">
        <f t="shared" si="140"/>
        <v>1</v>
      </c>
      <c r="CA11" s="50">
        <f t="shared" si="141"/>
        <v>1</v>
      </c>
      <c r="CB11" s="50">
        <f t="shared" si="142"/>
        <v>1</v>
      </c>
      <c r="CC11" s="50">
        <f t="shared" si="143"/>
        <v>1</v>
      </c>
      <c r="CD11" s="50">
        <f t="shared" si="144"/>
        <v>1</v>
      </c>
      <c r="CE11" s="50">
        <f t="shared" si="145"/>
        <v>1</v>
      </c>
      <c r="CF11" s="50">
        <f t="shared" si="146"/>
        <v>1</v>
      </c>
      <c r="CH11" s="54" t="s">
        <v>137</v>
      </c>
      <c r="CI11" s="50">
        <f t="shared" si="147"/>
        <v>0</v>
      </c>
      <c r="CJ11" s="50">
        <f t="shared" si="148"/>
        <v>1</v>
      </c>
      <c r="CK11" s="50">
        <f t="shared" si="149"/>
        <v>0</v>
      </c>
      <c r="CL11" s="50">
        <f t="shared" si="150"/>
        <v>1</v>
      </c>
      <c r="CM11" s="50">
        <f>IF($J11-$J$9&gt;$J$14,0,IF($J11-$J$9&lt;$J$13,1,($J$14-$J11+$J$9)/($J$14-$J$13)))</f>
        <v>1</v>
      </c>
      <c r="CN11" s="50">
        <f t="shared" si="152"/>
        <v>1</v>
      </c>
      <c r="CO11" s="50">
        <f t="shared" si="153"/>
        <v>1</v>
      </c>
      <c r="CQ11" s="54" t="s">
        <v>137</v>
      </c>
      <c r="CR11" s="50">
        <f t="shared" si="154"/>
        <v>1</v>
      </c>
      <c r="CS11" s="50">
        <f t="shared" si="155"/>
        <v>1</v>
      </c>
      <c r="CT11" s="50">
        <f t="shared" si="156"/>
        <v>4.4261544768565177E-2</v>
      </c>
      <c r="CU11" s="50">
        <f t="shared" si="157"/>
        <v>1</v>
      </c>
      <c r="CV11" s="50">
        <f t="shared" si="158"/>
        <v>1</v>
      </c>
      <c r="CW11" s="50">
        <f t="shared" si="159"/>
        <v>1</v>
      </c>
      <c r="CX11" s="50">
        <f t="shared" si="160"/>
        <v>1</v>
      </c>
      <c r="CZ11" s="54" t="s">
        <v>137</v>
      </c>
      <c r="DA11" s="50">
        <f t="shared" si="161"/>
        <v>1</v>
      </c>
      <c r="DB11" s="50">
        <f t="shared" si="162"/>
        <v>1</v>
      </c>
      <c r="DC11" s="50">
        <f t="shared" si="163"/>
        <v>1</v>
      </c>
      <c r="DD11" s="50">
        <f t="shared" si="164"/>
        <v>1</v>
      </c>
      <c r="DE11" s="50">
        <f t="shared" si="165"/>
        <v>1</v>
      </c>
      <c r="DF11" s="50">
        <f t="shared" si="166"/>
        <v>1</v>
      </c>
      <c r="DG11" s="50">
        <f t="shared" si="167"/>
        <v>1</v>
      </c>
      <c r="DI11" s="54" t="s">
        <v>137</v>
      </c>
      <c r="DJ11" s="50">
        <f t="shared" si="0"/>
        <v>0</v>
      </c>
      <c r="DK11" s="50">
        <f t="shared" si="1"/>
        <v>1</v>
      </c>
      <c r="DL11" s="50">
        <f t="shared" si="2"/>
        <v>1</v>
      </c>
      <c r="DM11" s="50">
        <f t="shared" si="3"/>
        <v>1</v>
      </c>
      <c r="DN11" s="50">
        <f t="shared" si="4"/>
        <v>1</v>
      </c>
      <c r="DO11" s="50">
        <f t="shared" si="5"/>
        <v>1</v>
      </c>
      <c r="DP11" s="50">
        <f t="shared" si="6"/>
        <v>1</v>
      </c>
      <c r="DR11" s="54" t="s">
        <v>137</v>
      </c>
      <c r="DS11" s="50">
        <f t="shared" si="7"/>
        <v>1</v>
      </c>
      <c r="DT11" s="50">
        <f t="shared" si="8"/>
        <v>1</v>
      </c>
      <c r="DU11" s="50">
        <f t="shared" si="9"/>
        <v>1</v>
      </c>
      <c r="DV11" s="50">
        <f t="shared" si="10"/>
        <v>1</v>
      </c>
      <c r="DW11" s="50">
        <f t="shared" si="11"/>
        <v>1</v>
      </c>
      <c r="DX11" s="50">
        <f t="shared" si="12"/>
        <v>1</v>
      </c>
      <c r="DY11" s="50">
        <f t="shared" si="13"/>
        <v>1</v>
      </c>
      <c r="EA11" s="54" t="s">
        <v>137</v>
      </c>
      <c r="EB11" s="50">
        <f t="shared" si="14"/>
        <v>1</v>
      </c>
      <c r="EC11" s="50">
        <f t="shared" si="15"/>
        <v>1</v>
      </c>
      <c r="ED11" s="50">
        <f t="shared" si="16"/>
        <v>1</v>
      </c>
      <c r="EE11" s="50">
        <f t="shared" si="17"/>
        <v>1</v>
      </c>
      <c r="EF11" s="50">
        <f t="shared" si="18"/>
        <v>1</v>
      </c>
      <c r="EG11" s="50">
        <f t="shared" si="19"/>
        <v>1</v>
      </c>
      <c r="EH11" s="50">
        <f t="shared" si="20"/>
        <v>1</v>
      </c>
      <c r="EJ11" s="54" t="s">
        <v>137</v>
      </c>
      <c r="EK11" s="50">
        <f t="shared" si="21"/>
        <v>1</v>
      </c>
      <c r="EL11" s="50">
        <f t="shared" si="22"/>
        <v>1</v>
      </c>
      <c r="EM11" s="50">
        <f t="shared" si="23"/>
        <v>1</v>
      </c>
      <c r="EN11" s="50">
        <f t="shared" si="24"/>
        <v>1</v>
      </c>
      <c r="EO11" s="50">
        <f t="shared" si="25"/>
        <v>1</v>
      </c>
      <c r="EP11" s="50">
        <f t="shared" si="26"/>
        <v>1</v>
      </c>
      <c r="EQ11" s="50">
        <f t="shared" si="27"/>
        <v>1</v>
      </c>
      <c r="ES11" s="54" t="s">
        <v>137</v>
      </c>
      <c r="ET11" s="50">
        <f t="shared" si="28"/>
        <v>1</v>
      </c>
      <c r="EU11" s="50">
        <f t="shared" si="29"/>
        <v>1</v>
      </c>
      <c r="EV11" s="50">
        <f t="shared" si="30"/>
        <v>1</v>
      </c>
      <c r="EW11" s="50">
        <f t="shared" si="31"/>
        <v>1</v>
      </c>
      <c r="EX11" s="50">
        <f t="shared" si="32"/>
        <v>1</v>
      </c>
      <c r="EY11" s="50">
        <f t="shared" si="33"/>
        <v>1</v>
      </c>
      <c r="EZ11" s="50">
        <f t="shared" si="34"/>
        <v>1</v>
      </c>
      <c r="FB11" s="54" t="s">
        <v>137</v>
      </c>
      <c r="FC11" s="50">
        <f t="shared" si="35"/>
        <v>1</v>
      </c>
      <c r="FD11" s="50">
        <f t="shared" si="36"/>
        <v>1</v>
      </c>
      <c r="FE11" s="50">
        <f t="shared" si="37"/>
        <v>1</v>
      </c>
      <c r="FF11" s="50">
        <f t="shared" si="38"/>
        <v>1</v>
      </c>
      <c r="FG11" s="50">
        <f t="shared" si="39"/>
        <v>1</v>
      </c>
      <c r="FH11" s="50">
        <f t="shared" si="40"/>
        <v>1</v>
      </c>
      <c r="FI11" s="50">
        <f t="shared" si="41"/>
        <v>1</v>
      </c>
      <c r="FK11" s="54" t="s">
        <v>137</v>
      </c>
      <c r="FL11" s="50">
        <f t="shared" si="42"/>
        <v>1</v>
      </c>
      <c r="FM11" s="50">
        <f t="shared" si="43"/>
        <v>1</v>
      </c>
      <c r="FN11" s="50">
        <f t="shared" si="44"/>
        <v>1</v>
      </c>
      <c r="FO11" s="50">
        <f t="shared" si="45"/>
        <v>1</v>
      </c>
      <c r="FP11" s="50">
        <f t="shared" si="46"/>
        <v>1</v>
      </c>
      <c r="FQ11" s="50">
        <f t="shared" si="47"/>
        <v>1</v>
      </c>
      <c r="FR11" s="50">
        <f t="shared" si="48"/>
        <v>1</v>
      </c>
      <c r="FT11" s="54" t="s">
        <v>137</v>
      </c>
      <c r="FU11" s="50">
        <f t="shared" si="49"/>
        <v>1</v>
      </c>
      <c r="FV11" s="50">
        <f t="shared" si="50"/>
        <v>1</v>
      </c>
      <c r="FW11" s="50">
        <f t="shared" si="51"/>
        <v>1</v>
      </c>
      <c r="FX11" s="50">
        <f t="shared" si="52"/>
        <v>1</v>
      </c>
      <c r="FY11" s="50">
        <f t="shared" si="53"/>
        <v>1</v>
      </c>
      <c r="FZ11" s="50">
        <f t="shared" si="54"/>
        <v>1</v>
      </c>
      <c r="GA11" s="50">
        <f t="shared" si="55"/>
        <v>1</v>
      </c>
      <c r="GC11" s="54" t="s">
        <v>137</v>
      </c>
      <c r="GD11" s="50">
        <f t="shared" si="56"/>
        <v>1</v>
      </c>
      <c r="GE11" s="50">
        <f t="shared" si="57"/>
        <v>1</v>
      </c>
      <c r="GF11" s="50">
        <f t="shared" si="58"/>
        <v>1</v>
      </c>
      <c r="GG11" s="50">
        <f t="shared" si="59"/>
        <v>1</v>
      </c>
      <c r="GH11" s="50">
        <f t="shared" si="60"/>
        <v>1</v>
      </c>
      <c r="GI11" s="50">
        <f t="shared" si="61"/>
        <v>1</v>
      </c>
      <c r="GJ11" s="50">
        <f t="shared" si="62"/>
        <v>1</v>
      </c>
      <c r="GL11" s="54" t="s">
        <v>137</v>
      </c>
      <c r="GM11" s="50">
        <f t="shared" si="63"/>
        <v>1</v>
      </c>
      <c r="GN11" s="50">
        <f t="shared" si="64"/>
        <v>1</v>
      </c>
      <c r="GO11" s="50">
        <f t="shared" si="65"/>
        <v>1</v>
      </c>
      <c r="GP11" s="50">
        <f t="shared" si="66"/>
        <v>1</v>
      </c>
      <c r="GQ11" s="50">
        <f t="shared" si="67"/>
        <v>1</v>
      </c>
      <c r="GR11" s="50">
        <f t="shared" si="68"/>
        <v>1</v>
      </c>
      <c r="GS11" s="50">
        <f t="shared" si="69"/>
        <v>1</v>
      </c>
      <c r="GU11" s="54" t="s">
        <v>137</v>
      </c>
      <c r="GV11" s="50">
        <f t="shared" si="70"/>
        <v>1</v>
      </c>
      <c r="GW11" s="50">
        <f t="shared" si="71"/>
        <v>1</v>
      </c>
      <c r="GX11" s="50">
        <f t="shared" si="72"/>
        <v>1</v>
      </c>
      <c r="GY11" s="50">
        <f t="shared" si="73"/>
        <v>1</v>
      </c>
      <c r="GZ11" s="50">
        <f t="shared" si="74"/>
        <v>1</v>
      </c>
      <c r="HA11" s="50">
        <f t="shared" si="75"/>
        <v>1</v>
      </c>
      <c r="HB11" s="50">
        <f t="shared" si="76"/>
        <v>1</v>
      </c>
      <c r="HD11" s="54" t="s">
        <v>137</v>
      </c>
      <c r="HE11" s="50">
        <f t="shared" si="77"/>
        <v>1</v>
      </c>
      <c r="HF11" s="50">
        <f t="shared" si="78"/>
        <v>1</v>
      </c>
      <c r="HG11" s="50">
        <f t="shared" si="79"/>
        <v>1</v>
      </c>
      <c r="HH11" s="50">
        <f t="shared" si="80"/>
        <v>1</v>
      </c>
      <c r="HI11" s="50">
        <f t="shared" si="81"/>
        <v>1</v>
      </c>
      <c r="HJ11" s="50">
        <f t="shared" si="82"/>
        <v>1</v>
      </c>
      <c r="HK11" s="50">
        <f t="shared" si="83"/>
        <v>1</v>
      </c>
      <c r="HM11" s="54" t="s">
        <v>137</v>
      </c>
      <c r="HN11" s="50">
        <f t="shared" si="84"/>
        <v>1</v>
      </c>
      <c r="HO11" s="50">
        <f t="shared" si="85"/>
        <v>1</v>
      </c>
      <c r="HP11" s="50">
        <f t="shared" si="86"/>
        <v>1</v>
      </c>
      <c r="HQ11" s="50">
        <f t="shared" si="87"/>
        <v>1</v>
      </c>
      <c r="HR11" s="50">
        <f t="shared" si="88"/>
        <v>1</v>
      </c>
      <c r="HS11" s="50">
        <f t="shared" si="89"/>
        <v>1</v>
      </c>
      <c r="HT11" s="50">
        <f t="shared" si="90"/>
        <v>1</v>
      </c>
      <c r="HV11" s="54" t="s">
        <v>137</v>
      </c>
      <c r="HW11" s="50">
        <f t="shared" si="91"/>
        <v>1</v>
      </c>
      <c r="HX11" s="50">
        <f t="shared" si="92"/>
        <v>1</v>
      </c>
      <c r="HY11" s="50">
        <f t="shared" si="93"/>
        <v>1</v>
      </c>
      <c r="HZ11" s="50">
        <f t="shared" si="94"/>
        <v>1</v>
      </c>
      <c r="IA11" s="50">
        <f t="shared" si="95"/>
        <v>1</v>
      </c>
      <c r="IB11" s="50">
        <f t="shared" si="96"/>
        <v>1</v>
      </c>
      <c r="IC11" s="50">
        <f t="shared" si="97"/>
        <v>1</v>
      </c>
      <c r="IE11" s="54" t="s">
        <v>137</v>
      </c>
      <c r="IF11" s="50">
        <f t="shared" si="98"/>
        <v>1</v>
      </c>
      <c r="IG11" s="50">
        <f t="shared" si="99"/>
        <v>1</v>
      </c>
      <c r="IH11" s="50">
        <f t="shared" si="100"/>
        <v>1</v>
      </c>
      <c r="II11" s="50">
        <f t="shared" si="101"/>
        <v>1</v>
      </c>
      <c r="IJ11" s="50">
        <f t="shared" si="102"/>
        <v>1</v>
      </c>
      <c r="IK11" s="50">
        <f t="shared" si="103"/>
        <v>1</v>
      </c>
      <c r="IL11" s="50">
        <f t="shared" si="104"/>
        <v>1</v>
      </c>
      <c r="IN11" s="54" t="s">
        <v>137</v>
      </c>
      <c r="IO11" s="50">
        <f t="shared" si="174"/>
        <v>1</v>
      </c>
      <c r="IP11" s="50">
        <f t="shared" si="168"/>
        <v>1</v>
      </c>
      <c r="IQ11" s="50">
        <f t="shared" si="169"/>
        <v>0.87720421284038741</v>
      </c>
      <c r="IR11" s="50">
        <f t="shared" si="170"/>
        <v>1</v>
      </c>
      <c r="IS11" s="50">
        <f t="shared" si="171"/>
        <v>1</v>
      </c>
      <c r="IT11" s="50">
        <f t="shared" si="172"/>
        <v>1</v>
      </c>
      <c r="IU11" s="50">
        <f t="shared" si="173"/>
        <v>1</v>
      </c>
    </row>
    <row r="12" spans="1:255">
      <c r="AE12" s="78"/>
    </row>
    <row r="13" spans="1:255">
      <c r="B13" s="165" t="s">
        <v>184</v>
      </c>
      <c r="C13" s="165"/>
      <c r="D13" s="82">
        <f>0.25*D15</f>
        <v>0.28999999999999998</v>
      </c>
      <c r="E13" s="82">
        <f t="shared" ref="E13:AB13" si="175">0.25*E15</f>
        <v>0.25</v>
      </c>
      <c r="F13" s="82">
        <f t="shared" si="175"/>
        <v>135.41666667499999</v>
      </c>
      <c r="G13" s="82">
        <f t="shared" si="175"/>
        <v>30</v>
      </c>
      <c r="H13" s="82">
        <f t="shared" si="175"/>
        <v>15</v>
      </c>
      <c r="I13" s="82">
        <f t="shared" si="175"/>
        <v>0.36458333324999997</v>
      </c>
      <c r="J13" s="82">
        <f t="shared" si="175"/>
        <v>1.7275</v>
      </c>
      <c r="K13" s="82">
        <f t="shared" si="175"/>
        <v>0.7810714285</v>
      </c>
      <c r="L13" s="82">
        <f t="shared" si="175"/>
        <v>1.4637500000000001</v>
      </c>
      <c r="M13" s="82">
        <f t="shared" si="175"/>
        <v>0.25</v>
      </c>
      <c r="N13" s="82">
        <f t="shared" si="175"/>
        <v>0.25</v>
      </c>
      <c r="O13" s="82">
        <f t="shared" si="175"/>
        <v>0.25</v>
      </c>
      <c r="P13" s="82">
        <f t="shared" si="175"/>
        <v>0.25</v>
      </c>
      <c r="Q13" s="82">
        <f t="shared" si="175"/>
        <v>0.25</v>
      </c>
      <c r="R13" s="82">
        <f t="shared" si="175"/>
        <v>0.25</v>
      </c>
      <c r="S13" s="82">
        <f t="shared" si="175"/>
        <v>1.0555620292500001</v>
      </c>
      <c r="T13" s="82">
        <f t="shared" si="175"/>
        <v>0.25</v>
      </c>
      <c r="U13" s="82">
        <f t="shared" si="175"/>
        <v>0.25</v>
      </c>
      <c r="V13" s="82">
        <f t="shared" si="175"/>
        <v>0.25</v>
      </c>
      <c r="W13" s="82">
        <f t="shared" si="175"/>
        <v>0.25</v>
      </c>
      <c r="X13" s="82">
        <f t="shared" si="175"/>
        <v>2.4329173329999998</v>
      </c>
      <c r="Y13" s="82">
        <f t="shared" si="175"/>
        <v>2.1054009817499999</v>
      </c>
      <c r="Z13" s="82">
        <f t="shared" si="175"/>
        <v>2.4329173329999998</v>
      </c>
      <c r="AA13" s="82">
        <f t="shared" si="175"/>
        <v>2.3023787537500002</v>
      </c>
      <c r="AB13" s="82">
        <f t="shared" si="175"/>
        <v>2.4329173329999998</v>
      </c>
      <c r="AE13" s="78"/>
    </row>
    <row r="14" spans="1:255">
      <c r="B14" s="165" t="s">
        <v>185</v>
      </c>
      <c r="C14" s="165"/>
      <c r="D14" s="82">
        <f>0.5*D15</f>
        <v>0.57999999999999996</v>
      </c>
      <c r="E14" s="82">
        <f t="shared" ref="E14:AB14" si="176">0.5*E15</f>
        <v>0.5</v>
      </c>
      <c r="F14" s="82">
        <f t="shared" si="176"/>
        <v>270.83333334999998</v>
      </c>
      <c r="G14" s="82">
        <f t="shared" si="176"/>
        <v>60</v>
      </c>
      <c r="H14" s="82">
        <f t="shared" si="176"/>
        <v>30</v>
      </c>
      <c r="I14" s="82">
        <f t="shared" si="176"/>
        <v>0.72916666649999995</v>
      </c>
      <c r="J14" s="82">
        <f t="shared" si="176"/>
        <v>3.4550000000000001</v>
      </c>
      <c r="K14" s="82">
        <f t="shared" si="176"/>
        <v>1.562142857</v>
      </c>
      <c r="L14" s="82">
        <f t="shared" si="176"/>
        <v>2.9275000000000002</v>
      </c>
      <c r="M14" s="82">
        <f t="shared" si="176"/>
        <v>0.5</v>
      </c>
      <c r="N14" s="82">
        <f t="shared" si="176"/>
        <v>0.5</v>
      </c>
      <c r="O14" s="82">
        <f t="shared" si="176"/>
        <v>0.5</v>
      </c>
      <c r="P14" s="82">
        <f t="shared" si="176"/>
        <v>0.5</v>
      </c>
      <c r="Q14" s="82">
        <f t="shared" si="176"/>
        <v>0.5</v>
      </c>
      <c r="R14" s="82">
        <f t="shared" si="176"/>
        <v>0.5</v>
      </c>
      <c r="S14" s="82">
        <f t="shared" si="176"/>
        <v>2.1111240585000002</v>
      </c>
      <c r="T14" s="82">
        <f t="shared" si="176"/>
        <v>0.5</v>
      </c>
      <c r="U14" s="82">
        <f t="shared" si="176"/>
        <v>0.5</v>
      </c>
      <c r="V14" s="82">
        <f t="shared" si="176"/>
        <v>0.5</v>
      </c>
      <c r="W14" s="82">
        <f t="shared" si="176"/>
        <v>0.5</v>
      </c>
      <c r="X14" s="82">
        <f t="shared" si="176"/>
        <v>4.8658346659999996</v>
      </c>
      <c r="Y14" s="82">
        <f t="shared" si="176"/>
        <v>4.2108019634999998</v>
      </c>
      <c r="Z14" s="82">
        <f t="shared" si="176"/>
        <v>4.8658346659999996</v>
      </c>
      <c r="AA14" s="82">
        <f t="shared" si="176"/>
        <v>4.6047575075000005</v>
      </c>
      <c r="AB14" s="82">
        <f t="shared" si="176"/>
        <v>4.8658346659999996</v>
      </c>
      <c r="AE14" s="78"/>
    </row>
    <row r="15" spans="1:255">
      <c r="B15" s="166" t="s">
        <v>186</v>
      </c>
      <c r="C15" s="166"/>
      <c r="D15" s="83">
        <f>ABS(MAX(D5:D11))</f>
        <v>1.1599999999999999</v>
      </c>
      <c r="E15" s="83">
        <v>1</v>
      </c>
      <c r="F15" s="83">
        <f>MAX(F5:F11)</f>
        <v>541.66666669999995</v>
      </c>
      <c r="G15" s="83">
        <f>MAX(G5:G11)</f>
        <v>120</v>
      </c>
      <c r="H15" s="83">
        <f>MAX(H5:H11)</f>
        <v>60</v>
      </c>
      <c r="I15" s="83">
        <f>MAX(I5:I11)</f>
        <v>1.4583333329999999</v>
      </c>
      <c r="J15" s="83">
        <f>MAX(J5:J11)+3</f>
        <v>6.91</v>
      </c>
      <c r="K15" s="83">
        <f>MAX(K5:K11)+1</f>
        <v>3.124285714</v>
      </c>
      <c r="L15" s="83">
        <f>MAX(L5:L11)+2</f>
        <v>5.8550000000000004</v>
      </c>
      <c r="M15" s="83">
        <v>1</v>
      </c>
      <c r="N15" s="83">
        <v>1</v>
      </c>
      <c r="O15" s="83">
        <v>1</v>
      </c>
      <c r="P15" s="83">
        <v>1</v>
      </c>
      <c r="Q15" s="83">
        <v>1</v>
      </c>
      <c r="R15" s="83">
        <v>1</v>
      </c>
      <c r="S15" s="83">
        <f>MAX(S5:S11)</f>
        <v>4.2222481170000004</v>
      </c>
      <c r="T15" s="83">
        <f>MAX(T5:T11)</f>
        <v>1</v>
      </c>
      <c r="U15" s="83">
        <v>1</v>
      </c>
      <c r="V15" s="83">
        <v>1</v>
      </c>
      <c r="W15" s="83">
        <v>1</v>
      </c>
      <c r="X15" s="83">
        <f>MAX(X5:X11)+6</f>
        <v>9.7316693319999992</v>
      </c>
      <c r="Y15" s="83">
        <f>MAX(Y5:Y11)+6</f>
        <v>8.4216039269999996</v>
      </c>
      <c r="Z15" s="83">
        <f>MAX(Z5:Z11)+6</f>
        <v>9.7316693319999992</v>
      </c>
      <c r="AA15" s="83">
        <f>MAX(AA5:AA11)+6</f>
        <v>9.2095150150000009</v>
      </c>
      <c r="AB15" s="83">
        <f>MAX(AB5:AB11)+6</f>
        <v>9.7316693319999992</v>
      </c>
      <c r="AE15" s="78"/>
    </row>
    <row r="16" spans="1:255" ht="15" thickBot="1">
      <c r="B16" s="165" t="s">
        <v>187</v>
      </c>
      <c r="C16" s="165"/>
      <c r="D16" s="82">
        <f>0.75*D15</f>
        <v>0.86999999999999988</v>
      </c>
      <c r="E16" s="82">
        <f t="shared" ref="E16:AB16" si="177">0.75*E15</f>
        <v>0.75</v>
      </c>
      <c r="F16" s="82">
        <f t="shared" si="177"/>
        <v>406.25000002499996</v>
      </c>
      <c r="G16" s="82">
        <f t="shared" si="177"/>
        <v>90</v>
      </c>
      <c r="H16" s="82">
        <f t="shared" si="177"/>
        <v>45</v>
      </c>
      <c r="I16" s="82">
        <f t="shared" si="177"/>
        <v>1.09374999975</v>
      </c>
      <c r="J16" s="82">
        <f t="shared" si="177"/>
        <v>5.1825000000000001</v>
      </c>
      <c r="K16" s="82">
        <f t="shared" si="177"/>
        <v>2.3432142855000002</v>
      </c>
      <c r="L16" s="82">
        <f t="shared" si="177"/>
        <v>4.3912500000000003</v>
      </c>
      <c r="M16" s="82">
        <f t="shared" si="177"/>
        <v>0.75</v>
      </c>
      <c r="N16" s="82">
        <f t="shared" si="177"/>
        <v>0.75</v>
      </c>
      <c r="O16" s="82">
        <f t="shared" si="177"/>
        <v>0.75</v>
      </c>
      <c r="P16" s="82">
        <f t="shared" si="177"/>
        <v>0.75</v>
      </c>
      <c r="Q16" s="82">
        <f t="shared" si="177"/>
        <v>0.75</v>
      </c>
      <c r="R16" s="82">
        <f t="shared" si="177"/>
        <v>0.75</v>
      </c>
      <c r="S16" s="82">
        <f t="shared" si="177"/>
        <v>3.1666860877500005</v>
      </c>
      <c r="T16" s="82">
        <f t="shared" si="177"/>
        <v>0.75</v>
      </c>
      <c r="U16" s="82">
        <f t="shared" si="177"/>
        <v>0.75</v>
      </c>
      <c r="V16" s="82">
        <f t="shared" si="177"/>
        <v>0.75</v>
      </c>
      <c r="W16" s="82">
        <f t="shared" si="177"/>
        <v>0.75</v>
      </c>
      <c r="X16" s="82">
        <f t="shared" si="177"/>
        <v>7.2987519989999994</v>
      </c>
      <c r="Y16" s="82">
        <f t="shared" si="177"/>
        <v>6.3162029452499997</v>
      </c>
      <c r="Z16" s="82">
        <f t="shared" si="177"/>
        <v>7.2987519989999994</v>
      </c>
      <c r="AA16" s="82">
        <f t="shared" si="177"/>
        <v>6.9071362612500007</v>
      </c>
      <c r="AB16" s="82">
        <f t="shared" si="177"/>
        <v>7.2987519989999994</v>
      </c>
      <c r="AE16" s="78"/>
    </row>
    <row r="17" spans="31:255">
      <c r="AE17" s="78"/>
      <c r="AF17" s="157" t="s">
        <v>188</v>
      </c>
      <c r="AG17" s="158"/>
      <c r="AH17" s="158"/>
      <c r="AI17" s="158"/>
      <c r="AJ17" s="159"/>
    </row>
    <row r="18" spans="31:255" ht="15" thickBot="1">
      <c r="AE18" s="78"/>
      <c r="AF18" s="160"/>
      <c r="AG18" s="161"/>
      <c r="AH18" s="161"/>
      <c r="AI18" s="161"/>
      <c r="AJ18" s="162"/>
    </row>
    <row r="19" spans="31:255">
      <c r="AE19" s="78"/>
    </row>
    <row r="20" spans="31:255" ht="76.5">
      <c r="AE20" s="78"/>
      <c r="AG20" s="56" t="s">
        <v>132</v>
      </c>
      <c r="AH20" s="57" t="s">
        <v>68</v>
      </c>
      <c r="AI20" s="57" t="s">
        <v>70</v>
      </c>
      <c r="AJ20" s="57" t="s">
        <v>134</v>
      </c>
      <c r="AK20" s="57" t="s">
        <v>135</v>
      </c>
      <c r="AL20" s="57" t="s">
        <v>136</v>
      </c>
      <c r="AM20" s="57" t="s">
        <v>137</v>
      </c>
    </row>
    <row r="21" spans="31:255">
      <c r="AE21" s="78"/>
      <c r="AF21" s="53" t="s">
        <v>132</v>
      </c>
      <c r="AG21" s="84">
        <f>(((AG5+AP5+AY5+BH5+BQ5+BZ5)/6)/5)+(((CI5+CR5)/2)/5)+(DA5/5)+(((DJ5+DS5+EB5+EK5+ET5+FC5+FL5+FU5+GD5+GM5+GV5)/11)/5)+(((HE5+HN5+HW5+IF5+IO5)/5)/5)</f>
        <v>1</v>
      </c>
      <c r="AH21" s="84">
        <f t="shared" ref="AH21:AM27" si="178">(((AH5+AQ5+AZ5+BI5+BR5+CA5)/6)/5)+(((CJ5+CS5)/2)/5)+(DB5/5)+(((DK5+DT5+EC5+EL5+EU5+FD5+FM5+FV5+GE5+GN5+GW5)/11)/5)+(((HF5+HO5+HX5+IG5+IP5)/5)/5)</f>
        <v>0.85024096313081232</v>
      </c>
      <c r="AI21" s="84">
        <f t="shared" si="178"/>
        <v>0.7200692106099742</v>
      </c>
      <c r="AJ21" s="84">
        <f t="shared" si="178"/>
        <v>0.81840854846321398</v>
      </c>
      <c r="AK21" s="84">
        <f t="shared" si="178"/>
        <v>0.93377220480668766</v>
      </c>
      <c r="AL21" s="84">
        <f t="shared" si="178"/>
        <v>0.80240162156325767</v>
      </c>
      <c r="AM21" s="84">
        <f t="shared" si="178"/>
        <v>0.86304427710063925</v>
      </c>
      <c r="AP21" s="84"/>
      <c r="AQ21" s="84"/>
      <c r="AR21" s="84"/>
      <c r="AS21" s="84"/>
      <c r="AT21" s="84"/>
      <c r="AU21" s="84"/>
      <c r="AV21" s="84"/>
    </row>
    <row r="22" spans="31:255">
      <c r="AE22" s="78"/>
      <c r="AF22" s="54" t="s">
        <v>68</v>
      </c>
      <c r="AG22" s="84">
        <f t="shared" ref="AG22:AG27" si="179">(((AG6+AP6+AY6+BH6+BQ6+BZ6)/6)/5)+(((CI6+CR6)/2)/5)+(DA6/5)+(((DJ6+DS6+EB6+EK6+ET6+FC6+FL6+FU6+GD6+GM6+GV6)/11)/5)+(((HE6+HN6+HW6+IF6+IO6)/5)/5)</f>
        <v>0.85227996316274157</v>
      </c>
      <c r="AH22" s="84">
        <f t="shared" si="178"/>
        <v>1</v>
      </c>
      <c r="AI22" s="84">
        <f t="shared" si="178"/>
        <v>0.66954866465267349</v>
      </c>
      <c r="AJ22" s="84">
        <f t="shared" si="178"/>
        <v>0.94545454545454555</v>
      </c>
      <c r="AK22" s="84">
        <f t="shared" si="178"/>
        <v>0.96363636363636362</v>
      </c>
      <c r="AL22" s="84">
        <f t="shared" si="178"/>
        <v>0.96363636363636362</v>
      </c>
      <c r="AM22" s="84">
        <f t="shared" si="178"/>
        <v>0.92727272727272725</v>
      </c>
      <c r="AP22" s="84"/>
      <c r="AQ22" s="84"/>
      <c r="AR22" s="84"/>
      <c r="AS22" s="84"/>
      <c r="AT22" s="84"/>
      <c r="AU22" s="84"/>
      <c r="AV22" s="84"/>
    </row>
    <row r="23" spans="31:255">
      <c r="AE23" s="78"/>
      <c r="AF23" s="54" t="s">
        <v>70</v>
      </c>
      <c r="AG23" s="84">
        <f t="shared" si="179"/>
        <v>0.90909090909090917</v>
      </c>
      <c r="AH23" s="84">
        <f t="shared" si="178"/>
        <v>0.82578590760516013</v>
      </c>
      <c r="AI23" s="84">
        <f t="shared" si="178"/>
        <v>1</v>
      </c>
      <c r="AJ23" s="84">
        <f t="shared" si="178"/>
        <v>0.72727272727272729</v>
      </c>
      <c r="AK23" s="84">
        <f t="shared" si="178"/>
        <v>0.84758947286701347</v>
      </c>
      <c r="AL23" s="84">
        <f t="shared" si="178"/>
        <v>0.74545454545454537</v>
      </c>
      <c r="AM23" s="84">
        <f t="shared" si="178"/>
        <v>0.71079885102088358</v>
      </c>
      <c r="AP23" s="84"/>
      <c r="AQ23" s="84"/>
      <c r="AR23" s="84"/>
      <c r="AS23" s="84"/>
      <c r="AT23" s="84"/>
      <c r="AU23" s="84"/>
      <c r="AV23" s="84"/>
    </row>
    <row r="24" spans="31:255">
      <c r="AE24" s="78"/>
      <c r="AF24" s="54" t="s">
        <v>134</v>
      </c>
      <c r="AG24" s="84">
        <f t="shared" si="179"/>
        <v>0.84545454545454546</v>
      </c>
      <c r="AH24" s="84">
        <f t="shared" si="178"/>
        <v>0.88719965369196596</v>
      </c>
      <c r="AI24" s="84">
        <f t="shared" si="178"/>
        <v>0.54537793539291712</v>
      </c>
      <c r="AJ24" s="84">
        <f t="shared" si="178"/>
        <v>1</v>
      </c>
      <c r="AK24" s="84">
        <f t="shared" si="178"/>
        <v>0.93978485833825109</v>
      </c>
      <c r="AL24" s="84">
        <f t="shared" si="178"/>
        <v>0.93241677864392014</v>
      </c>
      <c r="AM24" s="84">
        <f t="shared" si="178"/>
        <v>0.91100606059472344</v>
      </c>
      <c r="AP24" s="84"/>
      <c r="AQ24" s="84"/>
      <c r="AR24" s="84"/>
      <c r="AS24" s="84"/>
      <c r="AT24" s="84"/>
      <c r="AU24" s="84"/>
      <c r="AV24" s="84"/>
    </row>
    <row r="25" spans="31:255">
      <c r="AE25" s="78"/>
      <c r="AF25" s="54" t="s">
        <v>135</v>
      </c>
      <c r="AG25" s="84">
        <f t="shared" si="179"/>
        <v>0.83246753243636373</v>
      </c>
      <c r="AH25" s="84">
        <f t="shared" si="178"/>
        <v>0.8619475723802279</v>
      </c>
      <c r="AI25" s="84">
        <f t="shared" si="178"/>
        <v>0.57762493502241818</v>
      </c>
      <c r="AJ25" s="84">
        <f t="shared" si="178"/>
        <v>0.93156177155665909</v>
      </c>
      <c r="AK25" s="84">
        <f t="shared" si="178"/>
        <v>1</v>
      </c>
      <c r="AL25" s="84">
        <f t="shared" si="178"/>
        <v>0.95296969695963973</v>
      </c>
      <c r="AM25" s="84">
        <f t="shared" si="178"/>
        <v>0.92994978350814428</v>
      </c>
      <c r="AP25" s="84"/>
      <c r="AQ25" s="84"/>
      <c r="AR25" s="84"/>
      <c r="AS25" s="84"/>
      <c r="AT25" s="84"/>
      <c r="AU25" s="84"/>
      <c r="AV25" s="84"/>
    </row>
    <row r="26" spans="31:255">
      <c r="AE26" s="78"/>
      <c r="AF26" s="54" t="s">
        <v>136</v>
      </c>
      <c r="AG26" s="84">
        <f t="shared" si="179"/>
        <v>0.73282045050957878</v>
      </c>
      <c r="AH26" s="84">
        <f t="shared" si="178"/>
        <v>0.78053994214083977</v>
      </c>
      <c r="AI26" s="84">
        <f t="shared" si="178"/>
        <v>0.50994016455989088</v>
      </c>
      <c r="AJ26" s="84">
        <f t="shared" si="178"/>
        <v>0.90358341157018762</v>
      </c>
      <c r="AK26" s="84">
        <f t="shared" si="178"/>
        <v>0.90107868155877247</v>
      </c>
      <c r="AL26" s="84">
        <f t="shared" si="178"/>
        <v>1</v>
      </c>
      <c r="AM26" s="84">
        <f t="shared" si="178"/>
        <v>0.85294598017215262</v>
      </c>
      <c r="AP26" s="84"/>
      <c r="AQ26" s="84"/>
      <c r="AR26" s="84"/>
      <c r="AS26" s="84"/>
      <c r="AT26" s="84"/>
      <c r="AU26" s="84"/>
      <c r="AV26" s="84"/>
    </row>
    <row r="27" spans="31:255">
      <c r="AE27" s="78"/>
      <c r="AF27" s="54" t="s">
        <v>137</v>
      </c>
      <c r="AG27" s="84">
        <f t="shared" si="179"/>
        <v>0.84848484848484862</v>
      </c>
      <c r="AH27" s="84">
        <f t="shared" si="178"/>
        <v>0.91641025640514395</v>
      </c>
      <c r="AI27" s="84">
        <f t="shared" si="178"/>
        <v>0.63284765632380535</v>
      </c>
      <c r="AJ27" s="84">
        <f t="shared" si="178"/>
        <v>0.91641025640514395</v>
      </c>
      <c r="AK27" s="84">
        <f t="shared" si="178"/>
        <v>0.96666666666666656</v>
      </c>
      <c r="AL27" s="84">
        <f t="shared" si="178"/>
        <v>0.96666666666666656</v>
      </c>
      <c r="AM27" s="84">
        <f t="shared" si="178"/>
        <v>1</v>
      </c>
      <c r="AP27" s="84"/>
      <c r="AQ27" s="84"/>
      <c r="AR27" s="84"/>
      <c r="AS27" s="84"/>
      <c r="AT27" s="84"/>
      <c r="AU27" s="84"/>
      <c r="AV27" s="84"/>
    </row>
    <row r="28" spans="31:255" ht="15" thickBot="1">
      <c r="AE28" s="78"/>
    </row>
    <row r="29" spans="31:255">
      <c r="AE29" s="78"/>
      <c r="AF29" s="157" t="s">
        <v>189</v>
      </c>
      <c r="AG29" s="158"/>
      <c r="AH29" s="158"/>
      <c r="AI29" s="158"/>
      <c r="AJ29" s="159"/>
    </row>
    <row r="30" spans="31:255" ht="15" thickBot="1">
      <c r="AE30" s="78"/>
      <c r="AF30" s="160"/>
      <c r="AG30" s="161"/>
      <c r="AH30" s="161"/>
      <c r="AI30" s="161"/>
      <c r="AJ30" s="162"/>
    </row>
    <row r="31" spans="31:255">
      <c r="AE31" s="78"/>
    </row>
    <row r="32" spans="31:255" ht="123">
      <c r="AE32" s="78"/>
      <c r="AF32" s="32" t="s">
        <v>118</v>
      </c>
      <c r="AG32" s="56" t="s">
        <v>132</v>
      </c>
      <c r="AH32" s="57" t="s">
        <v>68</v>
      </c>
      <c r="AI32" s="57" t="s">
        <v>70</v>
      </c>
      <c r="AJ32" s="57" t="s">
        <v>134</v>
      </c>
      <c r="AK32" s="57" t="s">
        <v>135</v>
      </c>
      <c r="AL32" s="57" t="s">
        <v>136</v>
      </c>
      <c r="AM32" s="57" t="s">
        <v>137</v>
      </c>
      <c r="AO32" s="33" t="s">
        <v>119</v>
      </c>
      <c r="AP32" s="56" t="s">
        <v>132</v>
      </c>
      <c r="AQ32" s="57" t="s">
        <v>68</v>
      </c>
      <c r="AR32" s="57" t="s">
        <v>70</v>
      </c>
      <c r="AS32" s="57" t="s">
        <v>134</v>
      </c>
      <c r="AT32" s="57" t="s">
        <v>135</v>
      </c>
      <c r="AU32" s="57" t="s">
        <v>136</v>
      </c>
      <c r="AV32" s="57" t="s">
        <v>137</v>
      </c>
      <c r="AX32" s="33" t="s">
        <v>171</v>
      </c>
      <c r="AY32" s="56" t="s">
        <v>132</v>
      </c>
      <c r="AZ32" s="57" t="s">
        <v>68</v>
      </c>
      <c r="BA32" s="57" t="s">
        <v>70</v>
      </c>
      <c r="BB32" s="57" t="s">
        <v>134</v>
      </c>
      <c r="BC32" s="57" t="s">
        <v>135</v>
      </c>
      <c r="BD32" s="57" t="s">
        <v>136</v>
      </c>
      <c r="BE32" s="57" t="s">
        <v>137</v>
      </c>
      <c r="BG32" s="33" t="s">
        <v>172</v>
      </c>
      <c r="BH32" s="56" t="s">
        <v>132</v>
      </c>
      <c r="BI32" s="57" t="s">
        <v>68</v>
      </c>
      <c r="BJ32" s="57" t="s">
        <v>70</v>
      </c>
      <c r="BK32" s="57" t="s">
        <v>134</v>
      </c>
      <c r="BL32" s="57" t="s">
        <v>135</v>
      </c>
      <c r="BM32" s="57" t="s">
        <v>136</v>
      </c>
      <c r="BN32" s="57" t="s">
        <v>137</v>
      </c>
      <c r="BP32" s="33" t="s">
        <v>173</v>
      </c>
      <c r="BQ32" s="56" t="s">
        <v>132</v>
      </c>
      <c r="BR32" s="57" t="s">
        <v>68</v>
      </c>
      <c r="BS32" s="57" t="s">
        <v>70</v>
      </c>
      <c r="BT32" s="57" t="s">
        <v>134</v>
      </c>
      <c r="BU32" s="57" t="s">
        <v>135</v>
      </c>
      <c r="BV32" s="57" t="s">
        <v>136</v>
      </c>
      <c r="BW32" s="57" t="s">
        <v>137</v>
      </c>
      <c r="BY32" s="33" t="s">
        <v>174</v>
      </c>
      <c r="BZ32" s="56" t="s">
        <v>132</v>
      </c>
      <c r="CA32" s="57" t="s">
        <v>68</v>
      </c>
      <c r="CB32" s="57" t="s">
        <v>70</v>
      </c>
      <c r="CC32" s="57" t="s">
        <v>134</v>
      </c>
      <c r="CD32" s="57" t="s">
        <v>135</v>
      </c>
      <c r="CE32" s="57" t="s">
        <v>136</v>
      </c>
      <c r="CF32" s="57" t="s">
        <v>137</v>
      </c>
      <c r="CG32" s="32"/>
      <c r="CH32" s="32" t="s">
        <v>175</v>
      </c>
      <c r="CI32" s="56" t="s">
        <v>132</v>
      </c>
      <c r="CJ32" s="57" t="s">
        <v>68</v>
      </c>
      <c r="CK32" s="57" t="s">
        <v>70</v>
      </c>
      <c r="CL32" s="57" t="s">
        <v>134</v>
      </c>
      <c r="CM32" s="57" t="s">
        <v>135</v>
      </c>
      <c r="CN32" s="57" t="s">
        <v>136</v>
      </c>
      <c r="CO32" s="57" t="s">
        <v>137</v>
      </c>
      <c r="CQ32" s="33" t="s">
        <v>176</v>
      </c>
      <c r="CR32" s="56" t="s">
        <v>132</v>
      </c>
      <c r="CS32" s="57" t="s">
        <v>68</v>
      </c>
      <c r="CT32" s="57" t="s">
        <v>70</v>
      </c>
      <c r="CU32" s="57" t="s">
        <v>134</v>
      </c>
      <c r="CV32" s="57" t="s">
        <v>135</v>
      </c>
      <c r="CW32" s="57" t="s">
        <v>136</v>
      </c>
      <c r="CX32" s="57" t="s">
        <v>137</v>
      </c>
      <c r="CY32" s="32"/>
      <c r="CZ32" s="32" t="s">
        <v>177</v>
      </c>
      <c r="DA32" s="56" t="s">
        <v>132</v>
      </c>
      <c r="DB32" s="57" t="s">
        <v>68</v>
      </c>
      <c r="DC32" s="57" t="s">
        <v>70</v>
      </c>
      <c r="DD32" s="57" t="s">
        <v>134</v>
      </c>
      <c r="DE32" s="57" t="s">
        <v>135</v>
      </c>
      <c r="DF32" s="57" t="s">
        <v>136</v>
      </c>
      <c r="DG32" s="57" t="s">
        <v>137</v>
      </c>
      <c r="DI32" s="32" t="s">
        <v>47</v>
      </c>
      <c r="DJ32" s="56" t="s">
        <v>132</v>
      </c>
      <c r="DK32" s="57" t="s">
        <v>68</v>
      </c>
      <c r="DL32" s="57" t="s">
        <v>70</v>
      </c>
      <c r="DM32" s="57" t="s">
        <v>134</v>
      </c>
      <c r="DN32" s="57" t="s">
        <v>135</v>
      </c>
      <c r="DO32" s="57" t="s">
        <v>136</v>
      </c>
      <c r="DP32" s="57" t="s">
        <v>137</v>
      </c>
      <c r="DQ32" s="32"/>
      <c r="DR32" s="32" t="s">
        <v>48</v>
      </c>
      <c r="DS32" s="56" t="s">
        <v>132</v>
      </c>
      <c r="DT32" s="57" t="s">
        <v>68</v>
      </c>
      <c r="DU32" s="57" t="s">
        <v>70</v>
      </c>
      <c r="DV32" s="57" t="s">
        <v>134</v>
      </c>
      <c r="DW32" s="57" t="s">
        <v>135</v>
      </c>
      <c r="DX32" s="57" t="s">
        <v>136</v>
      </c>
      <c r="DY32" s="57" t="s">
        <v>137</v>
      </c>
      <c r="DZ32" s="32"/>
      <c r="EA32" s="32" t="s">
        <v>49</v>
      </c>
      <c r="EB32" s="56" t="s">
        <v>132</v>
      </c>
      <c r="EC32" s="57" t="s">
        <v>68</v>
      </c>
      <c r="ED32" s="57" t="s">
        <v>70</v>
      </c>
      <c r="EE32" s="57" t="s">
        <v>134</v>
      </c>
      <c r="EF32" s="57" t="s">
        <v>135</v>
      </c>
      <c r="EG32" s="57" t="s">
        <v>136</v>
      </c>
      <c r="EH32" s="57" t="s">
        <v>137</v>
      </c>
      <c r="EI32" s="32"/>
      <c r="EJ32" s="32" t="s">
        <v>178</v>
      </c>
      <c r="EK32" s="56" t="s">
        <v>132</v>
      </c>
      <c r="EL32" s="57" t="s">
        <v>68</v>
      </c>
      <c r="EM32" s="57" t="s">
        <v>70</v>
      </c>
      <c r="EN32" s="57" t="s">
        <v>134</v>
      </c>
      <c r="EO32" s="57" t="s">
        <v>135</v>
      </c>
      <c r="EP32" s="57" t="s">
        <v>136</v>
      </c>
      <c r="EQ32" s="57" t="s">
        <v>137</v>
      </c>
      <c r="ER32" s="32"/>
      <c r="ES32" s="32" t="s">
        <v>179</v>
      </c>
      <c r="ET32" s="56" t="s">
        <v>132</v>
      </c>
      <c r="EU32" s="57" t="s">
        <v>68</v>
      </c>
      <c r="EV32" s="57" t="s">
        <v>70</v>
      </c>
      <c r="EW32" s="57" t="s">
        <v>134</v>
      </c>
      <c r="EX32" s="57" t="s">
        <v>135</v>
      </c>
      <c r="EY32" s="57" t="s">
        <v>136</v>
      </c>
      <c r="EZ32" s="57" t="s">
        <v>137</v>
      </c>
      <c r="FA32" s="32"/>
      <c r="FB32" s="32" t="s">
        <v>180</v>
      </c>
      <c r="FC32" s="56" t="s">
        <v>132</v>
      </c>
      <c r="FD32" s="57" t="s">
        <v>68</v>
      </c>
      <c r="FE32" s="57" t="s">
        <v>70</v>
      </c>
      <c r="FF32" s="57" t="s">
        <v>134</v>
      </c>
      <c r="FG32" s="57" t="s">
        <v>135</v>
      </c>
      <c r="FH32" s="57" t="s">
        <v>136</v>
      </c>
      <c r="FI32" s="57" t="s">
        <v>137</v>
      </c>
      <c r="FJ32" s="32"/>
      <c r="FK32" s="34" t="s">
        <v>181</v>
      </c>
      <c r="FL32" s="56" t="s">
        <v>132</v>
      </c>
      <c r="FM32" s="57" t="s">
        <v>68</v>
      </c>
      <c r="FN32" s="57" t="s">
        <v>70</v>
      </c>
      <c r="FO32" s="57" t="s">
        <v>134</v>
      </c>
      <c r="FP32" s="57" t="s">
        <v>135</v>
      </c>
      <c r="FQ32" s="57" t="s">
        <v>136</v>
      </c>
      <c r="FR32" s="57" t="s">
        <v>137</v>
      </c>
      <c r="FS32" s="32"/>
      <c r="FT32" s="34" t="s">
        <v>182</v>
      </c>
      <c r="FU32" s="56" t="s">
        <v>132</v>
      </c>
      <c r="FV32" s="57" t="s">
        <v>68</v>
      </c>
      <c r="FW32" s="57" t="s">
        <v>70</v>
      </c>
      <c r="FX32" s="57" t="s">
        <v>134</v>
      </c>
      <c r="FY32" s="57" t="s">
        <v>135</v>
      </c>
      <c r="FZ32" s="57" t="s">
        <v>136</v>
      </c>
      <c r="GA32" s="57" t="s">
        <v>137</v>
      </c>
      <c r="GB32" s="32"/>
      <c r="GC32" s="34" t="s">
        <v>56</v>
      </c>
      <c r="GD32" s="56" t="s">
        <v>132</v>
      </c>
      <c r="GE32" s="57" t="s">
        <v>68</v>
      </c>
      <c r="GF32" s="57" t="s">
        <v>70</v>
      </c>
      <c r="GG32" s="57" t="s">
        <v>134</v>
      </c>
      <c r="GH32" s="57" t="s">
        <v>135</v>
      </c>
      <c r="GI32" s="57" t="s">
        <v>136</v>
      </c>
      <c r="GJ32" s="57" t="s">
        <v>137</v>
      </c>
      <c r="GK32" s="32"/>
      <c r="GL32" s="34" t="s">
        <v>183</v>
      </c>
      <c r="GM32" s="56" t="s">
        <v>132</v>
      </c>
      <c r="GN32" s="57" t="s">
        <v>68</v>
      </c>
      <c r="GO32" s="57" t="s">
        <v>70</v>
      </c>
      <c r="GP32" s="57" t="s">
        <v>134</v>
      </c>
      <c r="GQ32" s="57" t="s">
        <v>135</v>
      </c>
      <c r="GR32" s="57" t="s">
        <v>136</v>
      </c>
      <c r="GS32" s="57" t="s">
        <v>137</v>
      </c>
      <c r="GT32" s="32"/>
      <c r="GU32" s="34" t="s">
        <v>58</v>
      </c>
      <c r="GV32" s="56" t="s">
        <v>132</v>
      </c>
      <c r="GW32" s="57" t="s">
        <v>68</v>
      </c>
      <c r="GX32" s="57" t="s">
        <v>70</v>
      </c>
      <c r="GY32" s="57" t="s">
        <v>134</v>
      </c>
      <c r="GZ32" s="57" t="s">
        <v>135</v>
      </c>
      <c r="HA32" s="57" t="s">
        <v>136</v>
      </c>
      <c r="HB32" s="57" t="s">
        <v>137</v>
      </c>
      <c r="HC32" s="32"/>
      <c r="HD32" s="34" t="s">
        <v>59</v>
      </c>
      <c r="HE32" s="56" t="s">
        <v>132</v>
      </c>
      <c r="HF32" s="57" t="s">
        <v>68</v>
      </c>
      <c r="HG32" s="57" t="s">
        <v>70</v>
      </c>
      <c r="HH32" s="57" t="s">
        <v>134</v>
      </c>
      <c r="HI32" s="57" t="s">
        <v>135</v>
      </c>
      <c r="HJ32" s="57" t="s">
        <v>136</v>
      </c>
      <c r="HK32" s="57" t="s">
        <v>137</v>
      </c>
      <c r="HL32" s="32"/>
      <c r="HM32" s="34" t="s">
        <v>60</v>
      </c>
      <c r="HN32" s="56" t="s">
        <v>132</v>
      </c>
      <c r="HO32" s="57" t="s">
        <v>68</v>
      </c>
      <c r="HP32" s="57" t="s">
        <v>70</v>
      </c>
      <c r="HQ32" s="57" t="s">
        <v>134</v>
      </c>
      <c r="HR32" s="57" t="s">
        <v>135</v>
      </c>
      <c r="HS32" s="57" t="s">
        <v>136</v>
      </c>
      <c r="HT32" s="57" t="s">
        <v>137</v>
      </c>
      <c r="HU32" s="32"/>
      <c r="HV32" s="34" t="s">
        <v>61</v>
      </c>
      <c r="HW32" s="56" t="s">
        <v>132</v>
      </c>
      <c r="HX32" s="57" t="s">
        <v>68</v>
      </c>
      <c r="HY32" s="57" t="s">
        <v>70</v>
      </c>
      <c r="HZ32" s="57" t="s">
        <v>134</v>
      </c>
      <c r="IA32" s="57" t="s">
        <v>135</v>
      </c>
      <c r="IB32" s="57" t="s">
        <v>136</v>
      </c>
      <c r="IC32" s="57" t="s">
        <v>137</v>
      </c>
      <c r="ID32" s="32"/>
      <c r="IE32" s="34" t="s">
        <v>62</v>
      </c>
      <c r="IF32" s="56" t="s">
        <v>132</v>
      </c>
      <c r="IG32" s="57" t="s">
        <v>68</v>
      </c>
      <c r="IH32" s="57" t="s">
        <v>70</v>
      </c>
      <c r="II32" s="57" t="s">
        <v>134</v>
      </c>
      <c r="IJ32" s="57" t="s">
        <v>135</v>
      </c>
      <c r="IK32" s="57" t="s">
        <v>136</v>
      </c>
      <c r="IL32" s="57" t="s">
        <v>137</v>
      </c>
      <c r="IN32" s="34" t="s">
        <v>63</v>
      </c>
      <c r="IO32" s="56" t="s">
        <v>132</v>
      </c>
      <c r="IP32" s="57" t="s">
        <v>68</v>
      </c>
      <c r="IQ32" s="57" t="s">
        <v>70</v>
      </c>
      <c r="IR32" s="57" t="s">
        <v>134</v>
      </c>
      <c r="IS32" s="57" t="s">
        <v>135</v>
      </c>
      <c r="IT32" s="57" t="s">
        <v>136</v>
      </c>
      <c r="IU32" s="57" t="s">
        <v>137</v>
      </c>
    </row>
    <row r="33" spans="31:255">
      <c r="AE33" s="78"/>
      <c r="AF33" s="53" t="s">
        <v>132</v>
      </c>
      <c r="AG33" s="50">
        <f>IF(-$D5+$D$5&lt;$D$14,0,IF(-$D5+$D$5&gt;$D$16,1,($D$14+$D5-$D$5)/($D$14-$D$16)))</f>
        <v>0</v>
      </c>
      <c r="AH33" s="50">
        <f>IF(-$D5+$D$6&lt;$D$14,0,IF(-$D5+$D$6&gt;$D$16,1,($D$14+$D5-$D$6)/($D$14-$D$16)))</f>
        <v>1</v>
      </c>
      <c r="AI33" s="50">
        <f>IF(-$D5+$D$7&lt;$D$14,0,IF(-$D5+$D$7&gt;$D$16,1,($D$14+$D5-$D$7)/($D$14-$D$16)))</f>
        <v>1</v>
      </c>
      <c r="AJ33" s="50">
        <f>IF(-$D5+$D$8&lt;$D$14,0,IF(-$D5+$D$8&gt;$D$16,1,($D$14+$D5-$D$8)/($D$14-$D$16)))</f>
        <v>0</v>
      </c>
      <c r="AK33" s="50">
        <f>IF(-$D5+$D$9&lt;$D$14,0,IF(-$D5+$D$9&gt;$D$16,1,($D$14+$D5-$D$9)/($D$14-$D$16)))</f>
        <v>0</v>
      </c>
      <c r="AL33" s="50">
        <f>IF(-$D5+$D$10&lt;$D$14,0,IF(-$D5+$D$10&gt;$D$16,1,($D$14+$D5-$D$10)/($D$14-$D$16)))</f>
        <v>0</v>
      </c>
      <c r="AM33" s="50">
        <f>IF(-$D5+$D$11&lt;$D$14,0,IF(-$D5+$D$11&gt;$D$16,1,($D$14+$D5-$D$11)/($D$14-$D$16)))</f>
        <v>0</v>
      </c>
      <c r="AO33" s="53" t="s">
        <v>132</v>
      </c>
      <c r="AP33" s="50">
        <f>IF(-$E5+$E$5&lt;$E$14,0,IF(-$E5+$E$5&gt;$E$16,1,($E$14+$E5-$E$5)/($E$14-$E$16)))</f>
        <v>0</v>
      </c>
      <c r="AQ33" s="50">
        <f>IF(-$E5+$E$6&lt;$E$14,0,IF(-$E5+$E$6&gt;$E$16,1,($E$14+$E5-$E$6)/($E$14-$E$16)))</f>
        <v>0</v>
      </c>
      <c r="AR33" s="50">
        <f>IF(-$E5+$E$7&lt;$E$14,0,IF(-$E5+$E$7&gt;$E$16,1,($E$14+$E5-$E$7)/($E$14-$E$16)))</f>
        <v>1</v>
      </c>
      <c r="AS33" s="50">
        <f>IF(-$E5+$E$8&lt;$E$14,0,IF(-$E5+$E$8&gt;$E$16,1,($E$14+$E5-$E$8)/($E$14-$E$16)))</f>
        <v>0</v>
      </c>
      <c r="AT33" s="50">
        <f>IF(-$E5+$E$9&lt;$E$14,0,IF(-$E5+$E$9&gt;$E$16,1,($E$14+$E5-$E$9)/($E$14-$E$16)))</f>
        <v>0</v>
      </c>
      <c r="AU33" s="50">
        <f>IF(-$E5+$E$10&lt;$E$14,0,IF(-$E5+$E$10&gt;$E$16,1,($E$14+$E5-$E$10)/($E$14-$E$16)))</f>
        <v>0</v>
      </c>
      <c r="AV33" s="50">
        <f>IF(-$E5+$E$11&lt;$E$14,0,IF(-$E5+$E$11&gt;$E$16,1,($E$14+$E5-$E$11)/($E$14-$E$16)))</f>
        <v>0</v>
      </c>
      <c r="AX33" s="53" t="s">
        <v>132</v>
      </c>
      <c r="AY33" s="50">
        <f t="shared" ref="AY33:AY39" si="180">IF($F5-$F$5&lt;$F$14,0,IF($F5-$F$5&gt;$F$16,1,($F$14-$F5+$F$5)/($F$14-$F$16)))</f>
        <v>0</v>
      </c>
      <c r="AZ33" s="50">
        <f t="shared" ref="AZ33:AZ39" si="181">IF($F5-$F$6&lt;$F$14,0,IF($F5-$F$6&gt;$F$16,1,($F$14-$F5+$F$6)/($F$14-$F$16)))</f>
        <v>0</v>
      </c>
      <c r="BA33" s="50">
        <f t="shared" ref="BA33:BA39" si="182">IF($F5-$F$7&lt;$F$14,0,IF($F5-$F$7&gt;$F$16,1,($F$14-$F5+$F$7)/($F$14-$F$16)))</f>
        <v>1</v>
      </c>
      <c r="BB33" s="50">
        <f t="shared" ref="BB33:BB39" si="183">IF($F5-$F$8&lt;$F$14,0,IF($F5-$F$8&gt;$F$16,1,($F$14-$F5+$F$8)/($F$14-$F$16)))</f>
        <v>0</v>
      </c>
      <c r="BC33" s="50">
        <f t="shared" ref="BC33:BC39" si="184">IF($F5-$F$9&lt;$F$14,0,IF($F5-$F$9&gt;$F$16,1,($F$14-$F5+$F$9)/($F$14-$F$16)))</f>
        <v>0</v>
      </c>
      <c r="BD33" s="50">
        <f t="shared" ref="BD33:BD39" si="185">IF($F5-$F$10&lt;$F$14,0,IF($F5-$F$10&gt;$F$16,1,($F$14-$F5+$F$10)/($F$14-$F$16)))</f>
        <v>0</v>
      </c>
      <c r="BE33" s="50">
        <f t="shared" ref="BE33:BE39" si="186">IF($F5-$F$11&lt;$F$14,0,IF($F5-$F$11&gt;$F$16,1,($F$14-$F5+$F$11)/($F$14-$F$16)))</f>
        <v>0</v>
      </c>
      <c r="BG33" s="53" t="s">
        <v>132</v>
      </c>
      <c r="BH33" s="50">
        <f t="shared" ref="BH33:BH39" si="187">IF($G5-$G$5&lt;$G$14,0,IF($G5-$G$5&gt;$G$16,1,($G$14-$G5+$G$5)/($G$14-$G$16)))</f>
        <v>0</v>
      </c>
      <c r="BI33" s="50">
        <f t="shared" ref="BI33:BI39" si="188">IF($G5-$G$6&lt;$G$14,0,IF($G5-$G$6&gt;$G$16,1,($G$14-$G5+$G$6)/($G$14-$G$16)))</f>
        <v>0</v>
      </c>
      <c r="BJ33" s="50">
        <f t="shared" ref="BJ33:BJ39" si="189">IF($G5-$G$7&lt;$G$14,0,IF($G5-$G$7&gt;$G$16,1,($G$14-$G5+$G$7)/($G$14-$G$16)))</f>
        <v>1</v>
      </c>
      <c r="BK33" s="50">
        <f t="shared" ref="BK33:BK39" si="190">IF($G5-$G$8&lt;$G$14,0,IF($G5-$G$8&gt;$G$16,1,($G$14-$G5+$G$8)/($G$14-$G$16)))</f>
        <v>0</v>
      </c>
      <c r="BL33" s="50">
        <f t="shared" ref="BL33:BL39" si="191">IF($G5-$G$9&lt;$G$14,0,IF($G5-$G$9&gt;$G$16,1,($G$14-$G5+$G$9)/($G$14-$G$16)))</f>
        <v>0</v>
      </c>
      <c r="BM33" s="50">
        <f t="shared" ref="BM33:BM39" si="192">IF($G5-$G$10&lt;$G$14,0,IF($G5-$G$10&gt;$G$16,1,($G$14-$G5+$G$10)/($G$14-$G$16)))</f>
        <v>0</v>
      </c>
      <c r="BN33" s="50">
        <f t="shared" ref="BN33:BN39" si="193">IF($G5-$G$11&lt;$G$14,0,IF($G5-$G$11&gt;$G$16,1,($G$14-$G5+$G$11)/($G$14-$G$16)))</f>
        <v>0</v>
      </c>
      <c r="BP33" s="53" t="s">
        <v>132</v>
      </c>
      <c r="BQ33" s="50">
        <f t="shared" ref="BQ33:BQ39" si="194">IF($H5-$H$5&lt;$H$14,0,IF($H5-$H$5&gt;$H$16,1,($H$14-$H5+$H$5)/($H$14-$H$16)))</f>
        <v>0</v>
      </c>
      <c r="BR33" s="50">
        <f t="shared" ref="BR33:BR39" si="195">IF($H5-$H$6&lt;$H$14,0,IF($H5-$H$6&gt;$H$16,1,($H$14-$H5+$H$6)/($H$14-$H$16)))</f>
        <v>0</v>
      </c>
      <c r="BS33" s="50">
        <f t="shared" ref="BS33:BS39" si="196">IF($H5-$H$7&lt;$H$14,0,IF($H5-$H$7&gt;$H$16,1,($H$14-$H5+$H$7)/($H$14-$H$16)))</f>
        <v>1</v>
      </c>
      <c r="BT33" s="50">
        <f t="shared" ref="BT33:BT39" si="197">IF($H5-$H$8&lt;$H$14,0,IF($H5-$H$8&gt;$H$16,1,($H$14-$H5+$H$8)/($H$14-$H$16)))</f>
        <v>0</v>
      </c>
      <c r="BU33" s="50">
        <f t="shared" ref="BU33:BU39" si="198">IF($H5-$H$9&lt;$H$14,0,IF($H5-$H$9&gt;$H$16,1,($H$14-$H5+$H$9)/($H$14-$H$16)))</f>
        <v>0</v>
      </c>
      <c r="BV33" s="50">
        <f t="shared" ref="BV33:BV39" si="199">IF($H5-$H$10&lt;$H$14,0,IF($H5-$H$10&gt;$H$16,1,($H$14-$H5+$H$10)/($H$14-$H$16)))</f>
        <v>0</v>
      </c>
      <c r="BW33" s="50">
        <f t="shared" ref="BW33:BW39" si="200">IF($H5-$H$11&lt;$H$14,0,IF($H5-$H$11&gt;$H$16,1,($H$14-$H5+$H$11)/($H$14-$H$16)))</f>
        <v>0</v>
      </c>
      <c r="BY33" s="53" t="s">
        <v>132</v>
      </c>
      <c r="BZ33" s="50">
        <f t="shared" ref="BZ33:BZ39" si="201">IF($I5-$I$5&lt;$I$14,0,IF($I5-$I$5&gt;$I$16,1,($I$14-$I5+$I$5)/($I$14-$I$16)))</f>
        <v>0</v>
      </c>
      <c r="CA33" s="50">
        <f t="shared" ref="CA33:CA39" si="202">IF($I5-$I$6&lt;$I$14,0,IF($I5-$I$6&gt;$I$16,1,($I$14-$I5+$I$6)/($I$14-$I$16)))</f>
        <v>1</v>
      </c>
      <c r="CB33" s="50">
        <f t="shared" ref="CB33:CB39" si="203">IF($I5-$I$7&lt;$I$14,0,IF($I5-$I$7&gt;$I$16,1,($I$14-$I5+$I$7)/($I$14-$I$16)))</f>
        <v>1</v>
      </c>
      <c r="CC33" s="50">
        <f t="shared" ref="CC33:CC39" si="204">IF($I5-$I$8&lt;$I$14,0,IF($I5-$I$8&gt;$I$16,1,($I$14-$I5+$I$8)/($I$14-$I$16)))</f>
        <v>0.36571428625502034</v>
      </c>
      <c r="CD33" s="50">
        <f t="shared" ref="CD33:CD39" si="205">IF($I5-$I$9&lt;$I$14,0,IF($I5-$I$9&gt;$I$16,1,($I$14-$I5+$I$9)/($I$14-$I$16)))</f>
        <v>0.38857142820310181</v>
      </c>
      <c r="CE33" s="50">
        <f t="shared" ref="CE33:CE39" si="206">IF($I5-$I$10&lt;$I$14,0,IF($I5-$I$10&gt;$I$16,1,($I$14-$I5+$I$10)/($I$14-$I$16)))</f>
        <v>1</v>
      </c>
      <c r="CF33" s="50">
        <f t="shared" ref="CF33:CF39" si="207">IF($I5-$I$11&lt;$I$14,0,IF($I5-$I$11&gt;$I$16,1,($I$14-$I5+$I$11)/($I$14-$I$16)))</f>
        <v>1</v>
      </c>
      <c r="CH33" s="53" t="s">
        <v>132</v>
      </c>
      <c r="CI33" s="50">
        <f>IF($J5-$J$5&lt;$J$14,0,IF($J5-$J$5&gt;$J$16,1,($J$14-$J5+$J$5)/($J$14-$J$16)))</f>
        <v>0</v>
      </c>
      <c r="CJ33" s="50">
        <f>IF($J5-$J$6&lt;$J$14,0,IF($J5-$J$6&gt;$J$16,1,($J$14-$J5+$J$6)/($J$14-$J$16)))</f>
        <v>0</v>
      </c>
      <c r="CK33" s="50">
        <f>IF($J5-$J$7&lt;$J$14,0,IF($J5-$J$7&gt;$J$16,1,($J$14-$J5+$J$7)/($J$14-$J$16)))</f>
        <v>0</v>
      </c>
      <c r="CL33" s="50">
        <f>IF($J5-$J$8&lt;$J$14,0,IF($J5-$J$8&gt;$J$16,1,($J$14-$J5+$J$8)/($J$14-$J$16)))</f>
        <v>0</v>
      </c>
      <c r="CM33" s="50">
        <f>IF($J5-$J$9&lt;$J$14,0,IF($J5-$J$9&gt;$J$16,1,($J$14-$J5+$J$9)/($J$14-$J$16)))</f>
        <v>0</v>
      </c>
      <c r="CN33" s="50">
        <f>IF($J5-$J$10&lt;$J$14,0,IF($J5-$J$10&gt;$J$16,1,($J$14-$J5+$J$10)/($J$14-$J$16)))</f>
        <v>0</v>
      </c>
      <c r="CO33" s="50">
        <f>IF($J5-$J$11&lt;$J$14,0,IF($J5-$J$11&gt;$J$16,1,($J$14-$J5+$J$11)/($J$14-$J$16)))</f>
        <v>0</v>
      </c>
      <c r="CQ33" s="53" t="s">
        <v>132</v>
      </c>
      <c r="CR33" s="50">
        <f>IF($K5-$K$5&lt;$K$14,0,IF($K5-$K$5&gt;$K$16,1,($K$14-$K5+$K$5)/($K$14-$K$16)))</f>
        <v>0</v>
      </c>
      <c r="CS33" s="50">
        <f>IF($K5-$K$6&lt;$K$14,0,IF($K5-$K$6&gt;$K$16,1,($K$14-$K5+$K$6)/($K$14-$K$16)))</f>
        <v>0</v>
      </c>
      <c r="CT33" s="50">
        <f>IF($K5-$K$7&lt;$K$14,0,IF($K5-$K$7&gt;$K$16,1,($K$14-$K5+$K$7)/($K$14-$K$16)))</f>
        <v>0</v>
      </c>
      <c r="CU33" s="50">
        <f>IF($K5-$K$8&lt;$K$14,0,IF($K5-$K$8&gt;$K$16,1,($K$14-$K5+$K$8)/($K$14-$K$16)))</f>
        <v>0</v>
      </c>
      <c r="CV33" s="50">
        <f>IF($K5-$K$9&lt;$K$14,0,IF($K5-$K$9&gt;$K$16,1,($K$14-$K5+$K$9)/($K$14-$K$16)))</f>
        <v>0</v>
      </c>
      <c r="CW33" s="50">
        <f>IF($K5-$K$10&lt;$K$14,0,IF($K5-$K$10&gt;$K$16,1,($K$14-$K5+$K$10)/($K$14-$K$16)))</f>
        <v>0</v>
      </c>
      <c r="CX33" s="50">
        <f>IF($K5-$K$11&lt;$K$14,0,IF($K5-$K$11&gt;$K$16,1,($K$14-$K5+$K$11)/($K$14-$K$16)))</f>
        <v>0</v>
      </c>
      <c r="CZ33" s="53" t="s">
        <v>132</v>
      </c>
      <c r="DA33" s="50">
        <f>IF(-$L5+$L$5&lt;$L$14,0,IF(-$L5+$L$5&gt;$L$16,1,($L$14+$L5-$L$5)/($L$14-$L$16)))</f>
        <v>0</v>
      </c>
      <c r="DB33" s="50">
        <f>IF(-$L5+$L$6&lt;$L$14,0,IF(-$L5+$L$6&gt;$L$16,1,($L$14+$L5-$L$6)/($L$14-$L$16)))</f>
        <v>0</v>
      </c>
      <c r="DC33" s="50">
        <f>IF(-$L5+$L$7&lt;$L$14,0,IF(-$L5+$L$7&gt;$L$16,1,($L$14+$L5-$L$7)/($L$14-$L$16)))</f>
        <v>0</v>
      </c>
      <c r="DD33" s="50">
        <f>IF(-$L5+$L$8&lt;$L$14,0,IF(-$L5+$L$8&gt;$L$16,1,($L$14+$L5-$L$8)/($L$14-$L$16)))</f>
        <v>0</v>
      </c>
      <c r="DE33" s="50">
        <f>IF(-$L5+$L$9&lt;$L$14,0,IF(-$L5+$L$9&gt;$L$16,1,($L$14+$L5-$L$9)/($L$14-$L$16)))</f>
        <v>0</v>
      </c>
      <c r="DF33" s="50">
        <f>IF(-$L5+$L$10&lt;$L$14,0,IF(-$L5+$L$10&gt;$L$16,1,($L$14+$L5-$L$10)/($L$14-$L$16)))</f>
        <v>0</v>
      </c>
      <c r="DG33" s="50">
        <f>IF(-$L5+$L$11&lt;$L$14,0,IF(-$L5+$L$11&gt;$L$16,1,($L$14+$L5-$L$11)/($L$14-$L$16)))</f>
        <v>0</v>
      </c>
      <c r="DI33" s="53" t="s">
        <v>132</v>
      </c>
      <c r="DJ33" s="50">
        <f>IF(-$M5+$M$5&lt;$M$14,0,IF(-$M5+$M$5&gt;$M$16,1,($M$14+$M5-$M$5)/($M$14-$M$16)))</f>
        <v>0</v>
      </c>
      <c r="DK33" s="50">
        <f>IF(-$M5+$M$6&lt;$M$14,0,IF(-$M5+$M$6&gt;$M$16,1,($M$14+$M5-$M$6)/($M$14-$M$16)))</f>
        <v>0</v>
      </c>
      <c r="DL33" s="50">
        <f>IF(-$M5+$M$7&lt;$M$14,0,IF(-$M5+$M$7&gt;$M$16,1,($M$14+$M5-$M$7)/($M$14-$M$16)))</f>
        <v>0</v>
      </c>
      <c r="DM33" s="50">
        <f>IF(-$M5+$M$8&lt;$M$14,0,IF(-$M5+$M$8&gt;$M$16,1,($M$14+$M5-$M$8)/($M$14-$M$16)))</f>
        <v>0</v>
      </c>
      <c r="DN33" s="50">
        <f>IF(-$M5+$M$9&lt;$M$14,0,IF(-$M5+$M$9&gt;$M$16,1,($M$14+$M5-$M$9)/($M$14-$M$16)))</f>
        <v>0</v>
      </c>
      <c r="DO33" s="50">
        <f>IF(-$M5+$M$10&lt;$M$14,0,IF(-$M5+$M$10&gt;$M$16,1,($M$14+$M5-$M$10)/($M$14-$M$16)))</f>
        <v>0</v>
      </c>
      <c r="DP33" s="50">
        <f>IF(-$M5+$M$11&lt;$M$14,0,IF(-$M5+$M$11&gt;$M$16,1,($M$14+$M5-$M$11)/($M$14-$M$16)))</f>
        <v>0</v>
      </c>
      <c r="DR33" s="53" t="s">
        <v>132</v>
      </c>
      <c r="DS33" s="50">
        <f>IF(-$N5+$N$5&lt;$N$14,0,IF(-$N5+$N$5&gt;$N$16,1,($N$14+$N5-$N$5)/($N$14-$N$16)))</f>
        <v>0</v>
      </c>
      <c r="DT33" s="50">
        <f>IF(-$N5+$N$6&lt;$N$14,0,IF(-$N5+$N$6&gt;$N$16,1,($N$14+$N5-$N$6)/($N$14-$N$16)))</f>
        <v>0</v>
      </c>
      <c r="DU33" s="50">
        <f>IF(-$N5+$N$7&lt;$N$14,0,IF(-$N5+$N$7&gt;$N$16,1,($N$14+$N5-$N$7)/($N$14-$N$16)))</f>
        <v>0</v>
      </c>
      <c r="DV33" s="50">
        <f>IF(-$N5+$N$8&lt;$N$14,0,IF(-$N5+$N$8&gt;$N$16,1,($N$14+$N5-$N$8)/($N$14-$N$16)))</f>
        <v>0</v>
      </c>
      <c r="DW33" s="50">
        <f>IF(-$N5+$N$9&lt;$N$14,0,IF(-$N5+$N$9&gt;$N$16,1,($N$14+$N5-$N$9)/($N$14-$N$16)))</f>
        <v>0</v>
      </c>
      <c r="DX33" s="50">
        <f>IF(-$N5+$N$10&lt;$N$14,0,IF(-$N5+$N$10&gt;$N$16,1,($N$14+$N5-$N$10)/($N$14-$N$16)))</f>
        <v>0</v>
      </c>
      <c r="DY33" s="50">
        <f>IF(-$N5+$N$11&lt;$N$14,0,IF(-$N5+$N$11&gt;$N$16,1,($N$14+$N5-$N$11)/($N$14-$N$16)))</f>
        <v>0</v>
      </c>
      <c r="EA33" s="53" t="s">
        <v>132</v>
      </c>
      <c r="EB33" s="50">
        <f>IF(-$O5+$O$5&lt;$O$14,0,IF(-$O5+$O$5&gt;$O$16,1,($O$14+$O5-$O$5)/($O$14-$O$16)))</f>
        <v>0</v>
      </c>
      <c r="EC33" s="50">
        <f>IF(-$O5+$O$6&lt;$O$14,0,IF(-$O5+$O$6&gt;$O$16,1,($O$14+$O5-$O$6)/($O$14-$O$16)))</f>
        <v>0</v>
      </c>
      <c r="ED33" s="50">
        <f>IF(-$O5+$O$7&lt;$O$14,0,IF(-$O5+$O$7&gt;$O$16,1,($O$14+$O5-$O$7)/($O$14-$O$16)))</f>
        <v>0</v>
      </c>
      <c r="EE33" s="50">
        <f>IF(-$O5+$O$8&lt;$O$14,0,IF(-$O5+$O$8&gt;$O$16,1,($O$14+$O5-$O$8)/($O$14-$O$16)))</f>
        <v>0</v>
      </c>
      <c r="EF33" s="50">
        <f>IF(-$O5+$O$9&lt;$O$14,0,IF(-$O5+$O$9&gt;$O$16,1,($O$14+$O5-$O$9)/($O$14-$O$16)))</f>
        <v>0</v>
      </c>
      <c r="EG33" s="50">
        <f>IF(-$O5+$O$10&lt;$O$14,0,IF(-$O5+$O$10&gt;$O$16,1,($O$14+$O5-$O$10)/($O$14-$O$16)))</f>
        <v>0</v>
      </c>
      <c r="EH33" s="50">
        <f>IF(-$O5+$O$11&lt;$O$14,0,IF(-$O5+$O$11&gt;$O$16,1,($O$14+$O5-$O$11)/($O$14-$O$16)))</f>
        <v>0</v>
      </c>
      <c r="EJ33" s="53" t="s">
        <v>132</v>
      </c>
      <c r="EK33" s="50">
        <f>IF(-$P5+$P$5&lt;$P$14,0,IF(-$P5+$P$5&gt;$P$16,1,($P$14+$P5-$P$5)/($P$14-$P$16)))</f>
        <v>0</v>
      </c>
      <c r="EL33" s="50">
        <f>IF(-$P5+$P$6&lt;$P$14,0,IF(-$P5+$P$6&gt;$P$16,1,($P$14+$P5-$P$6)/($P$14-$P$16)))</f>
        <v>0</v>
      </c>
      <c r="EM33" s="50">
        <f>IF(-$P5+$P$7&lt;$P$14,0,IF(-$P5+$P$7&gt;$P$16,1,($P$14+$P5-$P$7)/($P$14-$P$16)))</f>
        <v>0</v>
      </c>
      <c r="EN33" s="50">
        <f>IF(-$P5+$P$8&lt;$P$14,0,IF(-$P5+$P$8&gt;$P$16,1,($P$14+$P5-$P$8)/($P$14-$P$16)))</f>
        <v>0</v>
      </c>
      <c r="EO33" s="50">
        <f>IF(-$P5+$P$9&lt;$P$14,0,IF(-$P5+$P$9&gt;$P$16,1,($P$14+$P5-$P$9)/($P$14-$P$16)))</f>
        <v>0</v>
      </c>
      <c r="EP33" s="50">
        <f>IF(-$P5+$P$10&lt;$P$14,0,IF(-$P5+$P$10&gt;$P$16,1,($P$14+$P5-$P$10)/($P$14-$P$16)))</f>
        <v>0</v>
      </c>
      <c r="EQ33" s="50">
        <f>IF(-$P5+$P$11&lt;$P$14,0,IF(-$P5+$P$11&gt;$P$16,1,($P$14+$P5-$P$11)/($P$14-$P$16)))</f>
        <v>0</v>
      </c>
      <c r="ES33" s="53" t="s">
        <v>132</v>
      </c>
      <c r="ET33" s="50">
        <f>IF(-$Q5+$Q$5&lt;$Q$14,0,IF(-$Q5+$Q$5&gt;$Q$16,1,($Q$14+$Q5-$Q$5)/($Q$14-$Q$16)))</f>
        <v>0</v>
      </c>
      <c r="EU33" s="50">
        <f>IF(-$Q5+$Q$6&lt;$Q$14,0,IF(-$Q5+$Q$6&gt;$Q$16,1,($Q$14+$Q5-$Q$6)/($Q$14-$Q$16)))</f>
        <v>0</v>
      </c>
      <c r="EV33" s="50">
        <f>IF(-$Q5+$Q$7&lt;$Q$14,0,IF(-$Q5+$Q$7&gt;$Q$16,1,($Q$14+$Q5-$Q$7)/($Q$14-$Q$16)))</f>
        <v>0</v>
      </c>
      <c r="EW33" s="50">
        <f>IF(-$Q5+$Q$8&lt;$Q$14,0,IF(-$Q5+$Q$8&gt;$Q$16,1,($Q$14+$Q5-$Q$8)/($Q$14-$Q$16)))</f>
        <v>0</v>
      </c>
      <c r="EX33" s="50">
        <f>IF(-$Q5+$Q$9&lt;$Q$14,0,IF(-$Q5+$Q$9&gt;$Q$16,1,($Q$14+$Q5-$Q$9)/($Q$14-$Q$16)))</f>
        <v>0</v>
      </c>
      <c r="EY33" s="50">
        <f>IF(-$Q5+$Q$10&lt;$Q$14,0,IF(-$Q5+$Q$10&gt;$Q$16,1,($Q$14+$Q5-$Q$10)/($Q$14-$Q$16)))</f>
        <v>0</v>
      </c>
      <c r="EZ33" s="50">
        <f>IF(-$Q5+$Q$11&lt;$Q$14,0,IF(-$Q5+$Q$11&gt;$Q$16,1,($Q$14+$Q5-$Q$11)/($Q$14-$Q$16)))</f>
        <v>0</v>
      </c>
      <c r="FB33" s="53" t="s">
        <v>132</v>
      </c>
      <c r="FC33" s="50">
        <f>IF(-$R5+$R$5&lt;$R$14,0,IF(-$R5+$R$5&gt;$R$16,1,($R$14+$R5-$R$5)/($R$14-$R$16)))</f>
        <v>0</v>
      </c>
      <c r="FD33" s="50">
        <f>IF(-$R5+$R$6&lt;$R$14,0,IF(-$R5+$R$6&gt;$R$16,1,($R$14+$R5-$R$6)/($R$14-$R$16)))</f>
        <v>0</v>
      </c>
      <c r="FE33" s="50">
        <f>IF(-$R5+$R$7&lt;$R$14,0,IF(-$R5+$R$7&gt;$R$16,1,($R$14+$R5-$R$7)/($R$14-$R$16)))</f>
        <v>0</v>
      </c>
      <c r="FF33" s="50">
        <f>IF(-$R5+$R$8&lt;$R$14,0,IF(-$R5+$R$8&gt;$R$16,1,($R$14+$R5-$R$8)/($R$14-$R$16)))</f>
        <v>0</v>
      </c>
      <c r="FG33" s="50">
        <f>IF(-$R5+$R$9&lt;$R$14,0,IF(-$R5+$R$9&gt;$R$16,1,($R$14+$R5-$R$9)/($R$14-$R$16)))</f>
        <v>0</v>
      </c>
      <c r="FH33" s="50">
        <f>IF(-$R5+$R$10&lt;$R$14,0,IF(-$R5+$R$10&gt;$R$16,1,($R$14+$R5-$R$10)/($R$14-$R$16)))</f>
        <v>0</v>
      </c>
      <c r="FI33" s="50">
        <f>IF(-$R5+$R$11&lt;$R$14,0,IF(-$R5+$R$11&gt;$R$16,1,($R$14+$R5-$R$11)/($R$14-$R$16)))</f>
        <v>0</v>
      </c>
      <c r="FK33" s="53" t="s">
        <v>132</v>
      </c>
      <c r="FL33" s="50">
        <f>IF(-$S5+$S$5&lt;$S$14,0,IF(-$S5+$S$5&gt;$S$16,1,($S$14+$S5-$S$5)/($S$14-$S$16)))</f>
        <v>0</v>
      </c>
      <c r="FM33" s="50">
        <f>IF(-$S5+$S$6&lt;$S$14,0,IF(-$S5+$S$6&gt;$S$16,1,($S$14+$S5-$S$6)/($S$14-$S$16)))</f>
        <v>0</v>
      </c>
      <c r="FN33" s="50">
        <f>IF(-$S5+$S$7&lt;$S$14,0,IF(-$S5+$S$7&gt;$S$16,1,($S$14+$S5-$S$7)/($S$14-$S$16)))</f>
        <v>0</v>
      </c>
      <c r="FO33" s="50">
        <f>IF(-$S5+$S$8&lt;$S$14,0,IF(-$S5+$S$8&gt;$S$16,1,($S$14+$S5-$S$8)/($S$14-$S$16)))</f>
        <v>0</v>
      </c>
      <c r="FP33" s="50">
        <f>IF(-$S5+$S$9&lt;$S$14,0,IF(-$S5+$S$9&gt;$S$16,1,($S$14+$S5-$S$9)/($S$14-$S$16)))</f>
        <v>0</v>
      </c>
      <c r="FQ33" s="50">
        <f>IF(-$S5+$S$10&lt;$S$14,0,IF(-$S5+$S$10&gt;$S$16,1,($S$14+$S5-$S$10)/($S$14-$S$16)))</f>
        <v>0</v>
      </c>
      <c r="FR33" s="50">
        <f>IF(-$S5+$S$11&lt;$S$14,0,IF(-$S5+$S$11&gt;$S$16,1,($S$14+$S5-$S$11)/($S$14-$S$16)))</f>
        <v>0</v>
      </c>
      <c r="FT33" s="53" t="s">
        <v>132</v>
      </c>
      <c r="FU33" s="50">
        <f>IF(-$T5+$T$5&lt;$T$14,0,IF(-$T5+$T$5&gt;$T$16,1,($T$14+$T5-$T$5)/($T$14-$T$16)))</f>
        <v>0</v>
      </c>
      <c r="FV33" s="50">
        <f>IF(-$T5+$T$6&lt;$T$14,0,IF(-$T5+$T$6&gt;$T$16,1,($T$14+$T5-$T$6)/($T$14-$T$16)))</f>
        <v>0</v>
      </c>
      <c r="FW33" s="50">
        <f>IF(-$T5+$T$7&lt;$T$14,0,IF(-$T5+$T$7&gt;$T$16,1,($T$14+$T5-$T$7)/($T$14-$T$16)))</f>
        <v>0</v>
      </c>
      <c r="FX33" s="50">
        <f>IF(-$T5+$T$8&lt;$T$14,0,IF(-$T5+$T$8&gt;$T$16,1,($T$14+$T5-$T$8)/($T$14-$T$16)))</f>
        <v>0</v>
      </c>
      <c r="FY33" s="50">
        <f>IF(-$T5+$T$9&lt;$T$14,0,IF(-$T5+$T$9&gt;$T$16,1,($T$14+$T5-$T$9)/($T$14-$T$16)))</f>
        <v>0</v>
      </c>
      <c r="FZ33" s="50">
        <f>IF(-$T5+$T$10&lt;$T$14,0,IF(-$T5+$T$10&gt;$T$16,1,($T$14+$T5-$T$10)/($T$14-$T$16)))</f>
        <v>0</v>
      </c>
      <c r="GA33" s="50">
        <f>IF(-$T5+$T$11&lt;$T$14,0,IF(-$T5+$T$11&gt;$T$16,1,($T$14+$T5-$T$11)/($T$14-$T$16)))</f>
        <v>0</v>
      </c>
      <c r="GC33" s="53" t="s">
        <v>132</v>
      </c>
      <c r="GD33" s="50">
        <f>IF(-$U5+$U$5&lt;$U$14,0,IF(-$U5+$U$5&gt;$U$16,1,($U$14+$U5-$U$5)/($U$14-$U$16)))</f>
        <v>0</v>
      </c>
      <c r="GE33" s="50">
        <f>IF(-$U5+$U$6&lt;$U$14,0,IF(-$U5+$U$6&gt;$U$16,1,($U$14+$U5-$U$6)/($U$14-$U$16)))</f>
        <v>0</v>
      </c>
      <c r="GF33" s="50">
        <f>IF(-$U5+$U$7&lt;$U$14,0,IF(-$U5+$U$7&gt;$U$16,1,($U$14+$U5-$U$7)/($U$14-$U$16)))</f>
        <v>0</v>
      </c>
      <c r="GG33" s="50">
        <f>IF(-$U5+$U$8&lt;$U$14,0,IF(-$U5+$U$8&gt;$U$16,1,($U$14+$U5-$U$8)/($U$14-$U$16)))</f>
        <v>0</v>
      </c>
      <c r="GH33" s="50">
        <f>IF(-$U5+$U$9&lt;$U$14,0,IF(-$U5+$U$9&gt;$U$16,1,($U$14+$U5-$U$9)/($U$14-$U$16)))</f>
        <v>0</v>
      </c>
      <c r="GI33" s="50">
        <f>IF(-$U5+$U$10&lt;$U$14,0,IF(-$U5+$U$10&gt;$U$16,1,($U$14+$U5-$U$10)/($U$14-$U$16)))</f>
        <v>0</v>
      </c>
      <c r="GJ33" s="50">
        <f>IF(-$U5+$U$11&lt;$U$14,0,IF(-$U5+$U$11&gt;$U$16,1,($U$14+$U5-$U$11)/($U$14-$U$16)))</f>
        <v>0</v>
      </c>
      <c r="GL33" s="53" t="s">
        <v>132</v>
      </c>
      <c r="GM33" s="50">
        <f>IF(-$V5+$V$5&lt;$V$14,0,IF(-$V5+$V$5&gt;$V$16,1,($V$14+$V5-$V$5)/($V$14-$V$16)))</f>
        <v>0</v>
      </c>
      <c r="GN33" s="50">
        <f>IF(-$V5+$V$6&lt;$V$14,0,IF(-$V5+$V$6&gt;$V$16,1,($V$14+$V5-$V$6)/($V$14-$V$16)))</f>
        <v>0</v>
      </c>
      <c r="GO33" s="50">
        <f>IF(-$V5+$V$7&lt;$V$14,0,IF(-$V5+$V$7&gt;$V$16,1,($V$14+$V5-$V$7)/($V$14-$V$16)))</f>
        <v>0</v>
      </c>
      <c r="GP33" s="50">
        <f>IF(-$V5+$V$8&lt;$V$14,0,IF(-$V5+$V$8&gt;$V$16,1,($V$14+$V5-$V$8)/($V$14-$V$16)))</f>
        <v>0</v>
      </c>
      <c r="GQ33" s="50">
        <f>IF(-$V5+$V$9&lt;$V$14,0,IF(-$V5+$V$9&gt;$V$16,1,($V$14+$V5-$V$9)/($V$14-$V$16)))</f>
        <v>0</v>
      </c>
      <c r="GR33" s="50">
        <f>IF(-$V5+$V$10&lt;$V$14,0,IF(-$V5+$V$10&gt;$V$16,1,($V$14+$V5-$V$10)/($V$14-$V$16)))</f>
        <v>0</v>
      </c>
      <c r="GS33" s="50">
        <f>IF(-$V5+$V$11&lt;$V$14,0,IF(-$V5+$V$11&gt;$V$16,1,($V$14+$V5-$V$11)/($V$14-$V$16)))</f>
        <v>0</v>
      </c>
      <c r="GU33" s="53" t="s">
        <v>132</v>
      </c>
      <c r="GV33" s="50">
        <f>IF(-$W5+$W$5&lt;$W$14,0,IF(-$W5+$W$5&gt;$W$16,1,($W$14+$W5-$W$5)/($W$14-$W$16)))</f>
        <v>0</v>
      </c>
      <c r="GW33" s="50">
        <f>IF(-$W5+$W$6&lt;$W$14,0,IF(-$W5+$W$6&gt;$W$16,1,($W$14+$W5-$W$6)/($W$14-$W$16)))</f>
        <v>0</v>
      </c>
      <c r="GX33" s="50">
        <f>IF(-$W5+$W$7&lt;$W$14,0,IF(-$W5+$W$7&gt;$W$16,1,($W$14+$W5-$W$7)/($W$14-$W$16)))</f>
        <v>0</v>
      </c>
      <c r="GY33" s="50">
        <f>IF(-$W5+$W$8&lt;$W$14,0,IF(-$W5+$W$8&gt;$W$16,1,($W$14+$W5-$W$8)/($W$14-$W$16)))</f>
        <v>0</v>
      </c>
      <c r="GZ33" s="50">
        <f>IF(-$W5+$W$9&lt;$W$14,0,IF(-$W5+$W$9&gt;$W$16,1,($W$14+$W5-$W$9)/($W$14-$W$16)))</f>
        <v>0</v>
      </c>
      <c r="HA33" s="50">
        <f>IF(-$W5+$W$10&lt;$W$14,0,IF(-$W5+$W$10&gt;$W$16,1,($W$14+$W5-$W$10)/($W$14-$W$16)))</f>
        <v>0</v>
      </c>
      <c r="HB33" s="50">
        <f>IF(-$W5+$W$11&lt;$W$14,0,IF(-$W5+$W$11&gt;$W$16,1,($W$14+$W5-$W$11)/($W$14-$W$16)))</f>
        <v>0</v>
      </c>
      <c r="HD33" s="53" t="s">
        <v>132</v>
      </c>
      <c r="HE33" s="50">
        <f>IF(-$X5+$X$5&lt;$X$14,0,IF(-$X5+$X$5&gt;$X$16,1,($X$14+$X5-$X$5)/($X$14-$X$16)))</f>
        <v>0</v>
      </c>
      <c r="HF33" s="50">
        <f>IF(-$X5+$X$6&lt;$X$14,0,IF(-$X5+$X$6&gt;$X$16,1,($X$14+$X5-$X$6)/($X$14-$X$16)))</f>
        <v>0</v>
      </c>
      <c r="HG33" s="50">
        <f>IF(-$X5+$X$7&lt;$X$14,0,IF(-$X5+$X$7&gt;$X$16,1,($X$14+$X5-$X$7)/($X$14-$X$16)))</f>
        <v>0</v>
      </c>
      <c r="HH33" s="50">
        <f>IF(-$X5+$X$8&lt;$X$14,0,IF(-$X5+$X$8&gt;$X$16,1,($X$14+$X5-$X$8)/($X$14-$X$16)))</f>
        <v>0</v>
      </c>
      <c r="HI33" s="50">
        <f>IF(-$X5+$X$9&lt;$X$14,0,IF(-$X5+$X$9&gt;$X$16,1,($X$14+$X5-$X$9)/($X$14-$X$16)))</f>
        <v>0</v>
      </c>
      <c r="HJ33" s="50">
        <f>IF(-$X5+$X$10&lt;$X$14,0,IF(-$X5+$X$10&gt;$X$16,1,($X$14+$X5-$X$10)/($X$14-$X$16)))</f>
        <v>0</v>
      </c>
      <c r="HK33" s="50">
        <f>IF(-$X5+$X$11&lt;$X$14,0,IF(-$X5+$X$11&gt;$X$16,1,($X$14+$X5-$X$11)/($X$14-$X$16)))</f>
        <v>0</v>
      </c>
      <c r="HM33" s="53" t="s">
        <v>132</v>
      </c>
      <c r="HN33" s="50">
        <f>IF(-$Y5+$Y$5&lt;$Y$14,0,IF(-$Y5+$Y$5&gt;$Y$16,1,($Y$14+$Y5-$Y$5)/($Y$14-$Y$16)))</f>
        <v>0</v>
      </c>
      <c r="HO33" s="50">
        <f>IF(-$Y5+$Y$6&lt;$Y$14,0,IF(-$Y5+$Y$6&gt;$Y$16,1,($Y$14+$Y5-$Y$6)/($Y$14-$Y$16)))</f>
        <v>0</v>
      </c>
      <c r="HP33" s="50">
        <f>IF(-$Y5+$Y$7&lt;$Y$14,0,IF(-$Y5+$Y$7&gt;$Y$16,1,($Y$14+$Y5-$Y$7)/($Y$14-$Y$16)))</f>
        <v>0</v>
      </c>
      <c r="HQ33" s="50">
        <f>IF(-$Y5+$Y$8&lt;$Y$14,0,IF(-$Y5+$Y$8&gt;$Y$16,1,($Y$14+$Y5-$Y$8)/($Y$14-$Y$16)))</f>
        <v>0</v>
      </c>
      <c r="HR33" s="50">
        <f>IF(-$Y5+$Y$9&lt;$Y$14,0,IF(-$Y5+$Y$9&gt;$Y$16,1,($Y$14+$Y5-$Y$9)/($Y$14-$Y$16)))</f>
        <v>0</v>
      </c>
      <c r="HS33" s="50">
        <f>IF(-$Y5+$Y$10&lt;$Y$14,0,IF(-$Y5+$Y$10&gt;$Y$16,1,($Y$14+$Y5-$Y$10)/($Y$14-$Y$16)))</f>
        <v>0</v>
      </c>
      <c r="HT33" s="50">
        <f>IF(-$Y5+$Y$11&lt;$Y$14,0,IF(-$Y5+$Y$11&gt;$Y$16,1,($Y$14+$Y5-$Y$11)/($Y$14-$Y$16)))</f>
        <v>0</v>
      </c>
      <c r="HV33" s="53" t="s">
        <v>132</v>
      </c>
      <c r="HW33" s="50">
        <f>IF(-$Z5+$Z$5&lt;$Z$14,0,IF(-$Z5+$Z$5&gt;$Z$16,1,($Z$14+$Z5-$Z$5)/($Z$14-$Z$16)))</f>
        <v>0</v>
      </c>
      <c r="HX33" s="50">
        <f>IF(-$Z5+$Z$6&lt;$Z$14,0,IF(-$Z5+$Z$6&gt;$Z$16,1,($Z$14+$Z5-$Z$6)/($Z$14-$Z$16)))</f>
        <v>0</v>
      </c>
      <c r="HY33" s="50">
        <f>IF(-$Z5+$Z$7&lt;$Z$14,0,IF(-$Z5+$Z$7&gt;$Z$16,1,($Z$14+$Z5-$Z$7)/($Z$14-$Z$16)))</f>
        <v>0</v>
      </c>
      <c r="HZ33" s="50">
        <f>IF(-$Z5+$Z$8&lt;$Z$14,0,IF(-$Z5+$Z$8&gt;$Z$16,1,($Z$14+$Z5-$Z$8)/($Z$14-$Z$16)))</f>
        <v>0</v>
      </c>
      <c r="IA33" s="50">
        <f>IF(-$Z5+$Z$9&lt;$Z$14,0,IF(-$Z5+$Z$9&gt;$Z$16,1,($Z$14+$Z5-$Z$9)/($Z$14-$Z$16)))</f>
        <v>0</v>
      </c>
      <c r="IB33" s="50">
        <f>IF(-$Z5+$Z$10&lt;$Z$14,0,IF(-$Z5+$Z$10&gt;$Z$16,1,($Z$14+$Z5-$Z$10)/($Z$14-$Z$16)))</f>
        <v>0</v>
      </c>
      <c r="IC33" s="50">
        <f>IF(-$Z5+$Z$11&lt;$Z$14,0,IF(-$Z5+$Z$11&gt;$Z$16,1,($Z$14+$Z5-$Z$11)/($Z$14-$Z$16)))</f>
        <v>0</v>
      </c>
      <c r="IE33" s="53" t="s">
        <v>132</v>
      </c>
      <c r="IF33" s="50">
        <f>IF(-$AA5+$AA$5&lt;$AA$14,0,IF(-$AA5+$AA$5&gt;$AA$16,1,($AA$14+$AA5-$AA$5)/($AA$14-$AA$16)))</f>
        <v>0</v>
      </c>
      <c r="IG33" s="50">
        <f>IF(-$AA5+$AA$6&lt;$AA$14,0,IF(-$AA5+$AA$6&gt;$AA$16,1,($AA$14+$AA5-$AA$6)/($AA$14-$AA$16)))</f>
        <v>0</v>
      </c>
      <c r="IH33" s="50">
        <f>IF(-$AA5+$AA$7&lt;$AA$14,0,IF(-$AA5+$AA$7&gt;$AA$16,1,($AA$14+$AA5-$AA$7)/($AA$14-$AA$16)))</f>
        <v>0</v>
      </c>
      <c r="II33" s="50">
        <f>IF(-$AA5+$AA$8&lt;$AA$14,0,IF(-$AA5+$AA$8&gt;$AA$16,1,($AA$14+$AA5-$AA$8)/($AA$14-$AA$16)))</f>
        <v>0</v>
      </c>
      <c r="IJ33" s="50">
        <f>IF(-$AA5+$AA$9&lt;$AA$14,0,IF(-$AA5+$AA$9&gt;$AA$16,1,($AA$14+$AA5-$AA$9)/($AA$14-$AA$16)))</f>
        <v>0</v>
      </c>
      <c r="IK33" s="50">
        <f>IF(-$AA5+$AA$10&lt;$AA$14,0,IF(-$AA5+$AA$10&gt;$AA$16,1,($AA$14+$AA5-$AA$10)/($AA$14-$AA$16)))</f>
        <v>0</v>
      </c>
      <c r="IL33" s="50">
        <f>IF(-$AA5+$AA$11&lt;$AA$14,0,IF(-$AA5+$AA$11&gt;$AA$16,1,($AA$14+$AA5-$AA$11)/($AA$14-$AA$16)))</f>
        <v>0</v>
      </c>
      <c r="IN33" s="53" t="s">
        <v>132</v>
      </c>
      <c r="IO33" s="50">
        <f>IF(-$AB5+$AB$5&lt;$AB$14,0,IF(-$AB5+$AB$5&gt;$AB$16,1,($AB$14+$AB5-$AB$5)/($AB$14-$AB$16)))</f>
        <v>0</v>
      </c>
      <c r="IP33" s="50">
        <f>IF(-$AB5+$AB$6&lt;$AB$14,0,IF(-$AB5+$AB$6&gt;$AB$16,1,($AB$14+$AB5-$AB$6)/($AB$14-$AB$16)))</f>
        <v>0</v>
      </c>
      <c r="IQ33" s="50">
        <f>IF(-$AB5+$AB$7&lt;$AB$14,0,IF(-$AB5+$AB$7&gt;$AB$16,1,($AB$14+$AB5-$AB$7)/($AB$14-$AB$16)))</f>
        <v>0</v>
      </c>
      <c r="IR33" s="50">
        <f>IF(-$AB5+$AB$8&lt;$AB$14,0,IF(-$AB5+$AB$8&gt;$AB$16,1,($AB$14+$AB5-$AB$8)/($AB$14-$AB$16)))</f>
        <v>0</v>
      </c>
      <c r="IS33" s="50">
        <f>IF(-$AB5+$AB$9&lt;$AB$14,0,IF(-$AB5+$AB$9&gt;$AB$16,1,($AB$14+$AB5-$AB$9)/($AB$14-$AB$16)))</f>
        <v>0</v>
      </c>
      <c r="IT33" s="50">
        <f>IF(-$AB5+$AB$10&lt;$AB$14,0,IF(-$AB5+$AB$10&gt;$AB$16,1,($AB$14+$AB5-$AB$10)/($AB$14-$AB$16)))</f>
        <v>0</v>
      </c>
      <c r="IU33" s="50">
        <f>IF(-$AB5+$AB$11&lt;$AB$14,0,IF(-$AB5+$AB$11&gt;$AB$16,1,($AB$14+$AB5-$AB$11)/($AB$14-$AB$16)))</f>
        <v>0</v>
      </c>
    </row>
    <row r="34" spans="31:255" ht="29.1">
      <c r="AE34" s="78"/>
      <c r="AF34" s="54" t="s">
        <v>68</v>
      </c>
      <c r="AG34" s="50">
        <f t="shared" ref="AG34:AG39" si="208">IF(-$D6+$D$5&lt;$D$14,0,IF(-$D6+$D$5&gt;$D$16,1,($D$14+$D6-$D$5)/($D$14-$D$16)))</f>
        <v>0</v>
      </c>
      <c r="AH34" s="50">
        <f t="shared" ref="AH34:AH39" si="209">IF(-$D6+$D$6&lt;$D$14,0,IF(-$D6+$D$6&gt;$D$16,1,($D$14+$D6-$D$6)/($D$14-$D$16)))</f>
        <v>0</v>
      </c>
      <c r="AI34" s="50">
        <f t="shared" ref="AI34:AI39" si="210">IF(-$D6+$D$7&lt;$D$14,0,IF(-$D6+$D$7&gt;$D$16,1,($D$14+$D6-$D$7)/($D$14-$D$16)))</f>
        <v>0</v>
      </c>
      <c r="AJ34" s="50">
        <f t="shared" ref="AJ34:AJ39" si="211">IF(-$D6+$D$8&lt;$D$14,0,IF(-$D6+$D$8&gt;$D$16,1,($D$14+$D6-$D$8)/($D$14-$D$16)))</f>
        <v>0</v>
      </c>
      <c r="AK34" s="50">
        <f t="shared" ref="AK34:AK39" si="212">IF(-$D6+$D$9&lt;$D$14,0,IF(-$D6+$D$9&gt;$D$16,1,($D$14+$D6-$D$9)/($D$14-$D$16)))</f>
        <v>0</v>
      </c>
      <c r="AL34" s="50">
        <f t="shared" ref="AL34:AL39" si="213">IF(-$D6+$D$10&lt;$D$14,0,IF(-$D6+$D$10&gt;$D$16,1,($D$14+$D6-$D$10)/($D$14-$D$16)))</f>
        <v>0</v>
      </c>
      <c r="AM34" s="50">
        <f t="shared" ref="AM34:AM39" si="214">IF(-$D6+$D$11&lt;$D$14,0,IF(-$D6+$D$11&gt;$D$16,1,($D$14+$D6-$D$11)/($D$14-$D$16)))</f>
        <v>0</v>
      </c>
      <c r="AO34" s="54" t="s">
        <v>68</v>
      </c>
      <c r="AP34" s="50">
        <f>IF(-$E6+$E$5&lt;$E$14,0,IF(-$E6+$E$5&gt;$E$16,1,($E$14+$E6-$E$5)/($E$14-$E$16)))</f>
        <v>0</v>
      </c>
      <c r="AQ34" s="50">
        <f t="shared" ref="AQ34:AQ39" si="215">IF(-$E6+$E$6&lt;$E$14,0,IF(-$E6+$E$6&gt;$E$16,1,($E$14+$E6-$E$6)/($E$14-$E$16)))</f>
        <v>0</v>
      </c>
      <c r="AR34" s="50">
        <f t="shared" ref="AR34:AR39" si="216">IF(-$E6+$E$7&lt;$E$14,0,IF(-$E6+$E$7&gt;$E$16,1,($E$14+$E6-$E$7)/($E$14-$E$16)))</f>
        <v>1</v>
      </c>
      <c r="AS34" s="50">
        <f t="shared" ref="AS34:AS39" si="217">IF(-$E6+$E$8&lt;$E$14,0,IF(-$E6+$E$8&gt;$E$16,1,($E$14+$E6-$E$8)/($E$14-$E$16)))</f>
        <v>0</v>
      </c>
      <c r="AT34" s="50">
        <f t="shared" ref="AT34:AT39" si="218">IF(-$E6+$E$9&lt;$E$14,0,IF(-$E6+$E$9&gt;$E$16,1,($E$14+$E6-$E$9)/($E$14-$E$16)))</f>
        <v>0</v>
      </c>
      <c r="AU34" s="50">
        <f t="shared" ref="AU34:AU39" si="219">IF(-$E6+$E$10&lt;$E$14,0,IF(-$E6+$E$10&gt;$E$16,1,($E$14+$E6-$E$10)/($E$14-$E$16)))</f>
        <v>0</v>
      </c>
      <c r="AV34" s="50">
        <f t="shared" ref="AV34:AV39" si="220">IF(-$E6+$E$11&lt;$E$14,0,IF(-$E6+$E$11&gt;$E$16,1,($E$14+$E6-$E$11)/($E$14-$E$16)))</f>
        <v>0</v>
      </c>
      <c r="AX34" s="54" t="s">
        <v>68</v>
      </c>
      <c r="AY34" s="50">
        <f t="shared" si="180"/>
        <v>0</v>
      </c>
      <c r="AZ34" s="50">
        <f t="shared" si="181"/>
        <v>0</v>
      </c>
      <c r="BA34" s="50">
        <f t="shared" si="182"/>
        <v>0</v>
      </c>
      <c r="BB34" s="50">
        <f t="shared" si="183"/>
        <v>0</v>
      </c>
      <c r="BC34" s="50">
        <f t="shared" si="184"/>
        <v>0</v>
      </c>
      <c r="BD34" s="50">
        <f t="shared" si="185"/>
        <v>0</v>
      </c>
      <c r="BE34" s="50">
        <f t="shared" si="186"/>
        <v>0</v>
      </c>
      <c r="BG34" s="54" t="s">
        <v>68</v>
      </c>
      <c r="BH34" s="50">
        <f t="shared" si="187"/>
        <v>0</v>
      </c>
      <c r="BI34" s="50">
        <f t="shared" si="188"/>
        <v>0</v>
      </c>
      <c r="BJ34" s="50">
        <f t="shared" si="189"/>
        <v>0</v>
      </c>
      <c r="BK34" s="50">
        <f t="shared" si="190"/>
        <v>0</v>
      </c>
      <c r="BL34" s="50">
        <f t="shared" si="191"/>
        <v>0</v>
      </c>
      <c r="BM34" s="50">
        <f t="shared" si="192"/>
        <v>0</v>
      </c>
      <c r="BN34" s="50">
        <f t="shared" si="193"/>
        <v>0</v>
      </c>
      <c r="BP34" s="54" t="s">
        <v>68</v>
      </c>
      <c r="BQ34" s="50">
        <f t="shared" si="194"/>
        <v>0</v>
      </c>
      <c r="BR34" s="50">
        <f t="shared" si="195"/>
        <v>0</v>
      </c>
      <c r="BS34" s="50">
        <f t="shared" si="196"/>
        <v>0</v>
      </c>
      <c r="BT34" s="50">
        <f t="shared" si="197"/>
        <v>0</v>
      </c>
      <c r="BU34" s="50">
        <f t="shared" si="198"/>
        <v>0</v>
      </c>
      <c r="BV34" s="50">
        <f t="shared" si="199"/>
        <v>0</v>
      </c>
      <c r="BW34" s="50">
        <f t="shared" si="200"/>
        <v>0</v>
      </c>
      <c r="BY34" s="54" t="s">
        <v>68</v>
      </c>
      <c r="BZ34" s="50">
        <f t="shared" si="201"/>
        <v>0</v>
      </c>
      <c r="CA34" s="50">
        <f t="shared" si="202"/>
        <v>0</v>
      </c>
      <c r="CB34" s="50">
        <f t="shared" si="203"/>
        <v>0</v>
      </c>
      <c r="CC34" s="50">
        <f t="shared" si="204"/>
        <v>0</v>
      </c>
      <c r="CD34" s="50">
        <f t="shared" si="205"/>
        <v>0</v>
      </c>
      <c r="CE34" s="50">
        <f t="shared" si="206"/>
        <v>0</v>
      </c>
      <c r="CF34" s="50">
        <f t="shared" si="207"/>
        <v>0</v>
      </c>
      <c r="CH34" s="54" t="s">
        <v>68</v>
      </c>
      <c r="CI34" s="50">
        <f t="shared" ref="CI34:CI39" si="221">IF($J6-$J$5&lt;$J$14,0,IF($J6-$J$5&gt;$J$16,1,($J$14-$J6+$J$5)/($J$14-$J$16)))</f>
        <v>0</v>
      </c>
      <c r="CJ34" s="50">
        <f t="shared" ref="CJ34:CJ39" si="222">IF($J6-$J$6&lt;$J$14,0,IF($J6-$J$6&gt;$J$16,1,($J$14-$J6+$J$6)/($J$14-$J$16)))</f>
        <v>0</v>
      </c>
      <c r="CK34" s="50">
        <f t="shared" ref="CK34:CK39" si="223">IF($J6-$J$7&lt;$J$14,0,IF($J6-$J$7&gt;$J$16,1,($J$14-$J6+$J$7)/($J$14-$J$16)))</f>
        <v>0.7149059334298119</v>
      </c>
      <c r="CL34" s="50">
        <f t="shared" ref="CL34:CL39" si="224">IF($J6-$J$8&lt;$J$14,0,IF($J6-$J$8&gt;$J$16,1,($J$14-$J6+$J$8)/($J$14-$J$16)))</f>
        <v>0</v>
      </c>
      <c r="CM34" s="50">
        <f t="shared" ref="CM34:CM39" si="225">IF($J6-$J$9&lt;$J$14,0,IF($J6-$J$9&gt;$J$16,1,($J$14-$J6+$J$9)/($J$14-$J$16)))</f>
        <v>0</v>
      </c>
      <c r="CN34" s="50">
        <f t="shared" ref="CN34:CN39" si="226">IF($J6-$J$10&lt;$J$14,0,IF($J6-$J$10&gt;$J$16,1,($J$14-$J6+$J$10)/($J$14-$J$16)))</f>
        <v>0</v>
      </c>
      <c r="CO34" s="50">
        <f t="shared" ref="CO34:CO39" si="227">IF($J6-$J$11&lt;$J$14,0,IF($J6-$J$11&gt;$J$16,1,($J$14-$J6+$J$11)/($J$14-$J$16)))</f>
        <v>0</v>
      </c>
      <c r="CQ34" s="54" t="s">
        <v>68</v>
      </c>
      <c r="CR34" s="50">
        <f t="shared" ref="CR34:CR39" si="228">IF($K6-$K$5&lt;$K$14,0,IF($K6-$K$5&gt;$K$16,1,($K$14-$K6+$K$5)/($K$14-$K$16)))</f>
        <v>0</v>
      </c>
      <c r="CS34" s="50">
        <f t="shared" ref="CS34:CS39" si="229">IF($K6-$K$6&lt;$K$14,0,IF($K6-$K$6&gt;$K$16,1,($K$14-$K6+$K$6)/($K$14-$K$16)))</f>
        <v>0</v>
      </c>
      <c r="CT34" s="50">
        <f t="shared" ref="CT34:CT39" si="230">IF($K6-$K$7&lt;$K$14,0,IF($K6-$K$7&gt;$K$16,1,($K$14-$K6+$K$7)/($K$14-$K$16)))</f>
        <v>0</v>
      </c>
      <c r="CU34" s="50">
        <f t="shared" ref="CU34:CU39" si="231">IF($K6-$K$8&lt;$K$14,0,IF($K6-$K$8&gt;$K$16,1,($K$14-$K6+$K$8)/($K$14-$K$16)))</f>
        <v>0</v>
      </c>
      <c r="CV34" s="50">
        <f t="shared" ref="CV34:CV39" si="232">IF($K6-$K$9&lt;$K$14,0,IF($K6-$K$9&gt;$K$16,1,($K$14-$K6+$K$9)/($K$14-$K$16)))</f>
        <v>0</v>
      </c>
      <c r="CW34" s="50">
        <f t="shared" ref="CW34:CW39" si="233">IF($K6-$K$10&lt;$K$14,0,IF($K6-$K$10&gt;$K$16,1,($K$14-$K6+$K$10)/($K$14-$K$16)))</f>
        <v>0</v>
      </c>
      <c r="CX34" s="50">
        <f t="shared" ref="CX34:CX39" si="234">IF($K6-$K$11&lt;$K$14,0,IF($K6-$K$11&gt;$K$16,1,($K$14-$K6+$K$11)/($K$14-$K$16)))</f>
        <v>0</v>
      </c>
      <c r="CZ34" s="54" t="s">
        <v>68</v>
      </c>
      <c r="DA34" s="50">
        <f t="shared" ref="DA34:DA39" si="235">IF(-$L6+$L$5&lt;$L$14,0,IF(-$L6+$L$5&gt;$L$16,1,($L$14+$L6-$L$5)/($L$14-$L$16)))</f>
        <v>0</v>
      </c>
      <c r="DB34" s="50">
        <f t="shared" ref="DB34:DB39" si="236">IF(-$L6+$L$6&lt;$L$14,0,IF(-$L6+$L$6&gt;$L$16,1,($L$14+$L6-$L$6)/($L$14-$L$16)))</f>
        <v>0</v>
      </c>
      <c r="DC34" s="50">
        <f t="shared" ref="DC34:DC39" si="237">IF(-$L6+$L$7&lt;$L$14,0,IF(-$L6+$L$7&gt;$L$16,1,($L$14+$L6-$L$7)/($L$14-$L$16)))</f>
        <v>0</v>
      </c>
      <c r="DD34" s="50">
        <f t="shared" ref="DD34:DD39" si="238">IF(-$L6+$L$8&lt;$L$14,0,IF(-$L6+$L$8&gt;$L$16,1,($L$14+$L6-$L$8)/($L$14-$L$16)))</f>
        <v>0</v>
      </c>
      <c r="DE34" s="50">
        <f t="shared" ref="DE34:DE39" si="239">IF(-$L6+$L$9&lt;$L$14,0,IF(-$L6+$L$9&gt;$L$16,1,($L$14+$L6-$L$9)/($L$14-$L$16)))</f>
        <v>0</v>
      </c>
      <c r="DF34" s="50">
        <f t="shared" ref="DF34:DF39" si="240">IF(-$L6+$L$10&lt;$L$14,0,IF(-$L6+$L$10&gt;$L$16,1,($L$14+$L6-$L$10)/($L$14-$L$16)))</f>
        <v>0</v>
      </c>
      <c r="DG34" s="50">
        <f t="shared" ref="DG34:DG39" si="241">IF(-$L6+$L$11&lt;$L$14,0,IF(-$L6+$L$11&gt;$L$16,1,($L$14+$L6-$L$11)/($L$14-$L$16)))</f>
        <v>0</v>
      </c>
      <c r="DI34" s="54" t="s">
        <v>68</v>
      </c>
      <c r="DJ34" s="50">
        <f t="shared" ref="DJ34:DJ39" si="242">IF(-$M6+$M$5&lt;$M$14,0,IF(-$M6+$M$5&gt;$M$16,1,($M$14+$M6-$M$5)/($M$14-$M$16)))</f>
        <v>0.66666666799999996</v>
      </c>
      <c r="DK34" s="50">
        <f t="shared" ref="DK34:DK39" si="243">IF(-$M6+$M$6&lt;$M$14,0,IF(-$M6+$M$6&gt;$M$16,1,($M$14+$M6-$M$6)/($M$14-$M$16)))</f>
        <v>0</v>
      </c>
      <c r="DL34" s="50">
        <f t="shared" ref="DL34:DL39" si="244">IF(-$M6+$M$7&lt;$M$14,0,IF(-$M6+$M$7&gt;$M$16,1,($M$14+$M6-$M$7)/($M$14-$M$16)))</f>
        <v>0</v>
      </c>
      <c r="DM34" s="50">
        <f t="shared" ref="DM34:DM39" si="245">IF(-$M6+$M$8&lt;$M$14,0,IF(-$M6+$M$8&gt;$M$16,1,($M$14+$M6-$M$8)/($M$14-$M$16)))</f>
        <v>0</v>
      </c>
      <c r="DN34" s="50">
        <f t="shared" ref="DN34:DN39" si="246">IF(-$M6+$M$9&lt;$M$14,0,IF(-$M6+$M$9&gt;$M$16,1,($M$14+$M6-$M$9)/($M$14-$M$16)))</f>
        <v>0</v>
      </c>
      <c r="DO34" s="50">
        <f t="shared" ref="DO34:DO39" si="247">IF(-$M6+$M$10&lt;$M$14,0,IF(-$M6+$M$10&gt;$M$16,1,($M$14+$M6-$M$10)/($M$14-$M$16)))</f>
        <v>0</v>
      </c>
      <c r="DP34" s="50">
        <f t="shared" ref="DP34:DP39" si="248">IF(-$M6+$M$11&lt;$M$14,0,IF(-$M6+$M$11&gt;$M$16,1,($M$14+$M6-$M$11)/($M$14-$M$16)))</f>
        <v>0</v>
      </c>
      <c r="DR34" s="54" t="s">
        <v>68</v>
      </c>
      <c r="DS34" s="50">
        <f t="shared" ref="DS34:DS39" si="249">IF(-$N6+$N$5&lt;$N$14,0,IF(-$N6+$N$5&gt;$N$16,1,($N$14+$N6-$N$5)/($N$14-$N$16)))</f>
        <v>0</v>
      </c>
      <c r="DT34" s="50">
        <f t="shared" ref="DT34:DT39" si="250">IF(-$N6+$N$6&lt;$N$14,0,IF(-$N6+$N$6&gt;$N$16,1,($N$14+$N6-$N$6)/($N$14-$N$16)))</f>
        <v>0</v>
      </c>
      <c r="DU34" s="50">
        <f t="shared" ref="DU34:DU39" si="251">IF(-$N6+$N$7&lt;$N$14,0,IF(-$N6+$N$7&gt;$N$16,1,($N$14+$N6-$N$7)/($N$14-$N$16)))</f>
        <v>0</v>
      </c>
      <c r="DV34" s="50">
        <f t="shared" ref="DV34:DV39" si="252">IF(-$N6+$N$8&lt;$N$14,0,IF(-$N6+$N$8&gt;$N$16,1,($N$14+$N6-$N$8)/($N$14-$N$16)))</f>
        <v>0</v>
      </c>
      <c r="DW34" s="50">
        <f t="shared" ref="DW34:DW39" si="253">IF(-$N6+$N$9&lt;$N$14,0,IF(-$N6+$N$9&gt;$N$16,1,($N$14+$N6-$N$9)/($N$14-$N$16)))</f>
        <v>0</v>
      </c>
      <c r="DX34" s="50">
        <f t="shared" ref="DX34:DX39" si="254">IF(-$N6+$N$10&lt;$N$14,0,IF(-$N6+$N$10&gt;$N$16,1,($N$14+$N6-$N$10)/($N$14-$N$16)))</f>
        <v>0</v>
      </c>
      <c r="DY34" s="50">
        <f t="shared" ref="DY34:DY39" si="255">IF(-$N6+$N$11&lt;$N$14,0,IF(-$N6+$N$11&gt;$N$16,1,($N$14+$N6-$N$11)/($N$14-$N$16)))</f>
        <v>0</v>
      </c>
      <c r="EA34" s="54" t="s">
        <v>68</v>
      </c>
      <c r="EB34" s="50">
        <f t="shared" ref="EB34:EB39" si="256">IF(-$O6+$O$5&lt;$O$14,0,IF(-$O6+$O$5&gt;$O$16,1,($O$14+$O6-$O$5)/($O$14-$O$16)))</f>
        <v>0</v>
      </c>
      <c r="EC34" s="50">
        <f t="shared" ref="EC34:EC39" si="257">IF(-$O6+$O$6&lt;$O$14,0,IF(-$O6+$O$6&gt;$O$16,1,($O$14+$O6-$O$6)/($O$14-$O$16)))</f>
        <v>0</v>
      </c>
      <c r="ED34" s="50">
        <f t="shared" ref="ED34:ED39" si="258">IF(-$O6+$O$7&lt;$O$14,0,IF(-$O6+$O$7&gt;$O$16,1,($O$14+$O6-$O$7)/($O$14-$O$16)))</f>
        <v>0</v>
      </c>
      <c r="EE34" s="50">
        <f t="shared" ref="EE34:EE39" si="259">IF(-$O6+$O$8&lt;$O$14,0,IF(-$O6+$O$8&gt;$O$16,1,($O$14+$O6-$O$8)/($O$14-$O$16)))</f>
        <v>0</v>
      </c>
      <c r="EF34" s="50">
        <f t="shared" ref="EF34:EF39" si="260">IF(-$O6+$O$9&lt;$O$14,0,IF(-$O6+$O$9&gt;$O$16,1,($O$14+$O6-$O$9)/($O$14-$O$16)))</f>
        <v>0</v>
      </c>
      <c r="EG34" s="50">
        <f t="shared" ref="EG34:EG39" si="261">IF(-$O6+$O$10&lt;$O$14,0,IF(-$O6+$O$10&gt;$O$16,1,($O$14+$O6-$O$10)/($O$14-$O$16)))</f>
        <v>0</v>
      </c>
      <c r="EH34" s="50">
        <f t="shared" ref="EH34:EH39" si="262">IF(-$O6+$O$11&lt;$O$14,0,IF(-$O6+$O$11&gt;$O$16,1,($O$14+$O6-$O$11)/($O$14-$O$16)))</f>
        <v>0</v>
      </c>
      <c r="EJ34" s="54" t="s">
        <v>68</v>
      </c>
      <c r="EK34" s="50">
        <f t="shared" ref="EK34:EK39" si="263">IF(-$P6+$P$5&lt;$P$14,0,IF(-$P6+$P$5&gt;$P$16,1,($P$14+$P6-$P$5)/($P$14-$P$16)))</f>
        <v>0</v>
      </c>
      <c r="EL34" s="50">
        <f t="shared" ref="EL34:EL39" si="264">IF(-$P6+$P$6&lt;$P$14,0,IF(-$P6+$P$6&gt;$P$16,1,($P$14+$P6-$P$6)/($P$14-$P$16)))</f>
        <v>0</v>
      </c>
      <c r="EM34" s="50">
        <f t="shared" ref="EM34:EM39" si="265">IF(-$P6+$P$7&lt;$P$14,0,IF(-$P6+$P$7&gt;$P$16,1,($P$14+$P6-$P$7)/($P$14-$P$16)))</f>
        <v>0</v>
      </c>
      <c r="EN34" s="50">
        <f t="shared" ref="EN34:EN39" si="266">IF(-$P6+$P$8&lt;$P$14,0,IF(-$P6+$P$8&gt;$P$16,1,($P$14+$P6-$P$8)/($P$14-$P$16)))</f>
        <v>0</v>
      </c>
      <c r="EO34" s="50">
        <f t="shared" ref="EO34:EO39" si="267">IF(-$P6+$P$9&lt;$P$14,0,IF(-$P6+$P$9&gt;$P$16,1,($P$14+$P6-$P$9)/($P$14-$P$16)))</f>
        <v>0</v>
      </c>
      <c r="EP34" s="50">
        <f t="shared" ref="EP34:EP39" si="268">IF(-$P6+$P$10&lt;$P$14,0,IF(-$P6+$P$10&gt;$P$16,1,($P$14+$P6-$P$10)/($P$14-$P$16)))</f>
        <v>0</v>
      </c>
      <c r="EQ34" s="50">
        <f t="shared" ref="EQ34:EQ39" si="269">IF(-$P6+$P$11&lt;$P$14,0,IF(-$P6+$P$11&gt;$P$16,1,($P$14+$P6-$P$11)/($P$14-$P$16)))</f>
        <v>0</v>
      </c>
      <c r="ES34" s="54" t="s">
        <v>68</v>
      </c>
      <c r="ET34" s="50">
        <f t="shared" ref="ET34:ET39" si="270">IF(-$Q6+$Q$5&lt;$Q$14,0,IF(-$Q6+$Q$5&gt;$Q$16,1,($Q$14+$Q6-$Q$5)/($Q$14-$Q$16)))</f>
        <v>0</v>
      </c>
      <c r="EU34" s="50">
        <f t="shared" ref="EU34:EU39" si="271">IF(-$Q6+$Q$6&lt;$Q$14,0,IF(-$Q6+$Q$6&gt;$Q$16,1,($Q$14+$Q6-$Q$6)/($Q$14-$Q$16)))</f>
        <v>0</v>
      </c>
      <c r="EV34" s="50">
        <f t="shared" ref="EV34:EV39" si="272">IF(-$Q6+$Q$7&lt;$Q$14,0,IF(-$Q6+$Q$7&gt;$Q$16,1,($Q$14+$Q6-$Q$7)/($Q$14-$Q$16)))</f>
        <v>0</v>
      </c>
      <c r="EW34" s="50">
        <f t="shared" ref="EW34:EW39" si="273">IF(-$Q6+$Q$8&lt;$Q$14,0,IF(-$Q6+$Q$8&gt;$Q$16,1,($Q$14+$Q6-$Q$8)/($Q$14-$Q$16)))</f>
        <v>0</v>
      </c>
      <c r="EX34" s="50">
        <f t="shared" ref="EX34:EX39" si="274">IF(-$Q6+$Q$9&lt;$Q$14,0,IF(-$Q6+$Q$9&gt;$Q$16,1,($Q$14+$Q6-$Q$9)/($Q$14-$Q$16)))</f>
        <v>0</v>
      </c>
      <c r="EY34" s="50">
        <f t="shared" ref="EY34:EY39" si="275">IF(-$Q6+$Q$10&lt;$Q$14,0,IF(-$Q6+$Q$10&gt;$Q$16,1,($Q$14+$Q6-$Q$10)/($Q$14-$Q$16)))</f>
        <v>0</v>
      </c>
      <c r="EZ34" s="50">
        <f t="shared" ref="EZ34:EZ39" si="276">IF(-$Q6+$Q$11&lt;$Q$14,0,IF(-$Q6+$Q$11&gt;$Q$16,1,($Q$14+$Q6-$Q$11)/($Q$14-$Q$16)))</f>
        <v>0</v>
      </c>
      <c r="FB34" s="54" t="s">
        <v>68</v>
      </c>
      <c r="FC34" s="50">
        <f t="shared" ref="FC34:FC39" si="277">IF(-$R6+$R$5&lt;$R$14,0,IF(-$R6+$R$5&gt;$R$16,1,($R$14+$R6-$R$5)/($R$14-$R$16)))</f>
        <v>0</v>
      </c>
      <c r="FD34" s="50">
        <f t="shared" ref="FD34:FD39" si="278">IF(-$R6+$R$6&lt;$R$14,0,IF(-$R6+$R$6&gt;$R$16,1,($R$14+$R6-$R$6)/($R$14-$R$16)))</f>
        <v>0</v>
      </c>
      <c r="FE34" s="50">
        <f t="shared" ref="FE34:FE39" si="279">IF(-$R6+$R$7&lt;$R$14,0,IF(-$R6+$R$7&gt;$R$16,1,($R$14+$R6-$R$7)/($R$14-$R$16)))</f>
        <v>0</v>
      </c>
      <c r="FF34" s="50">
        <f t="shared" ref="FF34:FF39" si="280">IF(-$R6+$R$8&lt;$R$14,0,IF(-$R6+$R$8&gt;$R$16,1,($R$14+$R6-$R$8)/($R$14-$R$16)))</f>
        <v>0</v>
      </c>
      <c r="FG34" s="50">
        <f t="shared" ref="FG34:FG39" si="281">IF(-$R6+$R$9&lt;$R$14,0,IF(-$R6+$R$9&gt;$R$16,1,($R$14+$R6-$R$9)/($R$14-$R$16)))</f>
        <v>0</v>
      </c>
      <c r="FH34" s="50">
        <f t="shared" ref="FH34:FH39" si="282">IF(-$R6+$R$10&lt;$R$14,0,IF(-$R6+$R$10&gt;$R$16,1,($R$14+$R6-$R$10)/($R$14-$R$16)))</f>
        <v>0</v>
      </c>
      <c r="FI34" s="50">
        <f t="shared" ref="FI34:FI39" si="283">IF(-$R6+$R$11&lt;$R$14,0,IF(-$R6+$R$11&gt;$R$16,1,($R$14+$R6-$R$11)/($R$14-$R$16)))</f>
        <v>0</v>
      </c>
      <c r="FK34" s="54" t="s">
        <v>68</v>
      </c>
      <c r="FL34" s="50">
        <f t="shared" ref="FL34:FL39" si="284">IF(-$S6+$S$5&lt;$S$14,0,IF(-$S6+$S$5&gt;$S$16,1,($S$14+$S6-$S$5)/($S$14-$S$16)))</f>
        <v>0</v>
      </c>
      <c r="FM34" s="50">
        <f t="shared" ref="FM34:FM39" si="285">IF(-$S6+$S$6&lt;$S$14,0,IF(-$S6+$S$6&gt;$S$16,1,($S$14+$S6-$S$6)/($S$14-$S$16)))</f>
        <v>0</v>
      </c>
      <c r="FN34" s="50">
        <f t="shared" ref="FN34:FN39" si="286">IF(-$S6+$S$7&lt;$S$14,0,IF(-$S6+$S$7&gt;$S$16,1,($S$14+$S6-$S$7)/($S$14-$S$16)))</f>
        <v>0</v>
      </c>
      <c r="FO34" s="50">
        <f t="shared" ref="FO34:FO39" si="287">IF(-$S6+$S$8&lt;$S$14,0,IF(-$S6+$S$8&gt;$S$16,1,($S$14+$S6-$S$8)/($S$14-$S$16)))</f>
        <v>0</v>
      </c>
      <c r="FP34" s="50">
        <f t="shared" ref="FP34:FP39" si="288">IF(-$S6+$S$9&lt;$S$14,0,IF(-$S6+$S$9&gt;$S$16,1,($S$14+$S6-$S$9)/($S$14-$S$16)))</f>
        <v>0</v>
      </c>
      <c r="FQ34" s="50">
        <f t="shared" ref="FQ34:FQ39" si="289">IF(-$S6+$S$10&lt;$S$14,0,IF(-$S6+$S$10&gt;$S$16,1,($S$14+$S6-$S$10)/($S$14-$S$16)))</f>
        <v>0</v>
      </c>
      <c r="FR34" s="50">
        <f t="shared" ref="FR34:FR39" si="290">IF(-$S6+$S$11&lt;$S$14,0,IF(-$S6+$S$11&gt;$S$16,1,($S$14+$S6-$S$11)/($S$14-$S$16)))</f>
        <v>0</v>
      </c>
      <c r="FT34" s="54" t="s">
        <v>68</v>
      </c>
      <c r="FU34" s="50">
        <f t="shared" ref="FU34:FU39" si="291">IF(-$T6+$T$5&lt;$T$14,0,IF(-$T6+$T$5&gt;$T$16,1,($T$14+$T6-$T$5)/($T$14-$T$16)))</f>
        <v>0</v>
      </c>
      <c r="FV34" s="50">
        <f t="shared" ref="FV34:FV39" si="292">IF(-$T6+$T$6&lt;$T$14,0,IF(-$T6+$T$6&gt;$T$16,1,($T$14+$T6-$T$6)/($T$14-$T$16)))</f>
        <v>0</v>
      </c>
      <c r="FW34" s="50">
        <f t="shared" ref="FW34:FW39" si="293">IF(-$T6+$T$7&lt;$T$14,0,IF(-$T6+$T$7&gt;$T$16,1,($T$14+$T6-$T$7)/($T$14-$T$16)))</f>
        <v>0</v>
      </c>
      <c r="FX34" s="50">
        <f t="shared" ref="FX34:FX39" si="294">IF(-$T6+$T$8&lt;$T$14,0,IF(-$T6+$T$8&gt;$T$16,1,($T$14+$T6-$T$8)/($T$14-$T$16)))</f>
        <v>0</v>
      </c>
      <c r="FY34" s="50">
        <f t="shared" ref="FY34:FY39" si="295">IF(-$T6+$T$9&lt;$T$14,0,IF(-$T6+$T$9&gt;$T$16,1,($T$14+$T6-$T$9)/($T$14-$T$16)))</f>
        <v>0</v>
      </c>
      <c r="FZ34" s="50">
        <f t="shared" ref="FZ34:FZ39" si="296">IF(-$T6+$T$10&lt;$T$14,0,IF(-$T6+$T$10&gt;$T$16,1,($T$14+$T6-$T$10)/($T$14-$T$16)))</f>
        <v>0</v>
      </c>
      <c r="GA34" s="50">
        <f t="shared" ref="GA34:GA39" si="297">IF(-$T6+$T$11&lt;$T$14,0,IF(-$T6+$T$11&gt;$T$16,1,($T$14+$T6-$T$11)/($T$14-$T$16)))</f>
        <v>0</v>
      </c>
      <c r="GC34" s="54" t="s">
        <v>68</v>
      </c>
      <c r="GD34" s="50">
        <f t="shared" ref="GD34:GD39" si="298">IF(-$U6+$U$5&lt;$U$14,0,IF(-$U6+$U$5&gt;$U$16,1,($U$14+$U6-$U$5)/($U$14-$U$16)))</f>
        <v>0</v>
      </c>
      <c r="GE34" s="50">
        <f t="shared" ref="GE34:GE39" si="299">IF(-$U6+$U$6&lt;$U$14,0,IF(-$U6+$U$6&gt;$U$16,1,($U$14+$U6-$U$6)/($U$14-$U$16)))</f>
        <v>0</v>
      </c>
      <c r="GF34" s="50">
        <f t="shared" ref="GF34:GF39" si="300">IF(-$U6+$U$7&lt;$U$14,0,IF(-$U6+$U$7&gt;$U$16,1,($U$14+$U6-$U$7)/($U$14-$U$16)))</f>
        <v>0</v>
      </c>
      <c r="GG34" s="50">
        <f t="shared" ref="GG34:GG39" si="301">IF(-$U6+$U$8&lt;$U$14,0,IF(-$U6+$U$8&gt;$U$16,1,($U$14+$U6-$U$8)/($U$14-$U$16)))</f>
        <v>0</v>
      </c>
      <c r="GH34" s="50">
        <f t="shared" ref="GH34:GH39" si="302">IF(-$U6+$U$9&lt;$U$14,0,IF(-$U6+$U$9&gt;$U$16,1,($U$14+$U6-$U$9)/($U$14-$U$16)))</f>
        <v>0</v>
      </c>
      <c r="GI34" s="50">
        <f t="shared" ref="GI34:GI39" si="303">IF(-$U6+$U$10&lt;$U$14,0,IF(-$U6+$U$10&gt;$U$16,1,($U$14+$U6-$U$10)/($U$14-$U$16)))</f>
        <v>0</v>
      </c>
      <c r="GJ34" s="50">
        <f t="shared" ref="GJ34:GJ39" si="304">IF(-$U6+$U$11&lt;$U$14,0,IF(-$U6+$U$11&gt;$U$16,1,($U$14+$U6-$U$11)/($U$14-$U$16)))</f>
        <v>0</v>
      </c>
      <c r="GL34" s="54" t="s">
        <v>68</v>
      </c>
      <c r="GM34" s="50">
        <f t="shared" ref="GM34:GM39" si="305">IF(-$V6+$V$5&lt;$V$14,0,IF(-$V6+$V$5&gt;$V$16,1,($V$14+$V6-$V$5)/($V$14-$V$16)))</f>
        <v>0</v>
      </c>
      <c r="GN34" s="50">
        <f t="shared" ref="GN34:GN39" si="306">IF(-$V6+$V$6&lt;$V$14,0,IF(-$V6+$V$6&gt;$V$16,1,($V$14+$V6-$V$6)/($V$14-$V$16)))</f>
        <v>0</v>
      </c>
      <c r="GO34" s="50">
        <f t="shared" ref="GO34:GO39" si="307">IF(-$V6+$V$7&lt;$V$14,0,IF(-$V6+$V$7&gt;$V$16,1,($V$14+$V6-$V$7)/($V$14-$V$16)))</f>
        <v>0</v>
      </c>
      <c r="GP34" s="50">
        <f t="shared" ref="GP34:GP39" si="308">IF(-$V6+$V$8&lt;$V$14,0,IF(-$V6+$V$8&gt;$V$16,1,($V$14+$V6-$V$8)/($V$14-$V$16)))</f>
        <v>0</v>
      </c>
      <c r="GQ34" s="50">
        <f t="shared" ref="GQ34:GQ39" si="309">IF(-$V6+$V$9&lt;$V$14,0,IF(-$V6+$V$9&gt;$V$16,1,($V$14+$V6-$V$9)/($V$14-$V$16)))</f>
        <v>0</v>
      </c>
      <c r="GR34" s="50">
        <f t="shared" ref="GR34:GR39" si="310">IF(-$V6+$V$10&lt;$V$14,0,IF(-$V6+$V$10&gt;$V$16,1,($V$14+$V6-$V$10)/($V$14-$V$16)))</f>
        <v>0</v>
      </c>
      <c r="GS34" s="50">
        <f t="shared" ref="GS34:GS39" si="311">IF(-$V6+$V$11&lt;$V$14,0,IF(-$V6+$V$11&gt;$V$16,1,($V$14+$V6-$V$11)/($V$14-$V$16)))</f>
        <v>0</v>
      </c>
      <c r="GU34" s="54" t="s">
        <v>68</v>
      </c>
      <c r="GV34" s="50">
        <f t="shared" ref="GV34:GV39" si="312">IF(-$W6+$W$5&lt;$W$14,0,IF(-$W6+$W$5&gt;$W$16,1,($W$14+$W6-$W$5)/($W$14-$W$16)))</f>
        <v>0</v>
      </c>
      <c r="GW34" s="50">
        <f t="shared" ref="GW34:GW39" si="313">IF(-$W6+$W$6&lt;$W$14,0,IF(-$W6+$W$6&gt;$W$16,1,($W$14+$W6-$W$6)/($W$14-$W$16)))</f>
        <v>0</v>
      </c>
      <c r="GX34" s="50">
        <f t="shared" ref="GX34:GX39" si="314">IF(-$W6+$W$7&lt;$W$14,0,IF(-$W6+$W$7&gt;$W$16,1,($W$14+$W6-$W$7)/($W$14-$W$16)))</f>
        <v>0</v>
      </c>
      <c r="GY34" s="50">
        <f t="shared" ref="GY34:GY39" si="315">IF(-$W6+$W$8&lt;$W$14,0,IF(-$W6+$W$8&gt;$W$16,1,($W$14+$W6-$W$8)/($W$14-$W$16)))</f>
        <v>0</v>
      </c>
      <c r="GZ34" s="50">
        <f t="shared" ref="GZ34:GZ39" si="316">IF(-$W6+$W$9&lt;$W$14,0,IF(-$W6+$W$9&gt;$W$16,1,($W$14+$W6-$W$9)/($W$14-$W$16)))</f>
        <v>0</v>
      </c>
      <c r="HA34" s="50">
        <f t="shared" ref="HA34:HA39" si="317">IF(-$W6+$W$10&lt;$W$14,0,IF(-$W6+$W$10&gt;$W$16,1,($W$14+$W6-$W$10)/($W$14-$W$16)))</f>
        <v>0</v>
      </c>
      <c r="HB34" s="50">
        <f t="shared" ref="HB34:HB39" si="318">IF(-$W6+$W$11&lt;$W$14,0,IF(-$W6+$W$11&gt;$W$16,1,($W$14+$W6-$W$11)/($W$14-$W$16)))</f>
        <v>0</v>
      </c>
      <c r="HD34" s="54" t="s">
        <v>68</v>
      </c>
      <c r="HE34" s="50">
        <f t="shared" ref="HE34:HE39" si="319">IF(-$X6+$X$5&lt;$X$14,0,IF(-$X6+$X$5&gt;$X$16,1,($X$14+$X6-$X$5)/($X$14-$X$16)))</f>
        <v>0</v>
      </c>
      <c r="HF34" s="50">
        <f t="shared" ref="HF34:HF39" si="320">IF(-$X6+$X$6&lt;$X$14,0,IF(-$X6+$X$6&gt;$X$16,1,($X$14+$X6-$X$6)/($X$14-$X$16)))</f>
        <v>0</v>
      </c>
      <c r="HG34" s="50">
        <f t="shared" ref="HG34:HG39" si="321">IF(-$X6+$X$7&lt;$X$14,0,IF(-$X6+$X$7&gt;$X$16,1,($X$14+$X6-$X$7)/($X$14-$X$16)))</f>
        <v>0</v>
      </c>
      <c r="HH34" s="50">
        <f t="shared" ref="HH34:HH39" si="322">IF(-$X6+$X$8&lt;$X$14,0,IF(-$X6+$X$8&gt;$X$16,1,($X$14+$X6-$X$8)/($X$14-$X$16)))</f>
        <v>0</v>
      </c>
      <c r="HI34" s="50">
        <f t="shared" ref="HI34:HI39" si="323">IF(-$X6+$X$9&lt;$X$14,0,IF(-$X6+$X$9&gt;$X$16,1,($X$14+$X6-$X$9)/($X$14-$X$16)))</f>
        <v>0</v>
      </c>
      <c r="HJ34" s="50">
        <f t="shared" ref="HJ34:HJ39" si="324">IF(-$X6+$X$10&lt;$X$14,0,IF(-$X6+$X$10&gt;$X$16,1,($X$14+$X6-$X$10)/($X$14-$X$16)))</f>
        <v>0</v>
      </c>
      <c r="HK34" s="50">
        <f t="shared" ref="HK34:HK39" si="325">IF(-$X6+$X$11&lt;$X$14,0,IF(-$X6+$X$11&gt;$X$16,1,($X$14+$X6-$X$11)/($X$14-$X$16)))</f>
        <v>0</v>
      </c>
      <c r="HM34" s="54" t="s">
        <v>68</v>
      </c>
      <c r="HN34" s="50">
        <f t="shared" ref="HN34:HN39" si="326">IF(-$Y6+$Y$5&lt;$Y$14,0,IF(-$Y6+$Y$5&gt;$Y$16,1,($Y$14+$Y6-$Y$5)/($Y$14-$Y$16)))</f>
        <v>0</v>
      </c>
      <c r="HO34" s="50">
        <f t="shared" ref="HO34:HO39" si="327">IF(-$Y6+$Y$6&lt;$Y$14,0,IF(-$Y6+$Y$6&gt;$Y$16,1,($Y$14+$Y6-$Y$6)/($Y$14-$Y$16)))</f>
        <v>0</v>
      </c>
      <c r="HP34" s="50">
        <f t="shared" ref="HP34:HP39" si="328">IF(-$Y6+$Y$7&lt;$Y$14,0,IF(-$Y6+$Y$7&gt;$Y$16,1,($Y$14+$Y6-$Y$7)/($Y$14-$Y$16)))</f>
        <v>0</v>
      </c>
      <c r="HQ34" s="50">
        <f t="shared" ref="HQ34:HQ39" si="329">IF(-$Y6+$Y$8&lt;$Y$14,0,IF(-$Y6+$Y$8&gt;$Y$16,1,($Y$14+$Y6-$Y$8)/($Y$14-$Y$16)))</f>
        <v>0</v>
      </c>
      <c r="HR34" s="50">
        <f t="shared" ref="HR34:HR39" si="330">IF(-$Y6+$Y$9&lt;$Y$14,0,IF(-$Y6+$Y$9&gt;$Y$16,1,($Y$14+$Y6-$Y$9)/($Y$14-$Y$16)))</f>
        <v>0</v>
      </c>
      <c r="HS34" s="50">
        <f t="shared" ref="HS34:HS39" si="331">IF(-$Y6+$Y$10&lt;$Y$14,0,IF(-$Y6+$Y$10&gt;$Y$16,1,($Y$14+$Y6-$Y$10)/($Y$14-$Y$16)))</f>
        <v>0</v>
      </c>
      <c r="HT34" s="50">
        <f t="shared" ref="HT34:HT39" si="332">IF(-$Y6+$Y$11&lt;$Y$14,0,IF(-$Y6+$Y$11&gt;$Y$16,1,($Y$14+$Y6-$Y$11)/($Y$14-$Y$16)))</f>
        <v>0</v>
      </c>
      <c r="HV34" s="54" t="s">
        <v>68</v>
      </c>
      <c r="HW34" s="50">
        <f t="shared" ref="HW34:HW39" si="333">IF(-$Z6+$Z$5&lt;$Z$14,0,IF(-$Z6+$Z$5&gt;$Z$16,1,($Z$14+$Z6-$Z$5)/($Z$14-$Z$16)))</f>
        <v>0</v>
      </c>
      <c r="HX34" s="50">
        <f t="shared" ref="HX34:HX39" si="334">IF(-$Z6+$Z$6&lt;$Z$14,0,IF(-$Z6+$Z$6&gt;$Z$16,1,($Z$14+$Z6-$Z$6)/($Z$14-$Z$16)))</f>
        <v>0</v>
      </c>
      <c r="HY34" s="50">
        <f t="shared" ref="HY34:HY39" si="335">IF(-$Z6+$Z$7&lt;$Z$14,0,IF(-$Z6+$Z$7&gt;$Z$16,1,($Z$14+$Z6-$Z$7)/($Z$14-$Z$16)))</f>
        <v>0</v>
      </c>
      <c r="HZ34" s="50">
        <f t="shared" ref="HZ34:HZ39" si="336">IF(-$Z6+$Z$8&lt;$Z$14,0,IF(-$Z6+$Z$8&gt;$Z$16,1,($Z$14+$Z6-$Z$8)/($Z$14-$Z$16)))</f>
        <v>0</v>
      </c>
      <c r="IA34" s="50">
        <f t="shared" ref="IA34:IA39" si="337">IF(-$Z6+$Z$9&lt;$Z$14,0,IF(-$Z6+$Z$9&gt;$Z$16,1,($Z$14+$Z6-$Z$9)/($Z$14-$Z$16)))</f>
        <v>0</v>
      </c>
      <c r="IB34" s="50">
        <f t="shared" ref="IB34:IB39" si="338">IF(-$Z6+$Z$10&lt;$Z$14,0,IF(-$Z6+$Z$10&gt;$Z$16,1,($Z$14+$Z6-$Z$10)/($Z$14-$Z$16)))</f>
        <v>0</v>
      </c>
      <c r="IC34" s="50">
        <f t="shared" ref="IC34:IC39" si="339">IF(-$Z6+$Z$11&lt;$Z$14,0,IF(-$Z6+$Z$11&gt;$Z$16,1,($Z$14+$Z6-$Z$11)/($Z$14-$Z$16)))</f>
        <v>0</v>
      </c>
      <c r="IE34" s="54" t="s">
        <v>68</v>
      </c>
      <c r="IF34" s="50">
        <f t="shared" ref="IF34:IF39" si="340">IF(-$AA6+$AA$5&lt;$AA$14,0,IF(-$AA6+$AA$5&gt;$AA$16,1,($AA$14+$AA6-$AA$5)/($AA$14-$AA$16)))</f>
        <v>0</v>
      </c>
      <c r="IG34" s="50">
        <f t="shared" ref="IG34:IG39" si="341">IF(-$AA6+$AA$6&lt;$AA$14,0,IF(-$AA6+$AA$6&gt;$AA$16,1,($AA$14+$AA6-$AA$6)/($AA$14-$AA$16)))</f>
        <v>0</v>
      </c>
      <c r="IH34" s="50">
        <f t="shared" ref="IH34:IH39" si="342">IF(-$AA6+$AA$7&lt;$AA$14,0,IF(-$AA6+$AA$7&gt;$AA$16,1,($AA$14+$AA6-$AA$7)/($AA$14-$AA$16)))</f>
        <v>0</v>
      </c>
      <c r="II34" s="50">
        <f t="shared" ref="II34:II39" si="343">IF(-$AA6+$AA$8&lt;$AA$14,0,IF(-$AA6+$AA$8&gt;$AA$16,1,($AA$14+$AA6-$AA$8)/($AA$14-$AA$16)))</f>
        <v>0</v>
      </c>
      <c r="IJ34" s="50">
        <f t="shared" ref="IJ34:IJ39" si="344">IF(-$AA6+$AA$9&lt;$AA$14,0,IF(-$AA6+$AA$9&gt;$AA$16,1,($AA$14+$AA6-$AA$9)/($AA$14-$AA$16)))</f>
        <v>0</v>
      </c>
      <c r="IK34" s="50">
        <f t="shared" ref="IK34:IK39" si="345">IF(-$AA6+$AA$10&lt;$AA$14,0,IF(-$AA6+$AA$10&gt;$AA$16,1,($AA$14+$AA6-$AA$10)/($AA$14-$AA$16)))</f>
        <v>0</v>
      </c>
      <c r="IL34" s="50">
        <f t="shared" ref="IL34:IL39" si="346">IF(-$AA6+$AA$11&lt;$AA$14,0,IF(-$AA6+$AA$11&gt;$AA$16,1,($AA$14+$AA6-$AA$11)/($AA$14-$AA$16)))</f>
        <v>0</v>
      </c>
      <c r="IN34" s="54" t="s">
        <v>68</v>
      </c>
      <c r="IO34" s="50">
        <f t="shared" ref="IO34:IO39" si="347">IF(-$AB6+$AB$5&lt;$AB$14,0,IF(-$AB6+$AB$5&gt;$AB$16,1,($AB$14+$AB6-$AB$5)/($AB$14-$AB$16)))</f>
        <v>0</v>
      </c>
      <c r="IP34" s="50">
        <f t="shared" ref="IP34:IP39" si="348">IF(-$AB6+$AB$6&lt;$AB$14,0,IF(-$AB6+$AB$6&gt;$AB$16,1,($AB$14+$AB6-$AB$6)/($AB$14-$AB$16)))</f>
        <v>0</v>
      </c>
      <c r="IQ34" s="50">
        <f t="shared" ref="IQ34:IQ39" si="349">IF(-$AB6+$AB$7&lt;$AB$14,0,IF(-$AB6+$AB$7&gt;$AB$16,1,($AB$14+$AB6-$AB$7)/($AB$14-$AB$16)))</f>
        <v>0</v>
      </c>
      <c r="IR34" s="50">
        <f t="shared" ref="IR34:IR39" si="350">IF(-$AB6+$AB$8&lt;$AB$14,0,IF(-$AB6+$AB$8&gt;$AB$16,1,($AB$14+$AB6-$AB$8)/($AB$14-$AB$16)))</f>
        <v>0</v>
      </c>
      <c r="IS34" s="50">
        <f t="shared" ref="IS34:IS39" si="351">IF(-$AB6+$AB$9&lt;$AB$14,0,IF(-$AB6+$AB$9&gt;$AB$16,1,($AB$14+$AB6-$AB$9)/($AB$14-$AB$16)))</f>
        <v>0</v>
      </c>
      <c r="IT34" s="50">
        <f t="shared" ref="IT34:IT39" si="352">IF(-$AB6+$AB$10&lt;$AB$14,0,IF(-$AB6+$AB$10&gt;$AB$16,1,($AB$14+$AB6-$AB$10)/($AB$14-$AB$16)))</f>
        <v>0</v>
      </c>
      <c r="IU34" s="50">
        <f t="shared" ref="IU34:IU39" si="353">IF(-$AB6+$AB$11&lt;$AB$14,0,IF(-$AB6+$AB$11&gt;$AB$16,1,($AB$14+$AB6-$AB$11)/($AB$14-$AB$16)))</f>
        <v>0</v>
      </c>
    </row>
    <row r="35" spans="31:255" ht="29.1">
      <c r="AE35" s="78"/>
      <c r="AF35" s="54" t="s">
        <v>70</v>
      </c>
      <c r="AG35" s="50">
        <f t="shared" si="208"/>
        <v>0</v>
      </c>
      <c r="AH35" s="50">
        <f t="shared" si="209"/>
        <v>0</v>
      </c>
      <c r="AI35" s="50">
        <f t="shared" si="210"/>
        <v>0</v>
      </c>
      <c r="AJ35" s="50">
        <f t="shared" si="211"/>
        <v>0</v>
      </c>
      <c r="AK35" s="50">
        <f t="shared" si="212"/>
        <v>0</v>
      </c>
      <c r="AL35" s="50">
        <f t="shared" si="213"/>
        <v>0</v>
      </c>
      <c r="AM35" s="50">
        <f t="shared" si="214"/>
        <v>0</v>
      </c>
      <c r="AO35" s="54" t="s">
        <v>70</v>
      </c>
      <c r="AP35" s="50">
        <f t="shared" ref="AP35:AP39" si="354">IF(-$E7+$E$5&lt;$E$14,0,IF(-$E7+$E$5&gt;$E$16,1,($E$14+$E7-$E$5)/($E$14-$E$16)))</f>
        <v>0</v>
      </c>
      <c r="AQ35" s="50">
        <f t="shared" si="215"/>
        <v>0</v>
      </c>
      <c r="AR35" s="50">
        <f t="shared" si="216"/>
        <v>0</v>
      </c>
      <c r="AS35" s="50">
        <f t="shared" si="217"/>
        <v>0</v>
      </c>
      <c r="AT35" s="50">
        <f t="shared" si="218"/>
        <v>0</v>
      </c>
      <c r="AU35" s="50">
        <f t="shared" si="219"/>
        <v>0</v>
      </c>
      <c r="AV35" s="50">
        <f t="shared" si="220"/>
        <v>0</v>
      </c>
      <c r="AX35" s="54" t="s">
        <v>70</v>
      </c>
      <c r="AY35" s="50">
        <f t="shared" si="180"/>
        <v>0</v>
      </c>
      <c r="AZ35" s="50">
        <f t="shared" si="181"/>
        <v>0</v>
      </c>
      <c r="BA35" s="50">
        <f t="shared" si="182"/>
        <v>0</v>
      </c>
      <c r="BB35" s="50">
        <f t="shared" si="183"/>
        <v>0</v>
      </c>
      <c r="BC35" s="50">
        <f t="shared" si="184"/>
        <v>0</v>
      </c>
      <c r="BD35" s="50">
        <f t="shared" si="185"/>
        <v>0</v>
      </c>
      <c r="BE35" s="50">
        <f t="shared" si="186"/>
        <v>0</v>
      </c>
      <c r="BG35" s="54" t="s">
        <v>70</v>
      </c>
      <c r="BH35" s="50">
        <f t="shared" si="187"/>
        <v>0</v>
      </c>
      <c r="BI35" s="50">
        <f t="shared" si="188"/>
        <v>0</v>
      </c>
      <c r="BJ35" s="50">
        <f t="shared" si="189"/>
        <v>0</v>
      </c>
      <c r="BK35" s="50">
        <f t="shared" si="190"/>
        <v>0</v>
      </c>
      <c r="BL35" s="50">
        <f t="shared" si="191"/>
        <v>0</v>
      </c>
      <c r="BM35" s="50">
        <f t="shared" si="192"/>
        <v>0</v>
      </c>
      <c r="BN35" s="50">
        <f t="shared" si="193"/>
        <v>0</v>
      </c>
      <c r="BP35" s="54" t="s">
        <v>70</v>
      </c>
      <c r="BQ35" s="50">
        <f t="shared" si="194"/>
        <v>0</v>
      </c>
      <c r="BR35" s="50">
        <f t="shared" si="195"/>
        <v>0</v>
      </c>
      <c r="BS35" s="50">
        <f t="shared" si="196"/>
        <v>0</v>
      </c>
      <c r="BT35" s="50">
        <f t="shared" si="197"/>
        <v>0</v>
      </c>
      <c r="BU35" s="50">
        <f t="shared" si="198"/>
        <v>0</v>
      </c>
      <c r="BV35" s="50">
        <f t="shared" si="199"/>
        <v>0</v>
      </c>
      <c r="BW35" s="50">
        <f t="shared" si="200"/>
        <v>0</v>
      </c>
      <c r="BY35" s="54" t="s">
        <v>70</v>
      </c>
      <c r="BZ35" s="50">
        <f t="shared" si="201"/>
        <v>0</v>
      </c>
      <c r="CA35" s="50">
        <f t="shared" si="202"/>
        <v>0</v>
      </c>
      <c r="CB35" s="50">
        <f t="shared" si="203"/>
        <v>0</v>
      </c>
      <c r="CC35" s="50">
        <f t="shared" si="204"/>
        <v>0</v>
      </c>
      <c r="CD35" s="50">
        <f t="shared" si="205"/>
        <v>0</v>
      </c>
      <c r="CE35" s="50">
        <f t="shared" si="206"/>
        <v>0</v>
      </c>
      <c r="CF35" s="50">
        <f t="shared" si="207"/>
        <v>0</v>
      </c>
      <c r="CH35" s="54" t="s">
        <v>70</v>
      </c>
      <c r="CI35" s="50">
        <f t="shared" si="221"/>
        <v>0</v>
      </c>
      <c r="CJ35" s="50">
        <f t="shared" si="222"/>
        <v>0</v>
      </c>
      <c r="CK35" s="50">
        <f t="shared" si="223"/>
        <v>0</v>
      </c>
      <c r="CL35" s="50">
        <f t="shared" si="224"/>
        <v>0</v>
      </c>
      <c r="CM35" s="50">
        <f t="shared" si="225"/>
        <v>0</v>
      </c>
      <c r="CN35" s="50">
        <f t="shared" si="226"/>
        <v>0</v>
      </c>
      <c r="CO35" s="50">
        <f t="shared" si="227"/>
        <v>0</v>
      </c>
      <c r="CQ35" s="54" t="s">
        <v>70</v>
      </c>
      <c r="CR35" s="50">
        <f t="shared" si="228"/>
        <v>0</v>
      </c>
      <c r="CS35" s="50">
        <f t="shared" si="229"/>
        <v>0</v>
      </c>
      <c r="CT35" s="50">
        <f t="shared" si="230"/>
        <v>0</v>
      </c>
      <c r="CU35" s="50">
        <f t="shared" si="231"/>
        <v>0</v>
      </c>
      <c r="CV35" s="50">
        <f t="shared" si="232"/>
        <v>0</v>
      </c>
      <c r="CW35" s="50">
        <f t="shared" si="233"/>
        <v>0</v>
      </c>
      <c r="CX35" s="50">
        <f t="shared" si="234"/>
        <v>0</v>
      </c>
      <c r="CZ35" s="54" t="s">
        <v>70</v>
      </c>
      <c r="DA35" s="50">
        <f t="shared" si="235"/>
        <v>0</v>
      </c>
      <c r="DB35" s="50">
        <f t="shared" si="236"/>
        <v>0</v>
      </c>
      <c r="DC35" s="50">
        <f t="shared" si="237"/>
        <v>0</v>
      </c>
      <c r="DD35" s="50">
        <f t="shared" si="238"/>
        <v>0.14517506404782229</v>
      </c>
      <c r="DE35" s="50">
        <f t="shared" si="239"/>
        <v>0</v>
      </c>
      <c r="DF35" s="50">
        <f t="shared" si="240"/>
        <v>0.41844577284372314</v>
      </c>
      <c r="DG35" s="50">
        <f t="shared" si="241"/>
        <v>0</v>
      </c>
      <c r="DI35" s="54" t="s">
        <v>70</v>
      </c>
      <c r="DJ35" s="50">
        <f t="shared" si="242"/>
        <v>0</v>
      </c>
      <c r="DK35" s="50">
        <f t="shared" si="243"/>
        <v>0</v>
      </c>
      <c r="DL35" s="50">
        <f t="shared" si="244"/>
        <v>0</v>
      </c>
      <c r="DM35" s="50">
        <f t="shared" si="245"/>
        <v>0</v>
      </c>
      <c r="DN35" s="50">
        <f t="shared" si="246"/>
        <v>0</v>
      </c>
      <c r="DO35" s="50">
        <f t="shared" si="247"/>
        <v>0</v>
      </c>
      <c r="DP35" s="50">
        <f t="shared" si="248"/>
        <v>0</v>
      </c>
      <c r="DR35" s="54" t="s">
        <v>70</v>
      </c>
      <c r="DS35" s="50">
        <f t="shared" si="249"/>
        <v>0</v>
      </c>
      <c r="DT35" s="50">
        <f t="shared" si="250"/>
        <v>0</v>
      </c>
      <c r="DU35" s="50">
        <f t="shared" si="251"/>
        <v>0</v>
      </c>
      <c r="DV35" s="50">
        <f t="shared" si="252"/>
        <v>0</v>
      </c>
      <c r="DW35" s="50">
        <f t="shared" si="253"/>
        <v>0</v>
      </c>
      <c r="DX35" s="50">
        <f t="shared" si="254"/>
        <v>0</v>
      </c>
      <c r="DY35" s="50">
        <f t="shared" si="255"/>
        <v>0</v>
      </c>
      <c r="EA35" s="54" t="s">
        <v>70</v>
      </c>
      <c r="EB35" s="50">
        <f t="shared" si="256"/>
        <v>0</v>
      </c>
      <c r="EC35" s="50">
        <f t="shared" si="257"/>
        <v>0</v>
      </c>
      <c r="ED35" s="50">
        <f t="shared" si="258"/>
        <v>0</v>
      </c>
      <c r="EE35" s="50">
        <f t="shared" si="259"/>
        <v>0</v>
      </c>
      <c r="EF35" s="50">
        <f t="shared" si="260"/>
        <v>0</v>
      </c>
      <c r="EG35" s="50">
        <f t="shared" si="261"/>
        <v>0</v>
      </c>
      <c r="EH35" s="50">
        <f t="shared" si="262"/>
        <v>0</v>
      </c>
      <c r="EJ35" s="54" t="s">
        <v>70</v>
      </c>
      <c r="EK35" s="50">
        <f t="shared" si="263"/>
        <v>0</v>
      </c>
      <c r="EL35" s="50">
        <f t="shared" si="264"/>
        <v>0</v>
      </c>
      <c r="EM35" s="50">
        <f t="shared" si="265"/>
        <v>0</v>
      </c>
      <c r="EN35" s="50">
        <f t="shared" si="266"/>
        <v>0</v>
      </c>
      <c r="EO35" s="50">
        <f t="shared" si="267"/>
        <v>0</v>
      </c>
      <c r="EP35" s="50">
        <f t="shared" si="268"/>
        <v>0</v>
      </c>
      <c r="EQ35" s="50">
        <f t="shared" si="269"/>
        <v>0</v>
      </c>
      <c r="ES35" s="54" t="s">
        <v>70</v>
      </c>
      <c r="ET35" s="50">
        <f t="shared" si="270"/>
        <v>0</v>
      </c>
      <c r="EU35" s="50">
        <f t="shared" si="271"/>
        <v>0</v>
      </c>
      <c r="EV35" s="50">
        <f t="shared" si="272"/>
        <v>0</v>
      </c>
      <c r="EW35" s="50">
        <f t="shared" si="273"/>
        <v>0</v>
      </c>
      <c r="EX35" s="50">
        <f t="shared" si="274"/>
        <v>0</v>
      </c>
      <c r="EY35" s="50">
        <f t="shared" si="275"/>
        <v>0</v>
      </c>
      <c r="EZ35" s="50">
        <f t="shared" si="276"/>
        <v>0</v>
      </c>
      <c r="FB35" s="54" t="s">
        <v>70</v>
      </c>
      <c r="FC35" s="50">
        <f t="shared" si="277"/>
        <v>0</v>
      </c>
      <c r="FD35" s="50">
        <f t="shared" si="278"/>
        <v>0</v>
      </c>
      <c r="FE35" s="50">
        <f t="shared" si="279"/>
        <v>0</v>
      </c>
      <c r="FF35" s="50">
        <f t="shared" si="280"/>
        <v>0</v>
      </c>
      <c r="FG35" s="50">
        <f t="shared" si="281"/>
        <v>0</v>
      </c>
      <c r="FH35" s="50">
        <f t="shared" si="282"/>
        <v>0</v>
      </c>
      <c r="FI35" s="50">
        <f t="shared" si="283"/>
        <v>0</v>
      </c>
      <c r="FK35" s="54" t="s">
        <v>70</v>
      </c>
      <c r="FL35" s="50">
        <f t="shared" si="284"/>
        <v>0</v>
      </c>
      <c r="FM35" s="50">
        <f t="shared" si="285"/>
        <v>0</v>
      </c>
      <c r="FN35" s="50">
        <f t="shared" si="286"/>
        <v>0</v>
      </c>
      <c r="FO35" s="50">
        <f t="shared" si="287"/>
        <v>0</v>
      </c>
      <c r="FP35" s="50">
        <f t="shared" si="288"/>
        <v>0</v>
      </c>
      <c r="FQ35" s="50">
        <f t="shared" si="289"/>
        <v>0</v>
      </c>
      <c r="FR35" s="50">
        <f t="shared" si="290"/>
        <v>0</v>
      </c>
      <c r="FT35" s="54" t="s">
        <v>70</v>
      </c>
      <c r="FU35" s="50">
        <f t="shared" si="291"/>
        <v>0</v>
      </c>
      <c r="FV35" s="50">
        <f t="shared" si="292"/>
        <v>0</v>
      </c>
      <c r="FW35" s="50">
        <f t="shared" si="293"/>
        <v>0</v>
      </c>
      <c r="FX35" s="50">
        <f t="shared" si="294"/>
        <v>0</v>
      </c>
      <c r="FY35" s="50">
        <f t="shared" si="295"/>
        <v>0</v>
      </c>
      <c r="FZ35" s="50">
        <f t="shared" si="296"/>
        <v>0</v>
      </c>
      <c r="GA35" s="50">
        <f t="shared" si="297"/>
        <v>0</v>
      </c>
      <c r="GC35" s="54" t="s">
        <v>70</v>
      </c>
      <c r="GD35" s="50">
        <f t="shared" si="298"/>
        <v>0</v>
      </c>
      <c r="GE35" s="50">
        <f t="shared" si="299"/>
        <v>0</v>
      </c>
      <c r="GF35" s="50">
        <f t="shared" si="300"/>
        <v>0</v>
      </c>
      <c r="GG35" s="50">
        <f t="shared" si="301"/>
        <v>0</v>
      </c>
      <c r="GH35" s="50">
        <f t="shared" si="302"/>
        <v>0</v>
      </c>
      <c r="GI35" s="50">
        <f t="shared" si="303"/>
        <v>0</v>
      </c>
      <c r="GJ35" s="50">
        <f t="shared" si="304"/>
        <v>0</v>
      </c>
      <c r="GL35" s="54" t="s">
        <v>70</v>
      </c>
      <c r="GM35" s="50">
        <f t="shared" si="305"/>
        <v>0</v>
      </c>
      <c r="GN35" s="50">
        <f t="shared" si="306"/>
        <v>0</v>
      </c>
      <c r="GO35" s="50">
        <f t="shared" si="307"/>
        <v>0</v>
      </c>
      <c r="GP35" s="50">
        <f t="shared" si="308"/>
        <v>0</v>
      </c>
      <c r="GQ35" s="50">
        <f t="shared" si="309"/>
        <v>0</v>
      </c>
      <c r="GR35" s="50">
        <f t="shared" si="310"/>
        <v>0</v>
      </c>
      <c r="GS35" s="50">
        <f t="shared" si="311"/>
        <v>0</v>
      </c>
      <c r="GU35" s="54" t="s">
        <v>70</v>
      </c>
      <c r="GV35" s="50">
        <f t="shared" si="312"/>
        <v>0</v>
      </c>
      <c r="GW35" s="50">
        <f t="shared" si="313"/>
        <v>0</v>
      </c>
      <c r="GX35" s="50">
        <f t="shared" si="314"/>
        <v>0</v>
      </c>
      <c r="GY35" s="50">
        <f t="shared" si="315"/>
        <v>0</v>
      </c>
      <c r="GZ35" s="50">
        <f t="shared" si="316"/>
        <v>0</v>
      </c>
      <c r="HA35" s="50">
        <f t="shared" si="317"/>
        <v>0</v>
      </c>
      <c r="HB35" s="50">
        <f t="shared" si="318"/>
        <v>0</v>
      </c>
      <c r="HD35" s="54" t="s">
        <v>70</v>
      </c>
      <c r="HE35" s="50">
        <f t="shared" si="319"/>
        <v>0</v>
      </c>
      <c r="HF35" s="50">
        <f t="shared" si="320"/>
        <v>0</v>
      </c>
      <c r="HG35" s="50">
        <f t="shared" si="321"/>
        <v>0</v>
      </c>
      <c r="HH35" s="50">
        <f t="shared" si="322"/>
        <v>0</v>
      </c>
      <c r="HI35" s="50">
        <f t="shared" si="323"/>
        <v>0</v>
      </c>
      <c r="HJ35" s="50">
        <f t="shared" si="324"/>
        <v>0</v>
      </c>
      <c r="HK35" s="50">
        <f t="shared" si="325"/>
        <v>0</v>
      </c>
      <c r="HM35" s="54" t="s">
        <v>70</v>
      </c>
      <c r="HN35" s="50">
        <f t="shared" si="326"/>
        <v>0</v>
      </c>
      <c r="HO35" s="50">
        <f t="shared" si="327"/>
        <v>0</v>
      </c>
      <c r="HP35" s="50">
        <f t="shared" si="328"/>
        <v>0</v>
      </c>
      <c r="HQ35" s="50">
        <f t="shared" si="329"/>
        <v>0</v>
      </c>
      <c r="HR35" s="50">
        <f t="shared" si="330"/>
        <v>0</v>
      </c>
      <c r="HS35" s="50">
        <f t="shared" si="331"/>
        <v>0</v>
      </c>
      <c r="HT35" s="50">
        <f t="shared" si="332"/>
        <v>0</v>
      </c>
      <c r="HV35" s="54" t="s">
        <v>70</v>
      </c>
      <c r="HW35" s="50">
        <f t="shared" si="333"/>
        <v>0</v>
      </c>
      <c r="HX35" s="50">
        <f t="shared" si="334"/>
        <v>0</v>
      </c>
      <c r="HY35" s="50">
        <f t="shared" si="335"/>
        <v>0</v>
      </c>
      <c r="HZ35" s="50">
        <f t="shared" si="336"/>
        <v>0</v>
      </c>
      <c r="IA35" s="50">
        <f t="shared" si="337"/>
        <v>0</v>
      </c>
      <c r="IB35" s="50">
        <f t="shared" si="338"/>
        <v>0</v>
      </c>
      <c r="IC35" s="50">
        <f t="shared" si="339"/>
        <v>0</v>
      </c>
      <c r="IE35" s="54" t="s">
        <v>70</v>
      </c>
      <c r="IF35" s="50">
        <f t="shared" si="340"/>
        <v>0</v>
      </c>
      <c r="IG35" s="50">
        <f t="shared" si="341"/>
        <v>0</v>
      </c>
      <c r="IH35" s="50">
        <f t="shared" si="342"/>
        <v>0</v>
      </c>
      <c r="II35" s="50">
        <f t="shared" si="343"/>
        <v>0</v>
      </c>
      <c r="IJ35" s="50">
        <f t="shared" si="344"/>
        <v>0</v>
      </c>
      <c r="IK35" s="50">
        <f t="shared" si="345"/>
        <v>0</v>
      </c>
      <c r="IL35" s="50">
        <f t="shared" si="346"/>
        <v>0</v>
      </c>
      <c r="IN35" s="54" t="s">
        <v>70</v>
      </c>
      <c r="IO35" s="50">
        <f t="shared" si="347"/>
        <v>0</v>
      </c>
      <c r="IP35" s="50">
        <f t="shared" si="348"/>
        <v>0</v>
      </c>
      <c r="IQ35" s="50">
        <f t="shared" si="349"/>
        <v>0</v>
      </c>
      <c r="IR35" s="50">
        <f t="shared" si="350"/>
        <v>0</v>
      </c>
      <c r="IS35" s="50">
        <f t="shared" si="351"/>
        <v>0</v>
      </c>
      <c r="IT35" s="50">
        <f t="shared" si="352"/>
        <v>0</v>
      </c>
      <c r="IU35" s="50">
        <f t="shared" si="353"/>
        <v>0</v>
      </c>
    </row>
    <row r="36" spans="31:255" ht="29.1">
      <c r="AE36" s="78"/>
      <c r="AF36" s="54" t="s">
        <v>134</v>
      </c>
      <c r="AG36" s="50">
        <f t="shared" si="208"/>
        <v>0</v>
      </c>
      <c r="AH36" s="50">
        <f t="shared" si="209"/>
        <v>1</v>
      </c>
      <c r="AI36" s="50">
        <f t="shared" si="210"/>
        <v>1</v>
      </c>
      <c r="AJ36" s="50">
        <f t="shared" si="211"/>
        <v>0</v>
      </c>
      <c r="AK36" s="50">
        <f t="shared" si="212"/>
        <v>0</v>
      </c>
      <c r="AL36" s="50">
        <f t="shared" si="213"/>
        <v>0</v>
      </c>
      <c r="AM36" s="50">
        <f t="shared" si="214"/>
        <v>0</v>
      </c>
      <c r="AO36" s="54" t="s">
        <v>134</v>
      </c>
      <c r="AP36" s="50">
        <f t="shared" si="354"/>
        <v>0</v>
      </c>
      <c r="AQ36" s="50">
        <f t="shared" si="215"/>
        <v>0</v>
      </c>
      <c r="AR36" s="50">
        <f t="shared" si="216"/>
        <v>1</v>
      </c>
      <c r="AS36" s="50">
        <f t="shared" si="217"/>
        <v>0</v>
      </c>
      <c r="AT36" s="50">
        <f t="shared" si="218"/>
        <v>0</v>
      </c>
      <c r="AU36" s="50">
        <f t="shared" si="219"/>
        <v>0</v>
      </c>
      <c r="AV36" s="50">
        <f t="shared" si="220"/>
        <v>0</v>
      </c>
      <c r="AX36" s="54" t="s">
        <v>134</v>
      </c>
      <c r="AY36" s="50">
        <f t="shared" si="180"/>
        <v>0</v>
      </c>
      <c r="AZ36" s="50">
        <f t="shared" si="181"/>
        <v>0</v>
      </c>
      <c r="BA36" s="50">
        <f t="shared" si="182"/>
        <v>0</v>
      </c>
      <c r="BB36" s="50">
        <f t="shared" si="183"/>
        <v>0</v>
      </c>
      <c r="BC36" s="50">
        <f t="shared" si="184"/>
        <v>0</v>
      </c>
      <c r="BD36" s="50">
        <f t="shared" si="185"/>
        <v>0</v>
      </c>
      <c r="BE36" s="50">
        <f t="shared" si="186"/>
        <v>0</v>
      </c>
      <c r="BG36" s="54" t="s">
        <v>134</v>
      </c>
      <c r="BH36" s="50">
        <f t="shared" si="187"/>
        <v>0</v>
      </c>
      <c r="BI36" s="50">
        <f t="shared" si="188"/>
        <v>0</v>
      </c>
      <c r="BJ36" s="50">
        <f t="shared" si="189"/>
        <v>0</v>
      </c>
      <c r="BK36" s="50">
        <f t="shared" si="190"/>
        <v>0</v>
      </c>
      <c r="BL36" s="50">
        <f t="shared" si="191"/>
        <v>0</v>
      </c>
      <c r="BM36" s="50">
        <f t="shared" si="192"/>
        <v>0</v>
      </c>
      <c r="BN36" s="50">
        <f t="shared" si="193"/>
        <v>0</v>
      </c>
      <c r="BP36" s="54" t="s">
        <v>134</v>
      </c>
      <c r="BQ36" s="50">
        <f t="shared" si="194"/>
        <v>0</v>
      </c>
      <c r="BR36" s="50">
        <f t="shared" si="195"/>
        <v>0</v>
      </c>
      <c r="BS36" s="50">
        <f t="shared" si="196"/>
        <v>0</v>
      </c>
      <c r="BT36" s="50">
        <f t="shared" si="197"/>
        <v>0</v>
      </c>
      <c r="BU36" s="50">
        <f t="shared" si="198"/>
        <v>0</v>
      </c>
      <c r="BV36" s="50">
        <f t="shared" si="199"/>
        <v>0</v>
      </c>
      <c r="BW36" s="50">
        <f t="shared" si="200"/>
        <v>0</v>
      </c>
      <c r="BY36" s="54" t="s">
        <v>134</v>
      </c>
      <c r="BZ36" s="50">
        <f t="shared" si="201"/>
        <v>0</v>
      </c>
      <c r="CA36" s="50">
        <f t="shared" si="202"/>
        <v>0</v>
      </c>
      <c r="CB36" s="50">
        <f t="shared" si="203"/>
        <v>0</v>
      </c>
      <c r="CC36" s="50">
        <f t="shared" si="204"/>
        <v>0</v>
      </c>
      <c r="CD36" s="50">
        <f t="shared" si="205"/>
        <v>0</v>
      </c>
      <c r="CE36" s="50">
        <f t="shared" si="206"/>
        <v>0</v>
      </c>
      <c r="CF36" s="50">
        <f t="shared" si="207"/>
        <v>0</v>
      </c>
      <c r="CH36" s="54" t="s">
        <v>134</v>
      </c>
      <c r="CI36" s="50">
        <f t="shared" si="221"/>
        <v>0.42141823444283633</v>
      </c>
      <c r="CJ36" s="50">
        <f t="shared" si="222"/>
        <v>0</v>
      </c>
      <c r="CK36" s="50">
        <f t="shared" si="223"/>
        <v>1</v>
      </c>
      <c r="CL36" s="50">
        <f t="shared" si="224"/>
        <v>0</v>
      </c>
      <c r="CM36" s="50">
        <f t="shared" si="225"/>
        <v>0</v>
      </c>
      <c r="CN36" s="50">
        <f t="shared" si="226"/>
        <v>0</v>
      </c>
      <c r="CO36" s="50">
        <f t="shared" si="227"/>
        <v>0</v>
      </c>
      <c r="CQ36" s="54" t="s">
        <v>134</v>
      </c>
      <c r="CR36" s="50">
        <f t="shared" si="228"/>
        <v>0</v>
      </c>
      <c r="CS36" s="50">
        <f t="shared" si="229"/>
        <v>0</v>
      </c>
      <c r="CT36" s="50">
        <f t="shared" si="230"/>
        <v>0.464243255826634</v>
      </c>
      <c r="CU36" s="50">
        <f t="shared" si="231"/>
        <v>0</v>
      </c>
      <c r="CV36" s="50">
        <f t="shared" si="232"/>
        <v>0</v>
      </c>
      <c r="CW36" s="50">
        <f t="shared" si="233"/>
        <v>0</v>
      </c>
      <c r="CX36" s="50">
        <f t="shared" si="234"/>
        <v>0</v>
      </c>
      <c r="CZ36" s="54" t="s">
        <v>134</v>
      </c>
      <c r="DA36" s="50">
        <f t="shared" si="235"/>
        <v>0</v>
      </c>
      <c r="DB36" s="50">
        <f t="shared" si="236"/>
        <v>0</v>
      </c>
      <c r="DC36" s="50">
        <f t="shared" si="237"/>
        <v>0</v>
      </c>
      <c r="DD36" s="50">
        <f t="shared" si="238"/>
        <v>0</v>
      </c>
      <c r="DE36" s="50">
        <f t="shared" si="239"/>
        <v>0</v>
      </c>
      <c r="DF36" s="50">
        <f t="shared" si="240"/>
        <v>0</v>
      </c>
      <c r="DG36" s="50">
        <f t="shared" si="241"/>
        <v>0</v>
      </c>
      <c r="DI36" s="54" t="s">
        <v>134</v>
      </c>
      <c r="DJ36" s="50">
        <f t="shared" si="242"/>
        <v>1</v>
      </c>
      <c r="DK36" s="50">
        <f t="shared" si="243"/>
        <v>0</v>
      </c>
      <c r="DL36" s="50">
        <f t="shared" si="244"/>
        <v>0</v>
      </c>
      <c r="DM36" s="50">
        <f t="shared" si="245"/>
        <v>0</v>
      </c>
      <c r="DN36" s="50">
        <f t="shared" si="246"/>
        <v>0.28571428399999999</v>
      </c>
      <c r="DO36" s="50">
        <f t="shared" si="247"/>
        <v>0</v>
      </c>
      <c r="DP36" s="50">
        <f t="shared" si="248"/>
        <v>0</v>
      </c>
      <c r="DR36" s="54" t="s">
        <v>134</v>
      </c>
      <c r="DS36" s="50">
        <f t="shared" si="249"/>
        <v>0</v>
      </c>
      <c r="DT36" s="50">
        <f t="shared" si="250"/>
        <v>0</v>
      </c>
      <c r="DU36" s="50">
        <f t="shared" si="251"/>
        <v>0</v>
      </c>
      <c r="DV36" s="50">
        <f t="shared" si="252"/>
        <v>0</v>
      </c>
      <c r="DW36" s="50">
        <f t="shared" si="253"/>
        <v>0</v>
      </c>
      <c r="DX36" s="50">
        <f t="shared" si="254"/>
        <v>0</v>
      </c>
      <c r="DY36" s="50">
        <f t="shared" si="255"/>
        <v>0</v>
      </c>
      <c r="EA36" s="54" t="s">
        <v>134</v>
      </c>
      <c r="EB36" s="50">
        <f t="shared" si="256"/>
        <v>1</v>
      </c>
      <c r="EC36" s="50">
        <f t="shared" si="257"/>
        <v>1</v>
      </c>
      <c r="ED36" s="50">
        <f t="shared" si="258"/>
        <v>1</v>
      </c>
      <c r="EE36" s="50">
        <f t="shared" si="259"/>
        <v>0</v>
      </c>
      <c r="EF36" s="50">
        <f t="shared" si="260"/>
        <v>0</v>
      </c>
      <c r="EG36" s="50">
        <f t="shared" si="261"/>
        <v>0</v>
      </c>
      <c r="EH36" s="50">
        <f t="shared" si="262"/>
        <v>1</v>
      </c>
      <c r="EJ36" s="54" t="s">
        <v>134</v>
      </c>
      <c r="EK36" s="50">
        <f t="shared" si="263"/>
        <v>0</v>
      </c>
      <c r="EL36" s="50">
        <f t="shared" si="264"/>
        <v>0</v>
      </c>
      <c r="EM36" s="50">
        <f t="shared" si="265"/>
        <v>0</v>
      </c>
      <c r="EN36" s="50">
        <f t="shared" si="266"/>
        <v>0</v>
      </c>
      <c r="EO36" s="50">
        <f t="shared" si="267"/>
        <v>0</v>
      </c>
      <c r="EP36" s="50">
        <f t="shared" si="268"/>
        <v>0</v>
      </c>
      <c r="EQ36" s="50">
        <f t="shared" si="269"/>
        <v>1</v>
      </c>
      <c r="ES36" s="54" t="s">
        <v>134</v>
      </c>
      <c r="ET36" s="50">
        <f t="shared" si="270"/>
        <v>0</v>
      </c>
      <c r="EU36" s="50">
        <f t="shared" si="271"/>
        <v>0</v>
      </c>
      <c r="EV36" s="50">
        <f t="shared" si="272"/>
        <v>0</v>
      </c>
      <c r="EW36" s="50">
        <f t="shared" si="273"/>
        <v>0</v>
      </c>
      <c r="EX36" s="50">
        <f t="shared" si="274"/>
        <v>0</v>
      </c>
      <c r="EY36" s="50">
        <f t="shared" si="275"/>
        <v>0</v>
      </c>
      <c r="EZ36" s="50">
        <f t="shared" si="276"/>
        <v>0</v>
      </c>
      <c r="FB36" s="54" t="s">
        <v>134</v>
      </c>
      <c r="FC36" s="50">
        <f t="shared" si="277"/>
        <v>0</v>
      </c>
      <c r="FD36" s="50">
        <f t="shared" si="278"/>
        <v>0</v>
      </c>
      <c r="FE36" s="50">
        <f t="shared" si="279"/>
        <v>0</v>
      </c>
      <c r="FF36" s="50">
        <f t="shared" si="280"/>
        <v>0</v>
      </c>
      <c r="FG36" s="50">
        <f t="shared" si="281"/>
        <v>0</v>
      </c>
      <c r="FH36" s="50">
        <f t="shared" si="282"/>
        <v>0</v>
      </c>
      <c r="FI36" s="50">
        <f t="shared" si="283"/>
        <v>0</v>
      </c>
      <c r="FK36" s="54" t="s">
        <v>134</v>
      </c>
      <c r="FL36" s="50">
        <f t="shared" si="284"/>
        <v>0</v>
      </c>
      <c r="FM36" s="50">
        <f t="shared" si="285"/>
        <v>0</v>
      </c>
      <c r="FN36" s="50">
        <f t="shared" si="286"/>
        <v>0</v>
      </c>
      <c r="FO36" s="50">
        <f>IF(-$S8+$S$8&lt;$S$14,0,IF(-$S8+$S$8&gt;$S$16,1,($S$14+$S8-$S$8)/($S$14-$S$16)))</f>
        <v>0</v>
      </c>
      <c r="FP36" s="50">
        <f t="shared" si="288"/>
        <v>0</v>
      </c>
      <c r="FQ36" s="50">
        <f t="shared" si="289"/>
        <v>0</v>
      </c>
      <c r="FR36" s="50">
        <f t="shared" si="290"/>
        <v>0</v>
      </c>
      <c r="FT36" s="54" t="s">
        <v>134</v>
      </c>
      <c r="FU36" s="50">
        <f t="shared" si="291"/>
        <v>0</v>
      </c>
      <c r="FV36" s="50">
        <f t="shared" si="292"/>
        <v>0</v>
      </c>
      <c r="FW36" s="50">
        <f t="shared" si="293"/>
        <v>0</v>
      </c>
      <c r="FX36" s="50">
        <f t="shared" si="294"/>
        <v>0</v>
      </c>
      <c r="FY36" s="50">
        <f t="shared" si="295"/>
        <v>0</v>
      </c>
      <c r="FZ36" s="50">
        <f t="shared" si="296"/>
        <v>0</v>
      </c>
      <c r="GA36" s="50">
        <f t="shared" si="297"/>
        <v>0</v>
      </c>
      <c r="GC36" s="54" t="s">
        <v>134</v>
      </c>
      <c r="GD36" s="50">
        <f t="shared" si="298"/>
        <v>0</v>
      </c>
      <c r="GE36" s="50">
        <f t="shared" si="299"/>
        <v>0</v>
      </c>
      <c r="GF36" s="50">
        <f t="shared" si="300"/>
        <v>0</v>
      </c>
      <c r="GG36" s="50">
        <f t="shared" si="301"/>
        <v>0</v>
      </c>
      <c r="GH36" s="50">
        <f t="shared" si="302"/>
        <v>0</v>
      </c>
      <c r="GI36" s="50">
        <f t="shared" si="303"/>
        <v>0</v>
      </c>
      <c r="GJ36" s="50">
        <f t="shared" si="304"/>
        <v>0</v>
      </c>
      <c r="GL36" s="54" t="s">
        <v>134</v>
      </c>
      <c r="GM36" s="50">
        <f t="shared" si="305"/>
        <v>0</v>
      </c>
      <c r="GN36" s="50">
        <f t="shared" si="306"/>
        <v>0</v>
      </c>
      <c r="GO36" s="50">
        <f t="shared" si="307"/>
        <v>0</v>
      </c>
      <c r="GP36" s="50">
        <f t="shared" si="308"/>
        <v>0</v>
      </c>
      <c r="GQ36" s="50">
        <f t="shared" si="309"/>
        <v>0</v>
      </c>
      <c r="GR36" s="50">
        <f t="shared" si="310"/>
        <v>0</v>
      </c>
      <c r="GS36" s="50">
        <f t="shared" si="311"/>
        <v>0</v>
      </c>
      <c r="GU36" s="54" t="s">
        <v>134</v>
      </c>
      <c r="GV36" s="50">
        <f t="shared" si="312"/>
        <v>0</v>
      </c>
      <c r="GW36" s="50">
        <f t="shared" si="313"/>
        <v>0</v>
      </c>
      <c r="GX36" s="50">
        <f t="shared" si="314"/>
        <v>0</v>
      </c>
      <c r="GY36" s="50">
        <f t="shared" si="315"/>
        <v>0</v>
      </c>
      <c r="GZ36" s="50">
        <f t="shared" si="316"/>
        <v>0</v>
      </c>
      <c r="HA36" s="50">
        <f t="shared" si="317"/>
        <v>0</v>
      </c>
      <c r="HB36" s="50">
        <f t="shared" si="318"/>
        <v>0</v>
      </c>
      <c r="HD36" s="54" t="s">
        <v>134</v>
      </c>
      <c r="HE36" s="50">
        <f t="shared" si="319"/>
        <v>0</v>
      </c>
      <c r="HF36" s="50">
        <f t="shared" si="320"/>
        <v>0</v>
      </c>
      <c r="HG36" s="50">
        <f t="shared" si="321"/>
        <v>0</v>
      </c>
      <c r="HH36" s="50">
        <f t="shared" si="322"/>
        <v>0</v>
      </c>
      <c r="HI36" s="50">
        <f t="shared" si="323"/>
        <v>0</v>
      </c>
      <c r="HJ36" s="50">
        <f t="shared" si="324"/>
        <v>0</v>
      </c>
      <c r="HK36" s="50">
        <f t="shared" si="325"/>
        <v>0</v>
      </c>
      <c r="HM36" s="54" t="s">
        <v>134</v>
      </c>
      <c r="HN36" s="50">
        <f t="shared" si="326"/>
        <v>0</v>
      </c>
      <c r="HO36" s="50">
        <f t="shared" si="327"/>
        <v>0</v>
      </c>
      <c r="HP36" s="50">
        <f t="shared" si="328"/>
        <v>0</v>
      </c>
      <c r="HQ36" s="50">
        <f t="shared" si="329"/>
        <v>0</v>
      </c>
      <c r="HR36" s="50">
        <f t="shared" si="330"/>
        <v>0</v>
      </c>
      <c r="HS36" s="50">
        <f t="shared" si="331"/>
        <v>0</v>
      </c>
      <c r="HT36" s="50">
        <f t="shared" si="332"/>
        <v>0</v>
      </c>
      <c r="HV36" s="54" t="s">
        <v>134</v>
      </c>
      <c r="HW36" s="50">
        <f t="shared" si="333"/>
        <v>0</v>
      </c>
      <c r="HX36" s="50">
        <f t="shared" si="334"/>
        <v>0</v>
      </c>
      <c r="HY36" s="50">
        <f t="shared" si="335"/>
        <v>0</v>
      </c>
      <c r="HZ36" s="50">
        <f t="shared" si="336"/>
        <v>0</v>
      </c>
      <c r="IA36" s="50">
        <f t="shared" si="337"/>
        <v>0</v>
      </c>
      <c r="IB36" s="50">
        <f t="shared" si="338"/>
        <v>0</v>
      </c>
      <c r="IC36" s="50">
        <f t="shared" si="339"/>
        <v>0</v>
      </c>
      <c r="IE36" s="54" t="s">
        <v>134</v>
      </c>
      <c r="IF36" s="50">
        <f t="shared" si="340"/>
        <v>0</v>
      </c>
      <c r="IG36" s="50">
        <f t="shared" si="341"/>
        <v>0</v>
      </c>
      <c r="IH36" s="50">
        <f t="shared" si="342"/>
        <v>0</v>
      </c>
      <c r="II36" s="50">
        <f t="shared" si="343"/>
        <v>0</v>
      </c>
      <c r="IJ36" s="50">
        <f t="shared" si="344"/>
        <v>0</v>
      </c>
      <c r="IK36" s="50">
        <f>IF(-$AA8+$AA$10&lt;$AA$14,0,IF(-$AA8+$AA$10&gt;$AA$16,1,($AA$14+$AA8-$AA$10)/($AA$14-$AA$16)))</f>
        <v>0</v>
      </c>
      <c r="IL36" s="50">
        <f t="shared" si="346"/>
        <v>0</v>
      </c>
      <c r="IN36" s="54" t="s">
        <v>134</v>
      </c>
      <c r="IO36" s="50">
        <f t="shared" si="347"/>
        <v>0</v>
      </c>
      <c r="IP36" s="50">
        <f t="shared" si="348"/>
        <v>0</v>
      </c>
      <c r="IQ36" s="50">
        <f t="shared" si="349"/>
        <v>0</v>
      </c>
      <c r="IR36" s="50">
        <f t="shared" si="350"/>
        <v>0</v>
      </c>
      <c r="IS36" s="50">
        <f t="shared" si="351"/>
        <v>0</v>
      </c>
      <c r="IT36" s="50">
        <f t="shared" si="352"/>
        <v>0</v>
      </c>
      <c r="IU36" s="50">
        <f t="shared" si="353"/>
        <v>0</v>
      </c>
    </row>
    <row r="37" spans="31:255" ht="29.1">
      <c r="AE37" s="78"/>
      <c r="AF37" s="54" t="s">
        <v>135</v>
      </c>
      <c r="AG37" s="50">
        <f t="shared" si="208"/>
        <v>0</v>
      </c>
      <c r="AH37" s="50">
        <f t="shared" si="209"/>
        <v>1</v>
      </c>
      <c r="AI37" s="50">
        <f t="shared" si="210"/>
        <v>1</v>
      </c>
      <c r="AJ37" s="50">
        <f t="shared" si="211"/>
        <v>0</v>
      </c>
      <c r="AK37" s="50">
        <f t="shared" si="212"/>
        <v>0</v>
      </c>
      <c r="AL37" s="50">
        <f t="shared" si="213"/>
        <v>0</v>
      </c>
      <c r="AM37" s="50">
        <f t="shared" si="214"/>
        <v>0</v>
      </c>
      <c r="AO37" s="54" t="s">
        <v>135</v>
      </c>
      <c r="AP37" s="50">
        <f t="shared" si="354"/>
        <v>0</v>
      </c>
      <c r="AQ37" s="50">
        <f t="shared" si="215"/>
        <v>0</v>
      </c>
      <c r="AR37" s="50">
        <f t="shared" si="216"/>
        <v>1</v>
      </c>
      <c r="AS37" s="50">
        <f t="shared" si="217"/>
        <v>0</v>
      </c>
      <c r="AT37" s="50">
        <f t="shared" si="218"/>
        <v>0</v>
      </c>
      <c r="AU37" s="50">
        <f t="shared" si="219"/>
        <v>0</v>
      </c>
      <c r="AV37" s="50">
        <f t="shared" si="220"/>
        <v>0</v>
      </c>
      <c r="AX37" s="54" t="s">
        <v>135</v>
      </c>
      <c r="AY37" s="50">
        <f t="shared" si="180"/>
        <v>0</v>
      </c>
      <c r="AZ37" s="50">
        <f t="shared" si="181"/>
        <v>0</v>
      </c>
      <c r="BA37" s="50">
        <f t="shared" si="182"/>
        <v>1</v>
      </c>
      <c r="BB37" s="50">
        <f t="shared" si="183"/>
        <v>0</v>
      </c>
      <c r="BC37" s="50">
        <f t="shared" si="184"/>
        <v>0</v>
      </c>
      <c r="BD37" s="50">
        <f t="shared" si="185"/>
        <v>0</v>
      </c>
      <c r="BE37" s="50">
        <f t="shared" si="186"/>
        <v>0</v>
      </c>
      <c r="BG37" s="54" t="s">
        <v>135</v>
      </c>
      <c r="BH37" s="50">
        <f t="shared" si="187"/>
        <v>0</v>
      </c>
      <c r="BI37" s="50">
        <f t="shared" si="188"/>
        <v>0</v>
      </c>
      <c r="BJ37" s="50">
        <f t="shared" si="189"/>
        <v>1</v>
      </c>
      <c r="BK37" s="50">
        <f t="shared" si="190"/>
        <v>0</v>
      </c>
      <c r="BL37" s="50">
        <f t="shared" si="191"/>
        <v>0</v>
      </c>
      <c r="BM37" s="50">
        <f t="shared" si="192"/>
        <v>0</v>
      </c>
      <c r="BN37" s="50">
        <f t="shared" si="193"/>
        <v>0</v>
      </c>
      <c r="BP37" s="54" t="s">
        <v>135</v>
      </c>
      <c r="BQ37" s="50">
        <f t="shared" si="194"/>
        <v>0</v>
      </c>
      <c r="BR37" s="50">
        <f t="shared" si="195"/>
        <v>0</v>
      </c>
      <c r="BS37" s="50">
        <f t="shared" si="196"/>
        <v>1</v>
      </c>
      <c r="BT37" s="50">
        <f t="shared" si="197"/>
        <v>0</v>
      </c>
      <c r="BU37" s="50">
        <f t="shared" si="198"/>
        <v>0</v>
      </c>
      <c r="BV37" s="50">
        <f t="shared" si="199"/>
        <v>0</v>
      </c>
      <c r="BW37" s="50">
        <f t="shared" si="200"/>
        <v>0</v>
      </c>
      <c r="BY37" s="54" t="s">
        <v>135</v>
      </c>
      <c r="BZ37" s="50">
        <f t="shared" si="201"/>
        <v>0</v>
      </c>
      <c r="CA37" s="50">
        <f t="shared" si="202"/>
        <v>0</v>
      </c>
      <c r="CB37" s="50">
        <f t="shared" si="203"/>
        <v>0</v>
      </c>
      <c r="CC37" s="50">
        <f t="shared" si="204"/>
        <v>0</v>
      </c>
      <c r="CD37" s="50">
        <f t="shared" si="205"/>
        <v>0</v>
      </c>
      <c r="CE37" s="50">
        <f t="shared" si="206"/>
        <v>0</v>
      </c>
      <c r="CF37" s="50">
        <f t="shared" si="207"/>
        <v>0</v>
      </c>
      <c r="CH37" s="54" t="s">
        <v>135</v>
      </c>
      <c r="CI37" s="50">
        <f t="shared" si="221"/>
        <v>0.20723589001447157</v>
      </c>
      <c r="CJ37" s="50">
        <f t="shared" si="222"/>
        <v>0</v>
      </c>
      <c r="CK37" s="50">
        <f t="shared" si="223"/>
        <v>1</v>
      </c>
      <c r="CL37" s="50">
        <f t="shared" si="224"/>
        <v>0</v>
      </c>
      <c r="CM37" s="50">
        <f t="shared" si="225"/>
        <v>0</v>
      </c>
      <c r="CN37" s="50">
        <f t="shared" si="226"/>
        <v>0</v>
      </c>
      <c r="CO37" s="50">
        <f t="shared" si="227"/>
        <v>0</v>
      </c>
      <c r="CQ37" s="54" t="s">
        <v>135</v>
      </c>
      <c r="CR37" s="50">
        <f t="shared" si="228"/>
        <v>0</v>
      </c>
      <c r="CS37" s="50">
        <f t="shared" si="229"/>
        <v>0</v>
      </c>
      <c r="CT37" s="50">
        <f t="shared" si="230"/>
        <v>0.10736168286304176</v>
      </c>
      <c r="CU37" s="50">
        <f t="shared" si="231"/>
        <v>0</v>
      </c>
      <c r="CV37" s="50">
        <f t="shared" si="232"/>
        <v>0</v>
      </c>
      <c r="CW37" s="50">
        <f t="shared" si="233"/>
        <v>0</v>
      </c>
      <c r="CX37" s="50">
        <f t="shared" si="234"/>
        <v>0</v>
      </c>
      <c r="CZ37" s="54" t="s">
        <v>135</v>
      </c>
      <c r="DA37" s="50">
        <f t="shared" si="235"/>
        <v>0</v>
      </c>
      <c r="DB37" s="50">
        <f t="shared" si="236"/>
        <v>0</v>
      </c>
      <c r="DC37" s="50">
        <f t="shared" si="237"/>
        <v>0</v>
      </c>
      <c r="DD37" s="50">
        <f t="shared" si="238"/>
        <v>0</v>
      </c>
      <c r="DE37" s="50">
        <f t="shared" si="239"/>
        <v>0</v>
      </c>
      <c r="DF37" s="50">
        <f t="shared" si="240"/>
        <v>0</v>
      </c>
      <c r="DG37" s="50">
        <f t="shared" si="241"/>
        <v>0</v>
      </c>
      <c r="DI37" s="54" t="s">
        <v>135</v>
      </c>
      <c r="DJ37" s="50">
        <f t="shared" si="242"/>
        <v>0</v>
      </c>
      <c r="DK37" s="50">
        <f t="shared" si="243"/>
        <v>0</v>
      </c>
      <c r="DL37" s="50">
        <f>IF(-$M9+$M$7&lt;$M$14,0,IF(-$M9+$M$7&gt;$M$16,1,($M$14+$M9-$M$7)/($M$14-$M$16)))</f>
        <v>0</v>
      </c>
      <c r="DM37" s="50">
        <f t="shared" si="245"/>
        <v>0</v>
      </c>
      <c r="DN37" s="50">
        <f t="shared" si="246"/>
        <v>0</v>
      </c>
      <c r="DO37" s="50">
        <f t="shared" si="247"/>
        <v>0</v>
      </c>
      <c r="DP37" s="50">
        <f t="shared" si="248"/>
        <v>0</v>
      </c>
      <c r="DR37" s="54" t="s">
        <v>135</v>
      </c>
      <c r="DS37" s="50">
        <f t="shared" si="249"/>
        <v>0</v>
      </c>
      <c r="DT37" s="50">
        <f t="shared" si="250"/>
        <v>0</v>
      </c>
      <c r="DU37" s="50">
        <f t="shared" si="251"/>
        <v>0</v>
      </c>
      <c r="DV37" s="50">
        <f t="shared" si="252"/>
        <v>0</v>
      </c>
      <c r="DW37" s="50">
        <f t="shared" si="253"/>
        <v>0</v>
      </c>
      <c r="DX37" s="50">
        <f t="shared" si="254"/>
        <v>0</v>
      </c>
      <c r="DY37" s="50">
        <f t="shared" si="255"/>
        <v>0</v>
      </c>
      <c r="EA37" s="54" t="s">
        <v>135</v>
      </c>
      <c r="EB37" s="50">
        <f t="shared" si="256"/>
        <v>0</v>
      </c>
      <c r="EC37" s="50">
        <f t="shared" si="257"/>
        <v>0</v>
      </c>
      <c r="ED37" s="50">
        <f t="shared" si="258"/>
        <v>0</v>
      </c>
      <c r="EE37" s="50">
        <f t="shared" si="259"/>
        <v>0</v>
      </c>
      <c r="EF37" s="50">
        <f t="shared" si="260"/>
        <v>0</v>
      </c>
      <c r="EG37" s="50">
        <f t="shared" si="261"/>
        <v>0</v>
      </c>
      <c r="EH37" s="50">
        <f t="shared" si="262"/>
        <v>0</v>
      </c>
      <c r="EJ37" s="54" t="s">
        <v>135</v>
      </c>
      <c r="EK37" s="50">
        <f t="shared" si="263"/>
        <v>0</v>
      </c>
      <c r="EL37" s="50">
        <f t="shared" si="264"/>
        <v>0</v>
      </c>
      <c r="EM37" s="50">
        <f t="shared" si="265"/>
        <v>0</v>
      </c>
      <c r="EN37" s="50">
        <f t="shared" si="266"/>
        <v>0</v>
      </c>
      <c r="EO37" s="50">
        <f t="shared" si="267"/>
        <v>0</v>
      </c>
      <c r="EP37" s="50">
        <f t="shared" si="268"/>
        <v>0</v>
      </c>
      <c r="EQ37" s="50">
        <f t="shared" si="269"/>
        <v>1</v>
      </c>
      <c r="ES37" s="54" t="s">
        <v>135</v>
      </c>
      <c r="ET37" s="50">
        <f t="shared" si="270"/>
        <v>0</v>
      </c>
      <c r="EU37" s="50">
        <f t="shared" si="271"/>
        <v>0</v>
      </c>
      <c r="EV37" s="50">
        <f t="shared" si="272"/>
        <v>0</v>
      </c>
      <c r="EW37" s="50">
        <f t="shared" si="273"/>
        <v>0</v>
      </c>
      <c r="EX37" s="50">
        <f t="shared" si="274"/>
        <v>0</v>
      </c>
      <c r="EY37" s="50">
        <f t="shared" si="275"/>
        <v>0</v>
      </c>
      <c r="EZ37" s="50">
        <f t="shared" si="276"/>
        <v>0</v>
      </c>
      <c r="FB37" s="54" t="s">
        <v>135</v>
      </c>
      <c r="FC37" s="50">
        <f t="shared" si="277"/>
        <v>0</v>
      </c>
      <c r="FD37" s="50">
        <f t="shared" si="278"/>
        <v>0</v>
      </c>
      <c r="FE37" s="50">
        <f t="shared" si="279"/>
        <v>0</v>
      </c>
      <c r="FF37" s="50">
        <f t="shared" si="280"/>
        <v>0</v>
      </c>
      <c r="FG37" s="50">
        <f t="shared" si="281"/>
        <v>0</v>
      </c>
      <c r="FH37" s="50">
        <f t="shared" si="282"/>
        <v>0</v>
      </c>
      <c r="FI37" s="50">
        <f t="shared" si="283"/>
        <v>0</v>
      </c>
      <c r="FK37" s="54" t="s">
        <v>135</v>
      </c>
      <c r="FL37" s="50">
        <f t="shared" si="284"/>
        <v>0</v>
      </c>
      <c r="FM37" s="50">
        <f t="shared" si="285"/>
        <v>0</v>
      </c>
      <c r="FN37" s="50">
        <f t="shared" si="286"/>
        <v>0</v>
      </c>
      <c r="FO37" s="50">
        <f>IF(-$S9+$S$8&lt;$S$14,0,IF(-$S9+$S$8&gt;$S$16,1,($S$14+$S9-$S$8)/($S$14-$S$16)))</f>
        <v>0</v>
      </c>
      <c r="FP37" s="50">
        <f t="shared" si="288"/>
        <v>0</v>
      </c>
      <c r="FQ37" s="50">
        <f t="shared" si="289"/>
        <v>0</v>
      </c>
      <c r="FR37" s="50">
        <f t="shared" si="290"/>
        <v>0</v>
      </c>
      <c r="FT37" s="54" t="s">
        <v>135</v>
      </c>
      <c r="FU37" s="50">
        <f t="shared" si="291"/>
        <v>0</v>
      </c>
      <c r="FV37" s="50">
        <f t="shared" si="292"/>
        <v>0</v>
      </c>
      <c r="FW37" s="50">
        <f t="shared" si="293"/>
        <v>0</v>
      </c>
      <c r="FX37" s="50">
        <f t="shared" si="294"/>
        <v>0</v>
      </c>
      <c r="FY37" s="50">
        <f t="shared" si="295"/>
        <v>0</v>
      </c>
      <c r="FZ37" s="50">
        <f t="shared" si="296"/>
        <v>0</v>
      </c>
      <c r="GA37" s="50">
        <f t="shared" si="297"/>
        <v>0</v>
      </c>
      <c r="GC37" s="54" t="s">
        <v>135</v>
      </c>
      <c r="GD37" s="50">
        <f t="shared" si="298"/>
        <v>0</v>
      </c>
      <c r="GE37" s="50">
        <f t="shared" si="299"/>
        <v>0</v>
      </c>
      <c r="GF37" s="50">
        <f t="shared" si="300"/>
        <v>0</v>
      </c>
      <c r="GG37" s="50">
        <f t="shared" si="301"/>
        <v>0</v>
      </c>
      <c r="GH37" s="50">
        <f t="shared" si="302"/>
        <v>0</v>
      </c>
      <c r="GI37" s="50">
        <f t="shared" si="303"/>
        <v>0</v>
      </c>
      <c r="GJ37" s="50">
        <f t="shared" si="304"/>
        <v>0</v>
      </c>
      <c r="GL37" s="54" t="s">
        <v>135</v>
      </c>
      <c r="GM37" s="50">
        <f t="shared" si="305"/>
        <v>0</v>
      </c>
      <c r="GN37" s="50">
        <f t="shared" si="306"/>
        <v>0</v>
      </c>
      <c r="GO37" s="50">
        <f t="shared" si="307"/>
        <v>0</v>
      </c>
      <c r="GP37" s="50">
        <f t="shared" si="308"/>
        <v>0</v>
      </c>
      <c r="GQ37" s="50">
        <f t="shared" si="309"/>
        <v>0</v>
      </c>
      <c r="GR37" s="50">
        <f t="shared" si="310"/>
        <v>0</v>
      </c>
      <c r="GS37" s="50">
        <f t="shared" si="311"/>
        <v>0</v>
      </c>
      <c r="GU37" s="54" t="s">
        <v>135</v>
      </c>
      <c r="GV37" s="50">
        <f t="shared" si="312"/>
        <v>0</v>
      </c>
      <c r="GW37" s="50">
        <f t="shared" si="313"/>
        <v>0</v>
      </c>
      <c r="GX37" s="50">
        <f t="shared" si="314"/>
        <v>0</v>
      </c>
      <c r="GY37" s="50">
        <f t="shared" si="315"/>
        <v>0</v>
      </c>
      <c r="GZ37" s="50">
        <f t="shared" si="316"/>
        <v>0</v>
      </c>
      <c r="HA37" s="50">
        <f t="shared" si="317"/>
        <v>0</v>
      </c>
      <c r="HB37" s="50">
        <f t="shared" si="318"/>
        <v>0</v>
      </c>
      <c r="HD37" s="54" t="s">
        <v>135</v>
      </c>
      <c r="HE37" s="50">
        <f t="shared" si="319"/>
        <v>0</v>
      </c>
      <c r="HF37" s="50">
        <f t="shared" si="320"/>
        <v>0</v>
      </c>
      <c r="HG37" s="50">
        <f t="shared" si="321"/>
        <v>0</v>
      </c>
      <c r="HH37" s="50">
        <f t="shared" si="322"/>
        <v>0</v>
      </c>
      <c r="HI37" s="50">
        <f t="shared" si="323"/>
        <v>0</v>
      </c>
      <c r="HJ37" s="50">
        <f t="shared" si="324"/>
        <v>0</v>
      </c>
      <c r="HK37" s="50">
        <f t="shared" si="325"/>
        <v>0</v>
      </c>
      <c r="HM37" s="54" t="s">
        <v>135</v>
      </c>
      <c r="HN37" s="50">
        <f t="shared" si="326"/>
        <v>0</v>
      </c>
      <c r="HO37" s="50">
        <f t="shared" si="327"/>
        <v>0</v>
      </c>
      <c r="HP37" s="50">
        <f t="shared" si="328"/>
        <v>0</v>
      </c>
      <c r="HQ37" s="50">
        <f t="shared" si="329"/>
        <v>0</v>
      </c>
      <c r="HR37" s="50">
        <f t="shared" si="330"/>
        <v>0</v>
      </c>
      <c r="HS37" s="50">
        <f t="shared" si="331"/>
        <v>0</v>
      </c>
      <c r="HT37" s="50">
        <f t="shared" si="332"/>
        <v>0</v>
      </c>
      <c r="HV37" s="54" t="s">
        <v>135</v>
      </c>
      <c r="HW37" s="50">
        <f t="shared" si="333"/>
        <v>0</v>
      </c>
      <c r="HX37" s="50">
        <f t="shared" si="334"/>
        <v>0</v>
      </c>
      <c r="HY37" s="50">
        <f t="shared" si="335"/>
        <v>0</v>
      </c>
      <c r="HZ37" s="50">
        <f t="shared" si="336"/>
        <v>0</v>
      </c>
      <c r="IA37" s="50">
        <f t="shared" si="337"/>
        <v>0</v>
      </c>
      <c r="IB37" s="50">
        <f t="shared" si="338"/>
        <v>0</v>
      </c>
      <c r="IC37" s="50">
        <f t="shared" si="339"/>
        <v>0</v>
      </c>
      <c r="IE37" s="54" t="s">
        <v>135</v>
      </c>
      <c r="IF37" s="50">
        <f t="shared" si="340"/>
        <v>0</v>
      </c>
      <c r="IG37" s="50">
        <f t="shared" si="341"/>
        <v>0</v>
      </c>
      <c r="IH37" s="50">
        <f t="shared" si="342"/>
        <v>0</v>
      </c>
      <c r="II37" s="50">
        <f t="shared" si="343"/>
        <v>0</v>
      </c>
      <c r="IJ37" s="50">
        <f t="shared" si="344"/>
        <v>0</v>
      </c>
      <c r="IK37" s="50">
        <f t="shared" si="345"/>
        <v>0</v>
      </c>
      <c r="IL37" s="50">
        <f t="shared" si="346"/>
        <v>0</v>
      </c>
      <c r="IN37" s="54" t="s">
        <v>135</v>
      </c>
      <c r="IO37" s="50">
        <f t="shared" si="347"/>
        <v>0</v>
      </c>
      <c r="IP37" s="50">
        <f t="shared" si="348"/>
        <v>0</v>
      </c>
      <c r="IQ37" s="50">
        <f t="shared" si="349"/>
        <v>0</v>
      </c>
      <c r="IR37" s="50">
        <f t="shared" si="350"/>
        <v>0</v>
      </c>
      <c r="IS37" s="50">
        <f t="shared" si="351"/>
        <v>0</v>
      </c>
      <c r="IT37" s="50">
        <f t="shared" si="352"/>
        <v>0</v>
      </c>
      <c r="IU37" s="50">
        <f t="shared" si="353"/>
        <v>0</v>
      </c>
    </row>
    <row r="38" spans="31:255" ht="29.1">
      <c r="AE38" s="78"/>
      <c r="AF38" s="54" t="s">
        <v>136</v>
      </c>
      <c r="AG38" s="50">
        <f t="shared" si="208"/>
        <v>0</v>
      </c>
      <c r="AH38" s="50">
        <f t="shared" si="209"/>
        <v>1</v>
      </c>
      <c r="AI38" s="50">
        <f t="shared" si="210"/>
        <v>1</v>
      </c>
      <c r="AJ38" s="50">
        <f t="shared" si="211"/>
        <v>0</v>
      </c>
      <c r="AK38" s="50">
        <f t="shared" si="212"/>
        <v>0</v>
      </c>
      <c r="AL38" s="50">
        <f t="shared" si="213"/>
        <v>0</v>
      </c>
      <c r="AM38" s="50">
        <f t="shared" si="214"/>
        <v>0</v>
      </c>
      <c r="AO38" s="54" t="s">
        <v>136</v>
      </c>
      <c r="AP38" s="50">
        <f t="shared" si="354"/>
        <v>0</v>
      </c>
      <c r="AQ38" s="50">
        <f t="shared" si="215"/>
        <v>0</v>
      </c>
      <c r="AR38" s="50">
        <f t="shared" si="216"/>
        <v>1</v>
      </c>
      <c r="AS38" s="50">
        <f t="shared" si="217"/>
        <v>0</v>
      </c>
      <c r="AT38" s="50">
        <f t="shared" si="218"/>
        <v>0</v>
      </c>
      <c r="AU38" s="50">
        <f t="shared" si="219"/>
        <v>0</v>
      </c>
      <c r="AV38" s="50">
        <f t="shared" si="220"/>
        <v>0</v>
      </c>
      <c r="AX38" s="54" t="s">
        <v>136</v>
      </c>
      <c r="AY38" s="50">
        <f t="shared" si="180"/>
        <v>0</v>
      </c>
      <c r="AZ38" s="50">
        <f t="shared" si="181"/>
        <v>0</v>
      </c>
      <c r="BA38" s="50">
        <f t="shared" si="182"/>
        <v>1</v>
      </c>
      <c r="BB38" s="50">
        <f t="shared" si="183"/>
        <v>0</v>
      </c>
      <c r="BC38" s="50">
        <f t="shared" si="184"/>
        <v>0</v>
      </c>
      <c r="BD38" s="50">
        <f t="shared" si="185"/>
        <v>0</v>
      </c>
      <c r="BE38" s="50">
        <f t="shared" si="186"/>
        <v>0</v>
      </c>
      <c r="BG38" s="54" t="s">
        <v>136</v>
      </c>
      <c r="BH38" s="50">
        <f t="shared" si="187"/>
        <v>0</v>
      </c>
      <c r="BI38" s="50">
        <f t="shared" si="188"/>
        <v>0</v>
      </c>
      <c r="BJ38" s="50">
        <f t="shared" si="189"/>
        <v>1</v>
      </c>
      <c r="BK38" s="50">
        <f t="shared" si="190"/>
        <v>0</v>
      </c>
      <c r="BL38" s="50">
        <f t="shared" si="191"/>
        <v>0</v>
      </c>
      <c r="BM38" s="50">
        <f t="shared" si="192"/>
        <v>0</v>
      </c>
      <c r="BN38" s="50">
        <f t="shared" si="193"/>
        <v>0</v>
      </c>
      <c r="BP38" s="54" t="s">
        <v>136</v>
      </c>
      <c r="BQ38" s="50">
        <f t="shared" si="194"/>
        <v>0</v>
      </c>
      <c r="BR38" s="50">
        <f t="shared" si="195"/>
        <v>0</v>
      </c>
      <c r="BS38" s="50">
        <f t="shared" si="196"/>
        <v>1</v>
      </c>
      <c r="BT38" s="50">
        <f t="shared" si="197"/>
        <v>0</v>
      </c>
      <c r="BU38" s="50">
        <f t="shared" si="198"/>
        <v>0</v>
      </c>
      <c r="BV38" s="50">
        <f t="shared" si="199"/>
        <v>0</v>
      </c>
      <c r="BW38" s="50">
        <f t="shared" si="200"/>
        <v>0</v>
      </c>
      <c r="BY38" s="54" t="s">
        <v>136</v>
      </c>
      <c r="BZ38" s="50">
        <f t="shared" si="201"/>
        <v>0</v>
      </c>
      <c r="CA38" s="50">
        <f t="shared" si="202"/>
        <v>0</v>
      </c>
      <c r="CB38" s="50">
        <f t="shared" si="203"/>
        <v>0</v>
      </c>
      <c r="CC38" s="50">
        <f t="shared" si="204"/>
        <v>0</v>
      </c>
      <c r="CD38" s="50">
        <f t="shared" si="205"/>
        <v>0</v>
      </c>
      <c r="CE38" s="50">
        <f t="shared" si="206"/>
        <v>0</v>
      </c>
      <c r="CF38" s="50">
        <f t="shared" si="207"/>
        <v>0</v>
      </c>
      <c r="CH38" s="54" t="s">
        <v>136</v>
      </c>
      <c r="CI38" s="50">
        <f t="shared" si="221"/>
        <v>1</v>
      </c>
      <c r="CJ38" s="50">
        <f t="shared" si="222"/>
        <v>0</v>
      </c>
      <c r="CK38" s="50">
        <f t="shared" si="223"/>
        <v>1</v>
      </c>
      <c r="CL38" s="50">
        <f t="shared" si="224"/>
        <v>0</v>
      </c>
      <c r="CM38" s="50">
        <f t="shared" si="225"/>
        <v>0</v>
      </c>
      <c r="CN38" s="50">
        <f t="shared" si="226"/>
        <v>0</v>
      </c>
      <c r="CO38" s="50">
        <f t="shared" si="227"/>
        <v>0</v>
      </c>
      <c r="CQ38" s="54" t="s">
        <v>136</v>
      </c>
      <c r="CR38" s="50">
        <f t="shared" si="228"/>
        <v>0</v>
      </c>
      <c r="CS38" s="50">
        <f t="shared" si="229"/>
        <v>0</v>
      </c>
      <c r="CT38" s="50">
        <f t="shared" si="230"/>
        <v>1</v>
      </c>
      <c r="CU38" s="50">
        <f t="shared" si="231"/>
        <v>0</v>
      </c>
      <c r="CV38" s="50">
        <f t="shared" si="232"/>
        <v>0</v>
      </c>
      <c r="CW38" s="50">
        <f t="shared" si="233"/>
        <v>0</v>
      </c>
      <c r="CX38" s="50">
        <f t="shared" si="234"/>
        <v>0</v>
      </c>
      <c r="CZ38" s="54" t="s">
        <v>136</v>
      </c>
      <c r="DA38" s="50">
        <f t="shared" si="235"/>
        <v>0</v>
      </c>
      <c r="DB38" s="50">
        <f t="shared" si="236"/>
        <v>0</v>
      </c>
      <c r="DC38" s="50">
        <f t="shared" si="237"/>
        <v>0</v>
      </c>
      <c r="DD38" s="50">
        <f t="shared" si="238"/>
        <v>0</v>
      </c>
      <c r="DE38" s="50">
        <f t="shared" si="239"/>
        <v>0</v>
      </c>
      <c r="DF38" s="50">
        <f t="shared" si="240"/>
        <v>0</v>
      </c>
      <c r="DG38" s="50">
        <f t="shared" si="241"/>
        <v>0</v>
      </c>
      <c r="DI38" s="54" t="s">
        <v>136</v>
      </c>
      <c r="DJ38" s="50">
        <f t="shared" si="242"/>
        <v>0</v>
      </c>
      <c r="DK38" s="50">
        <f t="shared" si="243"/>
        <v>0</v>
      </c>
      <c r="DL38" s="50">
        <f t="shared" si="244"/>
        <v>0</v>
      </c>
      <c r="DM38" s="50">
        <f t="shared" si="245"/>
        <v>0</v>
      </c>
      <c r="DN38" s="50">
        <f t="shared" si="246"/>
        <v>0</v>
      </c>
      <c r="DO38" s="50">
        <f t="shared" si="247"/>
        <v>0</v>
      </c>
      <c r="DP38" s="50">
        <f t="shared" si="248"/>
        <v>0</v>
      </c>
      <c r="DR38" s="54" t="s">
        <v>136</v>
      </c>
      <c r="DS38" s="50">
        <f t="shared" si="249"/>
        <v>1</v>
      </c>
      <c r="DT38" s="50">
        <f t="shared" si="250"/>
        <v>1</v>
      </c>
      <c r="DU38" s="50">
        <f t="shared" si="251"/>
        <v>1</v>
      </c>
      <c r="DV38" s="50">
        <f t="shared" si="252"/>
        <v>1</v>
      </c>
      <c r="DW38" s="50">
        <f t="shared" si="253"/>
        <v>1</v>
      </c>
      <c r="DX38" s="50">
        <f t="shared" si="254"/>
        <v>0</v>
      </c>
      <c r="DY38" s="50">
        <f t="shared" si="255"/>
        <v>1</v>
      </c>
      <c r="EA38" s="54" t="s">
        <v>136</v>
      </c>
      <c r="EB38" s="50">
        <f t="shared" si="256"/>
        <v>0</v>
      </c>
      <c r="EC38" s="50">
        <f t="shared" si="257"/>
        <v>0</v>
      </c>
      <c r="ED38" s="50">
        <f t="shared" si="258"/>
        <v>0</v>
      </c>
      <c r="EE38" s="50">
        <f t="shared" si="259"/>
        <v>0</v>
      </c>
      <c r="EF38" s="50">
        <f t="shared" si="260"/>
        <v>0</v>
      </c>
      <c r="EG38" s="50">
        <f t="shared" si="261"/>
        <v>0</v>
      </c>
      <c r="EH38" s="50">
        <f t="shared" si="262"/>
        <v>0</v>
      </c>
      <c r="EJ38" s="54" t="s">
        <v>136</v>
      </c>
      <c r="EK38" s="50">
        <f t="shared" si="263"/>
        <v>0</v>
      </c>
      <c r="EL38" s="50">
        <f t="shared" si="264"/>
        <v>0</v>
      </c>
      <c r="EM38" s="50">
        <f t="shared" si="265"/>
        <v>0</v>
      </c>
      <c r="EN38" s="50">
        <f t="shared" si="266"/>
        <v>0</v>
      </c>
      <c r="EO38" s="50">
        <f t="shared" si="267"/>
        <v>0</v>
      </c>
      <c r="EP38" s="50">
        <f t="shared" si="268"/>
        <v>0</v>
      </c>
      <c r="EQ38" s="50">
        <f t="shared" si="269"/>
        <v>0</v>
      </c>
      <c r="ES38" s="54" t="s">
        <v>136</v>
      </c>
      <c r="ET38" s="50">
        <f t="shared" si="270"/>
        <v>0</v>
      </c>
      <c r="EU38" s="50">
        <f t="shared" si="271"/>
        <v>0</v>
      </c>
      <c r="EV38" s="50">
        <f t="shared" si="272"/>
        <v>0</v>
      </c>
      <c r="EW38" s="50">
        <f t="shared" si="273"/>
        <v>0</v>
      </c>
      <c r="EX38" s="50">
        <f t="shared" si="274"/>
        <v>0</v>
      </c>
      <c r="EY38" s="50">
        <f t="shared" si="275"/>
        <v>0</v>
      </c>
      <c r="EZ38" s="50">
        <f t="shared" si="276"/>
        <v>0</v>
      </c>
      <c r="FB38" s="54" t="s">
        <v>136</v>
      </c>
      <c r="FC38" s="50">
        <f t="shared" si="277"/>
        <v>0</v>
      </c>
      <c r="FD38" s="50">
        <f t="shared" si="278"/>
        <v>0</v>
      </c>
      <c r="FE38" s="50">
        <f t="shared" si="279"/>
        <v>0</v>
      </c>
      <c r="FF38" s="50">
        <f t="shared" si="280"/>
        <v>0</v>
      </c>
      <c r="FG38" s="50">
        <f t="shared" si="281"/>
        <v>0</v>
      </c>
      <c r="FH38" s="50">
        <f t="shared" si="282"/>
        <v>0</v>
      </c>
      <c r="FI38" s="50">
        <f t="shared" si="283"/>
        <v>0</v>
      </c>
      <c r="FK38" s="54" t="s">
        <v>136</v>
      </c>
      <c r="FL38" s="50">
        <f t="shared" si="284"/>
        <v>0</v>
      </c>
      <c r="FM38" s="50">
        <f t="shared" si="285"/>
        <v>0</v>
      </c>
      <c r="FN38" s="50">
        <f t="shared" si="286"/>
        <v>0</v>
      </c>
      <c r="FO38" s="50">
        <f t="shared" si="287"/>
        <v>0</v>
      </c>
      <c r="FP38" s="50">
        <f t="shared" si="288"/>
        <v>0</v>
      </c>
      <c r="FQ38" s="50">
        <f t="shared" si="289"/>
        <v>0</v>
      </c>
      <c r="FR38" s="50">
        <f t="shared" si="290"/>
        <v>0</v>
      </c>
      <c r="FT38" s="54" t="s">
        <v>136</v>
      </c>
      <c r="FU38" s="50">
        <f t="shared" si="291"/>
        <v>0</v>
      </c>
      <c r="FV38" s="50">
        <f t="shared" si="292"/>
        <v>0</v>
      </c>
      <c r="FW38" s="50">
        <f t="shared" si="293"/>
        <v>0</v>
      </c>
      <c r="FX38" s="50">
        <f t="shared" si="294"/>
        <v>0</v>
      </c>
      <c r="FY38" s="50">
        <f t="shared" si="295"/>
        <v>0</v>
      </c>
      <c r="FZ38" s="50">
        <f t="shared" si="296"/>
        <v>0</v>
      </c>
      <c r="GA38" s="50">
        <f t="shared" si="297"/>
        <v>0</v>
      </c>
      <c r="GC38" s="54" t="s">
        <v>136</v>
      </c>
      <c r="GD38" s="50">
        <f t="shared" si="298"/>
        <v>0</v>
      </c>
      <c r="GE38" s="50">
        <f t="shared" si="299"/>
        <v>0</v>
      </c>
      <c r="GF38" s="50">
        <f t="shared" si="300"/>
        <v>0</v>
      </c>
      <c r="GG38" s="50">
        <f t="shared" si="301"/>
        <v>0</v>
      </c>
      <c r="GH38" s="50">
        <f t="shared" si="302"/>
        <v>0</v>
      </c>
      <c r="GI38" s="50">
        <f t="shared" si="303"/>
        <v>0</v>
      </c>
      <c r="GJ38" s="50">
        <f t="shared" si="304"/>
        <v>0</v>
      </c>
      <c r="GL38" s="54" t="s">
        <v>136</v>
      </c>
      <c r="GM38" s="50">
        <f t="shared" si="305"/>
        <v>0</v>
      </c>
      <c r="GN38" s="50">
        <f t="shared" si="306"/>
        <v>0</v>
      </c>
      <c r="GO38" s="50">
        <f t="shared" si="307"/>
        <v>0</v>
      </c>
      <c r="GP38" s="50">
        <f t="shared" si="308"/>
        <v>0</v>
      </c>
      <c r="GQ38" s="50">
        <f t="shared" si="309"/>
        <v>0</v>
      </c>
      <c r="GR38" s="50">
        <f t="shared" si="310"/>
        <v>0</v>
      </c>
      <c r="GS38" s="50">
        <f t="shared" si="311"/>
        <v>0</v>
      </c>
      <c r="GU38" s="54" t="s">
        <v>136</v>
      </c>
      <c r="GV38" s="50">
        <f t="shared" si="312"/>
        <v>0</v>
      </c>
      <c r="GW38" s="50">
        <f t="shared" si="313"/>
        <v>0</v>
      </c>
      <c r="GX38" s="50">
        <f t="shared" si="314"/>
        <v>0</v>
      </c>
      <c r="GY38" s="50">
        <f t="shared" si="315"/>
        <v>0</v>
      </c>
      <c r="GZ38" s="50">
        <f t="shared" si="316"/>
        <v>0</v>
      </c>
      <c r="HA38" s="50">
        <f t="shared" si="317"/>
        <v>0</v>
      </c>
      <c r="HB38" s="50">
        <f t="shared" si="318"/>
        <v>0</v>
      </c>
      <c r="HD38" s="54" t="s">
        <v>136</v>
      </c>
      <c r="HE38" s="50">
        <f t="shared" si="319"/>
        <v>0</v>
      </c>
      <c r="HF38" s="50">
        <f t="shared" si="320"/>
        <v>0</v>
      </c>
      <c r="HG38" s="50">
        <f t="shared" si="321"/>
        <v>0</v>
      </c>
      <c r="HH38" s="50">
        <f t="shared" si="322"/>
        <v>0</v>
      </c>
      <c r="HI38" s="50">
        <f t="shared" si="323"/>
        <v>0</v>
      </c>
      <c r="HJ38" s="50">
        <f t="shared" si="324"/>
        <v>0</v>
      </c>
      <c r="HK38" s="50">
        <f t="shared" si="325"/>
        <v>0</v>
      </c>
      <c r="HM38" s="54" t="s">
        <v>136</v>
      </c>
      <c r="HN38" s="50">
        <f t="shared" si="326"/>
        <v>0</v>
      </c>
      <c r="HO38" s="50">
        <f t="shared" si="327"/>
        <v>0</v>
      </c>
      <c r="HP38" s="50">
        <f t="shared" si="328"/>
        <v>0</v>
      </c>
      <c r="HQ38" s="50">
        <f t="shared" si="329"/>
        <v>0</v>
      </c>
      <c r="HR38" s="50">
        <f t="shared" si="330"/>
        <v>0</v>
      </c>
      <c r="HS38" s="50">
        <f t="shared" si="331"/>
        <v>0</v>
      </c>
      <c r="HT38" s="50">
        <f t="shared" si="332"/>
        <v>0</v>
      </c>
      <c r="HV38" s="54" t="s">
        <v>136</v>
      </c>
      <c r="HW38" s="50">
        <f t="shared" si="333"/>
        <v>0</v>
      </c>
      <c r="HX38" s="50">
        <f t="shared" si="334"/>
        <v>0</v>
      </c>
      <c r="HY38" s="50">
        <f t="shared" si="335"/>
        <v>0</v>
      </c>
      <c r="HZ38" s="50">
        <f t="shared" si="336"/>
        <v>0</v>
      </c>
      <c r="IA38" s="50">
        <f t="shared" si="337"/>
        <v>0</v>
      </c>
      <c r="IB38" s="50">
        <f t="shared" si="338"/>
        <v>0</v>
      </c>
      <c r="IC38" s="50">
        <f t="shared" si="339"/>
        <v>0</v>
      </c>
      <c r="IE38" s="54" t="s">
        <v>136</v>
      </c>
      <c r="IF38" s="50">
        <f t="shared" si="340"/>
        <v>0</v>
      </c>
      <c r="IG38" s="50">
        <f t="shared" si="341"/>
        <v>0</v>
      </c>
      <c r="IH38" s="50">
        <f t="shared" si="342"/>
        <v>0</v>
      </c>
      <c r="II38" s="50">
        <f t="shared" si="343"/>
        <v>0</v>
      </c>
      <c r="IJ38" s="50">
        <f t="shared" si="344"/>
        <v>0</v>
      </c>
      <c r="IK38" s="50">
        <f t="shared" si="345"/>
        <v>0</v>
      </c>
      <c r="IL38" s="50">
        <f t="shared" si="346"/>
        <v>0</v>
      </c>
      <c r="IN38" s="54" t="s">
        <v>136</v>
      </c>
      <c r="IO38" s="50">
        <f t="shared" si="347"/>
        <v>0</v>
      </c>
      <c r="IP38" s="50">
        <f t="shared" si="348"/>
        <v>0</v>
      </c>
      <c r="IQ38" s="50">
        <f t="shared" si="349"/>
        <v>0</v>
      </c>
      <c r="IR38" s="50">
        <f t="shared" si="350"/>
        <v>0</v>
      </c>
      <c r="IS38" s="50">
        <f t="shared" si="351"/>
        <v>0</v>
      </c>
      <c r="IT38" s="50">
        <f t="shared" si="352"/>
        <v>0</v>
      </c>
      <c r="IU38" s="50">
        <f t="shared" si="353"/>
        <v>0</v>
      </c>
    </row>
    <row r="39" spans="31:255" ht="29.1">
      <c r="AE39" s="78"/>
      <c r="AF39" s="54" t="s">
        <v>137</v>
      </c>
      <c r="AG39" s="50">
        <f t="shared" si="208"/>
        <v>1</v>
      </c>
      <c r="AH39" s="50">
        <f t="shared" si="209"/>
        <v>1</v>
      </c>
      <c r="AI39" s="50">
        <f t="shared" si="210"/>
        <v>1</v>
      </c>
      <c r="AJ39" s="50">
        <f t="shared" si="211"/>
        <v>1</v>
      </c>
      <c r="AK39" s="50">
        <f t="shared" si="212"/>
        <v>1</v>
      </c>
      <c r="AL39" s="50">
        <f t="shared" si="213"/>
        <v>1</v>
      </c>
      <c r="AM39" s="50">
        <f t="shared" si="214"/>
        <v>0</v>
      </c>
      <c r="AO39" s="54" t="s">
        <v>137</v>
      </c>
      <c r="AP39" s="50">
        <f t="shared" si="354"/>
        <v>0</v>
      </c>
      <c r="AQ39" s="50">
        <f t="shared" si="215"/>
        <v>0</v>
      </c>
      <c r="AR39" s="50">
        <f t="shared" si="216"/>
        <v>1</v>
      </c>
      <c r="AS39" s="50">
        <f t="shared" si="217"/>
        <v>0</v>
      </c>
      <c r="AT39" s="50">
        <f t="shared" si="218"/>
        <v>0</v>
      </c>
      <c r="AU39" s="50">
        <f t="shared" si="219"/>
        <v>0</v>
      </c>
      <c r="AV39" s="50">
        <f t="shared" si="220"/>
        <v>0</v>
      </c>
      <c r="AX39" s="54" t="s">
        <v>137</v>
      </c>
      <c r="AY39" s="50">
        <f t="shared" si="180"/>
        <v>0</v>
      </c>
      <c r="AZ39" s="50">
        <f t="shared" si="181"/>
        <v>0</v>
      </c>
      <c r="BA39" s="50">
        <f t="shared" si="182"/>
        <v>1</v>
      </c>
      <c r="BB39" s="50">
        <f t="shared" si="183"/>
        <v>0</v>
      </c>
      <c r="BC39" s="50">
        <f t="shared" si="184"/>
        <v>0</v>
      </c>
      <c r="BD39" s="50">
        <f t="shared" si="185"/>
        <v>0</v>
      </c>
      <c r="BE39" s="50">
        <f t="shared" si="186"/>
        <v>0</v>
      </c>
      <c r="BG39" s="54" t="s">
        <v>137</v>
      </c>
      <c r="BH39" s="50">
        <f t="shared" si="187"/>
        <v>0</v>
      </c>
      <c r="BI39" s="50">
        <f t="shared" si="188"/>
        <v>0</v>
      </c>
      <c r="BJ39" s="50">
        <f t="shared" si="189"/>
        <v>1</v>
      </c>
      <c r="BK39" s="50">
        <f t="shared" si="190"/>
        <v>0</v>
      </c>
      <c r="BL39" s="50">
        <f t="shared" si="191"/>
        <v>0</v>
      </c>
      <c r="BM39" s="50">
        <f t="shared" si="192"/>
        <v>0</v>
      </c>
      <c r="BN39" s="50">
        <f t="shared" si="193"/>
        <v>0</v>
      </c>
      <c r="BP39" s="54" t="s">
        <v>137</v>
      </c>
      <c r="BQ39" s="50">
        <f t="shared" si="194"/>
        <v>0</v>
      </c>
      <c r="BR39" s="50">
        <f t="shared" si="195"/>
        <v>0</v>
      </c>
      <c r="BS39" s="50">
        <f t="shared" si="196"/>
        <v>1</v>
      </c>
      <c r="BT39" s="50">
        <f t="shared" si="197"/>
        <v>0</v>
      </c>
      <c r="BU39" s="50">
        <f t="shared" si="198"/>
        <v>0</v>
      </c>
      <c r="BV39" s="50">
        <f t="shared" si="199"/>
        <v>0</v>
      </c>
      <c r="BW39" s="50">
        <f t="shared" si="200"/>
        <v>0</v>
      </c>
      <c r="BY39" s="54" t="s">
        <v>137</v>
      </c>
      <c r="BZ39" s="50">
        <f t="shared" si="201"/>
        <v>0</v>
      </c>
      <c r="CA39" s="50">
        <f t="shared" si="202"/>
        <v>0</v>
      </c>
      <c r="CB39" s="50">
        <f t="shared" si="203"/>
        <v>0</v>
      </c>
      <c r="CC39" s="50">
        <f t="shared" si="204"/>
        <v>0</v>
      </c>
      <c r="CD39" s="50">
        <f t="shared" si="205"/>
        <v>0</v>
      </c>
      <c r="CE39" s="50">
        <f t="shared" si="206"/>
        <v>0</v>
      </c>
      <c r="CF39" s="50">
        <f t="shared" si="207"/>
        <v>0</v>
      </c>
      <c r="CH39" s="54" t="s">
        <v>137</v>
      </c>
      <c r="CI39" s="50">
        <f t="shared" si="221"/>
        <v>1.6208393632416801E-2</v>
      </c>
      <c r="CJ39" s="50">
        <f t="shared" si="222"/>
        <v>0</v>
      </c>
      <c r="CK39" s="50">
        <f t="shared" si="223"/>
        <v>0.98118668596237346</v>
      </c>
      <c r="CL39" s="50">
        <f t="shared" si="224"/>
        <v>0</v>
      </c>
      <c r="CM39" s="50">
        <f t="shared" si="225"/>
        <v>0</v>
      </c>
      <c r="CN39" s="50">
        <f t="shared" si="226"/>
        <v>0</v>
      </c>
      <c r="CO39" s="50">
        <f t="shared" si="227"/>
        <v>0</v>
      </c>
      <c r="CQ39" s="54" t="s">
        <v>137</v>
      </c>
      <c r="CR39" s="50">
        <f t="shared" si="228"/>
        <v>0</v>
      </c>
      <c r="CS39" s="50">
        <f t="shared" si="229"/>
        <v>0</v>
      </c>
      <c r="CT39" s="50">
        <f t="shared" si="230"/>
        <v>0</v>
      </c>
      <c r="CU39" s="50">
        <f t="shared" si="231"/>
        <v>0</v>
      </c>
      <c r="CV39" s="50">
        <f t="shared" si="232"/>
        <v>0</v>
      </c>
      <c r="CW39" s="50">
        <f t="shared" si="233"/>
        <v>0</v>
      </c>
      <c r="CX39" s="50">
        <f t="shared" si="234"/>
        <v>0</v>
      </c>
      <c r="CZ39" s="54" t="s">
        <v>137</v>
      </c>
      <c r="DA39" s="50">
        <f t="shared" si="235"/>
        <v>0</v>
      </c>
      <c r="DB39" s="50">
        <f t="shared" si="236"/>
        <v>0</v>
      </c>
      <c r="DC39" s="50">
        <f t="shared" si="237"/>
        <v>0</v>
      </c>
      <c r="DD39" s="50">
        <f t="shared" si="238"/>
        <v>0</v>
      </c>
      <c r="DE39" s="50">
        <f t="shared" si="239"/>
        <v>0</v>
      </c>
      <c r="DF39" s="50">
        <f t="shared" si="240"/>
        <v>0</v>
      </c>
      <c r="DG39" s="50">
        <f t="shared" si="241"/>
        <v>0</v>
      </c>
      <c r="DI39" s="54" t="s">
        <v>137</v>
      </c>
      <c r="DJ39" s="50">
        <f t="shared" si="242"/>
        <v>0</v>
      </c>
      <c r="DK39" s="50">
        <f t="shared" si="243"/>
        <v>0</v>
      </c>
      <c r="DL39" s="50">
        <f t="shared" si="244"/>
        <v>0</v>
      </c>
      <c r="DM39" s="50">
        <f t="shared" si="245"/>
        <v>0</v>
      </c>
      <c r="DN39" s="50">
        <f t="shared" si="246"/>
        <v>0</v>
      </c>
      <c r="DO39" s="50">
        <f t="shared" si="247"/>
        <v>0</v>
      </c>
      <c r="DP39" s="50">
        <f t="shared" si="248"/>
        <v>0</v>
      </c>
      <c r="DR39" s="54" t="s">
        <v>137</v>
      </c>
      <c r="DS39" s="50">
        <f t="shared" si="249"/>
        <v>0</v>
      </c>
      <c r="DT39" s="50">
        <f t="shared" si="250"/>
        <v>0</v>
      </c>
      <c r="DU39" s="50">
        <f t="shared" si="251"/>
        <v>0</v>
      </c>
      <c r="DV39" s="50">
        <f t="shared" si="252"/>
        <v>0</v>
      </c>
      <c r="DW39" s="50">
        <f t="shared" si="253"/>
        <v>0</v>
      </c>
      <c r="DX39" s="50">
        <f t="shared" si="254"/>
        <v>0</v>
      </c>
      <c r="DY39" s="50">
        <f t="shared" si="255"/>
        <v>0</v>
      </c>
      <c r="EA39" s="54" t="s">
        <v>137</v>
      </c>
      <c r="EB39" s="50">
        <f t="shared" si="256"/>
        <v>0</v>
      </c>
      <c r="EC39" s="50">
        <f t="shared" si="257"/>
        <v>0</v>
      </c>
      <c r="ED39" s="50">
        <f t="shared" si="258"/>
        <v>0</v>
      </c>
      <c r="EE39" s="50">
        <f t="shared" si="259"/>
        <v>0</v>
      </c>
      <c r="EF39" s="50">
        <f t="shared" si="260"/>
        <v>0</v>
      </c>
      <c r="EG39" s="50">
        <f t="shared" si="261"/>
        <v>0</v>
      </c>
      <c r="EH39" s="50">
        <f t="shared" si="262"/>
        <v>0</v>
      </c>
      <c r="EJ39" s="54" t="s">
        <v>137</v>
      </c>
      <c r="EK39" s="50">
        <f t="shared" si="263"/>
        <v>0</v>
      </c>
      <c r="EL39" s="50">
        <f t="shared" si="264"/>
        <v>0</v>
      </c>
      <c r="EM39" s="50">
        <f t="shared" si="265"/>
        <v>0</v>
      </c>
      <c r="EN39" s="50">
        <f t="shared" si="266"/>
        <v>0</v>
      </c>
      <c r="EO39" s="50">
        <f t="shared" si="267"/>
        <v>0</v>
      </c>
      <c r="EP39" s="50">
        <f t="shared" si="268"/>
        <v>0</v>
      </c>
      <c r="EQ39" s="50">
        <f t="shared" si="269"/>
        <v>0</v>
      </c>
      <c r="ES39" s="54" t="s">
        <v>137</v>
      </c>
      <c r="ET39" s="50">
        <f t="shared" si="270"/>
        <v>0</v>
      </c>
      <c r="EU39" s="50">
        <f t="shared" si="271"/>
        <v>0</v>
      </c>
      <c r="EV39" s="50">
        <f t="shared" si="272"/>
        <v>0</v>
      </c>
      <c r="EW39" s="50">
        <f t="shared" si="273"/>
        <v>0</v>
      </c>
      <c r="EX39" s="50">
        <f t="shared" si="274"/>
        <v>0</v>
      </c>
      <c r="EY39" s="50">
        <f t="shared" si="275"/>
        <v>0</v>
      </c>
      <c r="EZ39" s="50">
        <f t="shared" si="276"/>
        <v>0</v>
      </c>
      <c r="FB39" s="54" t="s">
        <v>137</v>
      </c>
      <c r="FC39" s="50">
        <f t="shared" si="277"/>
        <v>0</v>
      </c>
      <c r="FD39" s="50">
        <f t="shared" si="278"/>
        <v>0</v>
      </c>
      <c r="FE39" s="50">
        <f t="shared" si="279"/>
        <v>0</v>
      </c>
      <c r="FF39" s="50">
        <f t="shared" si="280"/>
        <v>0</v>
      </c>
      <c r="FG39" s="50">
        <f t="shared" si="281"/>
        <v>0</v>
      </c>
      <c r="FH39" s="50">
        <f t="shared" si="282"/>
        <v>0</v>
      </c>
      <c r="FI39" s="50">
        <f t="shared" si="283"/>
        <v>0</v>
      </c>
      <c r="FK39" s="54" t="s">
        <v>137</v>
      </c>
      <c r="FL39" s="50">
        <f t="shared" si="284"/>
        <v>0</v>
      </c>
      <c r="FM39" s="50">
        <f t="shared" si="285"/>
        <v>0</v>
      </c>
      <c r="FN39" s="50">
        <f t="shared" si="286"/>
        <v>0</v>
      </c>
      <c r="FO39" s="50">
        <f t="shared" si="287"/>
        <v>0</v>
      </c>
      <c r="FP39" s="50">
        <f t="shared" si="288"/>
        <v>0</v>
      </c>
      <c r="FQ39" s="50">
        <f t="shared" si="289"/>
        <v>0</v>
      </c>
      <c r="FR39" s="50">
        <f t="shared" si="290"/>
        <v>0</v>
      </c>
      <c r="FT39" s="54" t="s">
        <v>137</v>
      </c>
      <c r="FU39" s="50">
        <f t="shared" si="291"/>
        <v>0</v>
      </c>
      <c r="FV39" s="50">
        <f t="shared" si="292"/>
        <v>0</v>
      </c>
      <c r="FW39" s="50">
        <f t="shared" si="293"/>
        <v>0</v>
      </c>
      <c r="FX39" s="50">
        <f t="shared" si="294"/>
        <v>0</v>
      </c>
      <c r="FY39" s="50">
        <f t="shared" si="295"/>
        <v>0</v>
      </c>
      <c r="FZ39" s="50">
        <f t="shared" si="296"/>
        <v>0</v>
      </c>
      <c r="GA39" s="50">
        <f t="shared" si="297"/>
        <v>0</v>
      </c>
      <c r="GC39" s="54" t="s">
        <v>137</v>
      </c>
      <c r="GD39" s="50">
        <f t="shared" si="298"/>
        <v>0</v>
      </c>
      <c r="GE39" s="50">
        <f t="shared" si="299"/>
        <v>0</v>
      </c>
      <c r="GF39" s="50">
        <f t="shared" si="300"/>
        <v>0</v>
      </c>
      <c r="GG39" s="50">
        <f t="shared" si="301"/>
        <v>0</v>
      </c>
      <c r="GH39" s="50">
        <f t="shared" si="302"/>
        <v>0</v>
      </c>
      <c r="GI39" s="50">
        <f t="shared" si="303"/>
        <v>0</v>
      </c>
      <c r="GJ39" s="50">
        <f t="shared" si="304"/>
        <v>0</v>
      </c>
      <c r="GL39" s="54" t="s">
        <v>137</v>
      </c>
      <c r="GM39" s="50">
        <f t="shared" si="305"/>
        <v>0</v>
      </c>
      <c r="GN39" s="50">
        <f t="shared" si="306"/>
        <v>0</v>
      </c>
      <c r="GO39" s="50">
        <f t="shared" si="307"/>
        <v>0</v>
      </c>
      <c r="GP39" s="50">
        <f t="shared" si="308"/>
        <v>0</v>
      </c>
      <c r="GQ39" s="50">
        <f t="shared" si="309"/>
        <v>0</v>
      </c>
      <c r="GR39" s="50">
        <f t="shared" si="310"/>
        <v>0</v>
      </c>
      <c r="GS39" s="50">
        <f t="shared" si="311"/>
        <v>0</v>
      </c>
      <c r="GU39" s="54" t="s">
        <v>137</v>
      </c>
      <c r="GV39" s="50">
        <f t="shared" si="312"/>
        <v>0</v>
      </c>
      <c r="GW39" s="50">
        <f t="shared" si="313"/>
        <v>0</v>
      </c>
      <c r="GX39" s="50">
        <f t="shared" si="314"/>
        <v>0</v>
      </c>
      <c r="GY39" s="50">
        <f t="shared" si="315"/>
        <v>0</v>
      </c>
      <c r="GZ39" s="50">
        <f t="shared" si="316"/>
        <v>0</v>
      </c>
      <c r="HA39" s="50">
        <f t="shared" si="317"/>
        <v>0</v>
      </c>
      <c r="HB39" s="50">
        <f t="shared" si="318"/>
        <v>0</v>
      </c>
      <c r="HD39" s="54" t="s">
        <v>137</v>
      </c>
      <c r="HE39" s="50">
        <f t="shared" si="319"/>
        <v>0</v>
      </c>
      <c r="HF39" s="50">
        <f t="shared" si="320"/>
        <v>0</v>
      </c>
      <c r="HG39" s="50">
        <f t="shared" si="321"/>
        <v>0</v>
      </c>
      <c r="HH39" s="50">
        <f t="shared" si="322"/>
        <v>0</v>
      </c>
      <c r="HI39" s="50">
        <f t="shared" si="323"/>
        <v>0</v>
      </c>
      <c r="HJ39" s="50">
        <f t="shared" si="324"/>
        <v>0</v>
      </c>
      <c r="HK39" s="50">
        <f t="shared" si="325"/>
        <v>0</v>
      </c>
      <c r="HM39" s="54" t="s">
        <v>137</v>
      </c>
      <c r="HN39" s="50">
        <f t="shared" si="326"/>
        <v>0</v>
      </c>
      <c r="HO39" s="50">
        <f t="shared" si="327"/>
        <v>0</v>
      </c>
      <c r="HP39" s="50">
        <f t="shared" si="328"/>
        <v>0</v>
      </c>
      <c r="HQ39" s="50">
        <f t="shared" si="329"/>
        <v>0</v>
      </c>
      <c r="HR39" s="50">
        <f t="shared" si="330"/>
        <v>0</v>
      </c>
      <c r="HS39" s="50">
        <f t="shared" si="331"/>
        <v>0</v>
      </c>
      <c r="HT39" s="50">
        <f t="shared" si="332"/>
        <v>0</v>
      </c>
      <c r="HV39" s="54" t="s">
        <v>137</v>
      </c>
      <c r="HW39" s="50">
        <f t="shared" si="333"/>
        <v>0</v>
      </c>
      <c r="HX39" s="50">
        <f t="shared" si="334"/>
        <v>0</v>
      </c>
      <c r="HY39" s="50">
        <f t="shared" si="335"/>
        <v>0</v>
      </c>
      <c r="HZ39" s="50">
        <f t="shared" si="336"/>
        <v>0</v>
      </c>
      <c r="IA39" s="50">
        <f t="shared" si="337"/>
        <v>0</v>
      </c>
      <c r="IB39" s="50">
        <f t="shared" si="338"/>
        <v>0</v>
      </c>
      <c r="IC39" s="50">
        <f t="shared" si="339"/>
        <v>0</v>
      </c>
      <c r="IE39" s="54" t="s">
        <v>137</v>
      </c>
      <c r="IF39" s="50">
        <f t="shared" si="340"/>
        <v>0</v>
      </c>
      <c r="IG39" s="50">
        <f t="shared" si="341"/>
        <v>0</v>
      </c>
      <c r="IH39" s="50">
        <f t="shared" si="342"/>
        <v>0</v>
      </c>
      <c r="II39" s="50">
        <f t="shared" si="343"/>
        <v>0</v>
      </c>
      <c r="IJ39" s="50">
        <f t="shared" si="344"/>
        <v>0</v>
      </c>
      <c r="IK39" s="50">
        <f t="shared" si="345"/>
        <v>0</v>
      </c>
      <c r="IL39" s="50">
        <f t="shared" si="346"/>
        <v>0</v>
      </c>
      <c r="IN39" s="54" t="s">
        <v>137</v>
      </c>
      <c r="IO39" s="50">
        <f t="shared" si="347"/>
        <v>0</v>
      </c>
      <c r="IP39" s="50">
        <f t="shared" si="348"/>
        <v>0</v>
      </c>
      <c r="IQ39" s="50">
        <f t="shared" si="349"/>
        <v>0</v>
      </c>
      <c r="IR39" s="50">
        <f t="shared" si="350"/>
        <v>0</v>
      </c>
      <c r="IS39" s="50">
        <f t="shared" si="351"/>
        <v>0</v>
      </c>
      <c r="IT39" s="50">
        <f t="shared" si="352"/>
        <v>0</v>
      </c>
      <c r="IU39" s="50">
        <f t="shared" si="353"/>
        <v>0</v>
      </c>
    </row>
    <row r="40" spans="31:255" ht="15" thickBot="1">
      <c r="AE40" s="78"/>
    </row>
    <row r="41" spans="31:255">
      <c r="AE41" s="78"/>
      <c r="AF41" s="157" t="s">
        <v>190</v>
      </c>
      <c r="AG41" s="158"/>
      <c r="AH41" s="158"/>
      <c r="AI41" s="158"/>
      <c r="AJ41" s="159"/>
    </row>
    <row r="42" spans="31:255" ht="15" thickBot="1">
      <c r="AE42" s="78"/>
      <c r="AF42" s="160"/>
      <c r="AG42" s="161"/>
      <c r="AH42" s="161"/>
      <c r="AI42" s="161"/>
      <c r="AJ42" s="162"/>
    </row>
    <row r="43" spans="31:255">
      <c r="AE43" s="78"/>
    </row>
    <row r="44" spans="31:255" ht="123">
      <c r="AE44" s="78"/>
      <c r="AF44" s="32" t="s">
        <v>118</v>
      </c>
      <c r="AG44" s="56" t="s">
        <v>132</v>
      </c>
      <c r="AH44" s="57" t="s">
        <v>68</v>
      </c>
      <c r="AI44" s="57" t="s">
        <v>70</v>
      </c>
      <c r="AJ44" s="57" t="s">
        <v>134</v>
      </c>
      <c r="AK44" s="57" t="s">
        <v>135</v>
      </c>
      <c r="AL44" s="57" t="s">
        <v>136</v>
      </c>
      <c r="AM44" s="57" t="s">
        <v>137</v>
      </c>
      <c r="AO44" s="33" t="s">
        <v>119</v>
      </c>
      <c r="AP44" s="56" t="s">
        <v>132</v>
      </c>
      <c r="AQ44" s="57" t="s">
        <v>68</v>
      </c>
      <c r="AR44" s="57" t="s">
        <v>70</v>
      </c>
      <c r="AS44" s="57" t="s">
        <v>134</v>
      </c>
      <c r="AT44" s="57" t="s">
        <v>135</v>
      </c>
      <c r="AU44" s="57" t="s">
        <v>136</v>
      </c>
      <c r="AV44" s="57" t="s">
        <v>137</v>
      </c>
      <c r="AX44" s="33" t="s">
        <v>171</v>
      </c>
      <c r="AY44" s="56" t="s">
        <v>132</v>
      </c>
      <c r="AZ44" s="57" t="s">
        <v>68</v>
      </c>
      <c r="BA44" s="57" t="s">
        <v>70</v>
      </c>
      <c r="BB44" s="57" t="s">
        <v>134</v>
      </c>
      <c r="BC44" s="57" t="s">
        <v>135</v>
      </c>
      <c r="BD44" s="57" t="s">
        <v>136</v>
      </c>
      <c r="BE44" s="57" t="s">
        <v>137</v>
      </c>
      <c r="BG44" s="33" t="s">
        <v>172</v>
      </c>
      <c r="BH44" s="56" t="s">
        <v>132</v>
      </c>
      <c r="BI44" s="57" t="s">
        <v>68</v>
      </c>
      <c r="BJ44" s="57" t="s">
        <v>70</v>
      </c>
      <c r="BK44" s="57" t="s">
        <v>134</v>
      </c>
      <c r="BL44" s="57" t="s">
        <v>135</v>
      </c>
      <c r="BM44" s="57" t="s">
        <v>136</v>
      </c>
      <c r="BN44" s="57" t="s">
        <v>137</v>
      </c>
      <c r="BP44" s="33" t="s">
        <v>172</v>
      </c>
      <c r="BQ44" s="56" t="s">
        <v>132</v>
      </c>
      <c r="BR44" s="57" t="s">
        <v>68</v>
      </c>
      <c r="BS44" s="57" t="s">
        <v>70</v>
      </c>
      <c r="BT44" s="57" t="s">
        <v>134</v>
      </c>
      <c r="BU44" s="57" t="s">
        <v>135</v>
      </c>
      <c r="BV44" s="57" t="s">
        <v>136</v>
      </c>
      <c r="BW44" s="57" t="s">
        <v>137</v>
      </c>
      <c r="BY44" s="33" t="s">
        <v>172</v>
      </c>
      <c r="BZ44" s="56" t="s">
        <v>132</v>
      </c>
      <c r="CA44" s="57" t="s">
        <v>68</v>
      </c>
      <c r="CB44" s="57" t="s">
        <v>70</v>
      </c>
      <c r="CC44" s="57" t="s">
        <v>134</v>
      </c>
      <c r="CD44" s="57" t="s">
        <v>135</v>
      </c>
      <c r="CE44" s="57" t="s">
        <v>136</v>
      </c>
      <c r="CF44" s="57" t="s">
        <v>137</v>
      </c>
      <c r="CG44" s="32"/>
      <c r="CH44" s="32" t="s">
        <v>118</v>
      </c>
      <c r="CI44" s="56" t="s">
        <v>132</v>
      </c>
      <c r="CJ44" s="57" t="s">
        <v>68</v>
      </c>
      <c r="CK44" s="57" t="s">
        <v>70</v>
      </c>
      <c r="CL44" s="57" t="s">
        <v>134</v>
      </c>
      <c r="CM44" s="57" t="s">
        <v>135</v>
      </c>
      <c r="CN44" s="57" t="s">
        <v>136</v>
      </c>
      <c r="CO44" s="57" t="s">
        <v>137</v>
      </c>
      <c r="CQ44" s="33" t="s">
        <v>119</v>
      </c>
      <c r="CR44" s="56" t="s">
        <v>132</v>
      </c>
      <c r="CS44" s="57" t="s">
        <v>68</v>
      </c>
      <c r="CT44" s="57" t="s">
        <v>70</v>
      </c>
      <c r="CU44" s="57" t="s">
        <v>134</v>
      </c>
      <c r="CV44" s="57" t="s">
        <v>135</v>
      </c>
      <c r="CW44" s="57" t="s">
        <v>136</v>
      </c>
      <c r="CX44" s="57" t="s">
        <v>137</v>
      </c>
      <c r="CY44" s="32"/>
      <c r="CZ44" s="32" t="s">
        <v>177</v>
      </c>
      <c r="DA44" s="56" t="s">
        <v>132</v>
      </c>
      <c r="DB44" s="57" t="s">
        <v>68</v>
      </c>
      <c r="DC44" s="57" t="s">
        <v>70</v>
      </c>
      <c r="DD44" s="57" t="s">
        <v>134</v>
      </c>
      <c r="DE44" s="57" t="s">
        <v>135</v>
      </c>
      <c r="DF44" s="57" t="s">
        <v>136</v>
      </c>
      <c r="DG44" s="57" t="s">
        <v>137</v>
      </c>
      <c r="DI44" s="32" t="s">
        <v>47</v>
      </c>
      <c r="DJ44" s="56" t="s">
        <v>132</v>
      </c>
      <c r="DK44" s="57" t="s">
        <v>68</v>
      </c>
      <c r="DL44" s="57" t="s">
        <v>70</v>
      </c>
      <c r="DM44" s="57" t="s">
        <v>134</v>
      </c>
      <c r="DN44" s="57" t="s">
        <v>135</v>
      </c>
      <c r="DO44" s="57" t="s">
        <v>136</v>
      </c>
      <c r="DP44" s="57" t="s">
        <v>137</v>
      </c>
      <c r="DR44" s="32" t="s">
        <v>48</v>
      </c>
      <c r="DS44" s="56" t="s">
        <v>132</v>
      </c>
      <c r="DT44" s="57" t="s">
        <v>68</v>
      </c>
      <c r="DU44" s="57" t="s">
        <v>70</v>
      </c>
      <c r="DV44" s="57" t="s">
        <v>134</v>
      </c>
      <c r="DW44" s="57" t="s">
        <v>135</v>
      </c>
      <c r="DX44" s="57" t="s">
        <v>136</v>
      </c>
      <c r="DY44" s="57" t="s">
        <v>137</v>
      </c>
      <c r="EA44" s="32" t="s">
        <v>49</v>
      </c>
      <c r="EB44" s="56" t="s">
        <v>132</v>
      </c>
      <c r="EC44" s="57" t="s">
        <v>68</v>
      </c>
      <c r="ED44" s="57" t="s">
        <v>70</v>
      </c>
      <c r="EE44" s="57" t="s">
        <v>134</v>
      </c>
      <c r="EF44" s="57" t="s">
        <v>135</v>
      </c>
      <c r="EG44" s="57" t="s">
        <v>136</v>
      </c>
      <c r="EH44" s="57" t="s">
        <v>137</v>
      </c>
      <c r="EJ44" s="32" t="s">
        <v>178</v>
      </c>
      <c r="EK44" s="56" t="s">
        <v>132</v>
      </c>
      <c r="EL44" s="57" t="s">
        <v>68</v>
      </c>
      <c r="EM44" s="57" t="s">
        <v>70</v>
      </c>
      <c r="EN44" s="57" t="s">
        <v>134</v>
      </c>
      <c r="EO44" s="57" t="s">
        <v>135</v>
      </c>
      <c r="EP44" s="57" t="s">
        <v>136</v>
      </c>
      <c r="EQ44" s="57" t="s">
        <v>137</v>
      </c>
      <c r="ES44" s="32" t="s">
        <v>179</v>
      </c>
      <c r="ET44" s="56" t="s">
        <v>132</v>
      </c>
      <c r="EU44" s="57" t="s">
        <v>68</v>
      </c>
      <c r="EV44" s="57" t="s">
        <v>70</v>
      </c>
      <c r="EW44" s="57" t="s">
        <v>134</v>
      </c>
      <c r="EX44" s="57" t="s">
        <v>135</v>
      </c>
      <c r="EY44" s="57" t="s">
        <v>136</v>
      </c>
      <c r="EZ44" s="57" t="s">
        <v>137</v>
      </c>
      <c r="FB44" s="32" t="s">
        <v>180</v>
      </c>
      <c r="FC44" s="56" t="s">
        <v>132</v>
      </c>
      <c r="FD44" s="57" t="s">
        <v>68</v>
      </c>
      <c r="FE44" s="57" t="s">
        <v>70</v>
      </c>
      <c r="FF44" s="57" t="s">
        <v>134</v>
      </c>
      <c r="FG44" s="57" t="s">
        <v>135</v>
      </c>
      <c r="FH44" s="57" t="s">
        <v>136</v>
      </c>
      <c r="FI44" s="57" t="s">
        <v>137</v>
      </c>
      <c r="FK44" s="34" t="s">
        <v>181</v>
      </c>
      <c r="FL44" s="56" t="s">
        <v>132</v>
      </c>
      <c r="FM44" s="57" t="s">
        <v>68</v>
      </c>
      <c r="FN44" s="57" t="s">
        <v>70</v>
      </c>
      <c r="FO44" s="57" t="s">
        <v>134</v>
      </c>
      <c r="FP44" s="57" t="s">
        <v>135</v>
      </c>
      <c r="FQ44" s="57" t="s">
        <v>136</v>
      </c>
      <c r="FR44" s="57" t="s">
        <v>137</v>
      </c>
      <c r="FT44" s="34" t="s">
        <v>191</v>
      </c>
      <c r="FU44" s="56" t="s">
        <v>132</v>
      </c>
      <c r="FV44" s="57" t="s">
        <v>68</v>
      </c>
      <c r="FW44" s="57" t="s">
        <v>70</v>
      </c>
      <c r="FX44" s="57" t="s">
        <v>134</v>
      </c>
      <c r="FY44" s="57" t="s">
        <v>135</v>
      </c>
      <c r="FZ44" s="57" t="s">
        <v>136</v>
      </c>
      <c r="GA44" s="57" t="s">
        <v>137</v>
      </c>
      <c r="GC44" s="34" t="s">
        <v>182</v>
      </c>
      <c r="GD44" s="56" t="s">
        <v>132</v>
      </c>
      <c r="GE44" s="57" t="s">
        <v>68</v>
      </c>
      <c r="GF44" s="57" t="s">
        <v>70</v>
      </c>
      <c r="GG44" s="57" t="s">
        <v>134</v>
      </c>
      <c r="GH44" s="57" t="s">
        <v>135</v>
      </c>
      <c r="GI44" s="57" t="s">
        <v>136</v>
      </c>
      <c r="GJ44" s="57" t="s">
        <v>137</v>
      </c>
      <c r="GL44" s="34" t="s">
        <v>56</v>
      </c>
      <c r="GM44" s="56" t="s">
        <v>132</v>
      </c>
      <c r="GN44" s="57" t="s">
        <v>68</v>
      </c>
      <c r="GO44" s="57" t="s">
        <v>70</v>
      </c>
      <c r="GP44" s="57" t="s">
        <v>134</v>
      </c>
      <c r="GQ44" s="57" t="s">
        <v>135</v>
      </c>
      <c r="GR44" s="57" t="s">
        <v>136</v>
      </c>
      <c r="GS44" s="57" t="s">
        <v>137</v>
      </c>
      <c r="GU44" s="34" t="s">
        <v>183</v>
      </c>
      <c r="GV44" s="56" t="s">
        <v>132</v>
      </c>
      <c r="GW44" s="57" t="s">
        <v>68</v>
      </c>
      <c r="GX44" s="57" t="s">
        <v>70</v>
      </c>
      <c r="GY44" s="57" t="s">
        <v>134</v>
      </c>
      <c r="GZ44" s="57" t="s">
        <v>135</v>
      </c>
      <c r="HA44" s="57" t="s">
        <v>136</v>
      </c>
      <c r="HB44" s="57" t="s">
        <v>137</v>
      </c>
      <c r="HD44" s="34" t="s">
        <v>58</v>
      </c>
      <c r="HE44" s="56" t="s">
        <v>132</v>
      </c>
      <c r="HF44" s="57" t="s">
        <v>68</v>
      </c>
      <c r="HG44" s="57" t="s">
        <v>70</v>
      </c>
      <c r="HH44" s="57" t="s">
        <v>134</v>
      </c>
      <c r="HI44" s="57" t="s">
        <v>135</v>
      </c>
      <c r="HJ44" s="57" t="s">
        <v>136</v>
      </c>
      <c r="HK44" s="57" t="s">
        <v>137</v>
      </c>
      <c r="HM44" s="34" t="s">
        <v>59</v>
      </c>
      <c r="HN44" s="56" t="s">
        <v>132</v>
      </c>
      <c r="HO44" s="57" t="s">
        <v>68</v>
      </c>
      <c r="HP44" s="57" t="s">
        <v>70</v>
      </c>
      <c r="HQ44" s="57" t="s">
        <v>134</v>
      </c>
      <c r="HR44" s="57" t="s">
        <v>135</v>
      </c>
      <c r="HS44" s="57" t="s">
        <v>136</v>
      </c>
      <c r="HT44" s="57" t="s">
        <v>137</v>
      </c>
      <c r="HV44" s="34" t="s">
        <v>60</v>
      </c>
      <c r="HW44" s="56" t="s">
        <v>132</v>
      </c>
      <c r="HX44" s="57" t="s">
        <v>68</v>
      </c>
      <c r="HY44" s="57" t="s">
        <v>70</v>
      </c>
      <c r="HZ44" s="57" t="s">
        <v>134</v>
      </c>
      <c r="IA44" s="57" t="s">
        <v>135</v>
      </c>
      <c r="IB44" s="57" t="s">
        <v>136</v>
      </c>
      <c r="IC44" s="57" t="s">
        <v>137</v>
      </c>
      <c r="IE44" s="34" t="s">
        <v>61</v>
      </c>
      <c r="IF44" s="56" t="s">
        <v>132</v>
      </c>
      <c r="IG44" s="57" t="s">
        <v>68</v>
      </c>
      <c r="IH44" s="57" t="s">
        <v>70</v>
      </c>
      <c r="II44" s="57" t="s">
        <v>134</v>
      </c>
      <c r="IJ44" s="57" t="s">
        <v>135</v>
      </c>
      <c r="IK44" s="57" t="s">
        <v>136</v>
      </c>
      <c r="IL44" s="57" t="s">
        <v>137</v>
      </c>
    </row>
    <row r="45" spans="31:255">
      <c r="AE45" s="78"/>
      <c r="AF45" s="53" t="s">
        <v>132</v>
      </c>
      <c r="AG45" s="50">
        <f>IF(AG33&gt;AG21,(1-AG33)/(1-AG21),1)</f>
        <v>1</v>
      </c>
      <c r="AH45" s="50">
        <f t="shared" ref="AH45:AM45" si="355">IF(AH33&gt;AH21,(1-AH33)/(1-AH21),1)</f>
        <v>0</v>
      </c>
      <c r="AI45" s="50">
        <f t="shared" si="355"/>
        <v>0</v>
      </c>
      <c r="AJ45" s="50">
        <f t="shared" si="355"/>
        <v>1</v>
      </c>
      <c r="AK45" s="50">
        <f t="shared" si="355"/>
        <v>1</v>
      </c>
      <c r="AL45" s="50">
        <f t="shared" si="355"/>
        <v>1</v>
      </c>
      <c r="AM45" s="50">
        <f t="shared" si="355"/>
        <v>1</v>
      </c>
      <c r="AO45" s="53" t="s">
        <v>132</v>
      </c>
      <c r="AP45" s="50">
        <f t="shared" ref="AP45:AV51" si="356">IF(AP33&gt;AG21,(1-AP33)/(1-AG21),1)</f>
        <v>1</v>
      </c>
      <c r="AQ45" s="50">
        <f t="shared" si="356"/>
        <v>1</v>
      </c>
      <c r="AR45" s="50">
        <f t="shared" si="356"/>
        <v>0</v>
      </c>
      <c r="AS45" s="50">
        <f t="shared" si="356"/>
        <v>1</v>
      </c>
      <c r="AT45" s="50">
        <f t="shared" si="356"/>
        <v>1</v>
      </c>
      <c r="AU45" s="50">
        <f t="shared" si="356"/>
        <v>1</v>
      </c>
      <c r="AV45" s="50">
        <f t="shared" si="356"/>
        <v>1</v>
      </c>
      <c r="AX45" s="53" t="s">
        <v>132</v>
      </c>
      <c r="AY45" s="50">
        <f t="shared" ref="AY45:BE51" si="357">IF(AY33&gt;AG21,(1-AY33)/(1-AG21),1)</f>
        <v>1</v>
      </c>
      <c r="AZ45" s="50">
        <f t="shared" si="357"/>
        <v>1</v>
      </c>
      <c r="BA45" s="50">
        <f t="shared" si="357"/>
        <v>0</v>
      </c>
      <c r="BB45" s="50">
        <f t="shared" si="357"/>
        <v>1</v>
      </c>
      <c r="BC45" s="50">
        <f t="shared" si="357"/>
        <v>1</v>
      </c>
      <c r="BD45" s="50">
        <f t="shared" si="357"/>
        <v>1</v>
      </c>
      <c r="BE45" s="50">
        <f t="shared" si="357"/>
        <v>1</v>
      </c>
      <c r="BG45" s="53" t="s">
        <v>132</v>
      </c>
      <c r="BH45" s="50">
        <f t="shared" ref="BH45:BN51" si="358">IF(BH33&gt;AG21,(1-BH33)/(1-AG21),1)</f>
        <v>1</v>
      </c>
      <c r="BI45" s="50">
        <f t="shared" si="358"/>
        <v>1</v>
      </c>
      <c r="BJ45" s="50">
        <f t="shared" si="358"/>
        <v>0</v>
      </c>
      <c r="BK45" s="50">
        <f t="shared" si="358"/>
        <v>1</v>
      </c>
      <c r="BL45" s="50">
        <f t="shared" si="358"/>
        <v>1</v>
      </c>
      <c r="BM45" s="50">
        <f t="shared" si="358"/>
        <v>1</v>
      </c>
      <c r="BN45" s="50">
        <f t="shared" si="358"/>
        <v>1</v>
      </c>
      <c r="BP45" s="53" t="s">
        <v>132</v>
      </c>
      <c r="BQ45" s="50">
        <f t="shared" ref="BQ45:BW51" si="359">IF(BQ33&gt;AG21,(1-BQ33)/(1-AG21),1)</f>
        <v>1</v>
      </c>
      <c r="BR45" s="50">
        <f t="shared" si="359"/>
        <v>1</v>
      </c>
      <c r="BS45" s="50">
        <f t="shared" si="359"/>
        <v>0</v>
      </c>
      <c r="BT45" s="50">
        <f t="shared" si="359"/>
        <v>1</v>
      </c>
      <c r="BU45" s="50">
        <f t="shared" si="359"/>
        <v>1</v>
      </c>
      <c r="BV45" s="50">
        <f t="shared" si="359"/>
        <v>1</v>
      </c>
      <c r="BW45" s="50">
        <f t="shared" si="359"/>
        <v>1</v>
      </c>
      <c r="BY45" s="53" t="s">
        <v>132</v>
      </c>
      <c r="BZ45" s="50">
        <f t="shared" ref="BZ45:CF51" si="360">IF(BZ33&gt;AG21,(1-BZ33)/(1-AG21),1)</f>
        <v>1</v>
      </c>
      <c r="CA45" s="50">
        <f t="shared" si="360"/>
        <v>0</v>
      </c>
      <c r="CB45" s="50">
        <f t="shared" si="360"/>
        <v>0</v>
      </c>
      <c r="CC45" s="50">
        <f t="shared" si="360"/>
        <v>1</v>
      </c>
      <c r="CD45" s="50">
        <f t="shared" si="360"/>
        <v>1</v>
      </c>
      <c r="CE45" s="50">
        <f t="shared" si="360"/>
        <v>0</v>
      </c>
      <c r="CF45" s="50">
        <f t="shared" si="360"/>
        <v>0</v>
      </c>
      <c r="CH45" s="53" t="s">
        <v>132</v>
      </c>
      <c r="CI45" s="50">
        <f t="shared" ref="CI45:CO51" si="361">IF(CI33&gt;AG21,(1-CI33)/(1-AG21),1)</f>
        <v>1</v>
      </c>
      <c r="CJ45" s="50">
        <f t="shared" si="361"/>
        <v>1</v>
      </c>
      <c r="CK45" s="50">
        <f t="shared" si="361"/>
        <v>1</v>
      </c>
      <c r="CL45" s="50">
        <f t="shared" si="361"/>
        <v>1</v>
      </c>
      <c r="CM45" s="50">
        <f t="shared" si="361"/>
        <v>1</v>
      </c>
      <c r="CN45" s="50">
        <f t="shared" si="361"/>
        <v>1</v>
      </c>
      <c r="CO45" s="50">
        <f t="shared" si="361"/>
        <v>1</v>
      </c>
      <c r="CQ45" s="53" t="s">
        <v>132</v>
      </c>
      <c r="CR45" s="50">
        <f t="shared" ref="CR45:CX51" si="362">IF(CR33&gt;AG21,(1-CR33)/(1-AG21),1)</f>
        <v>1</v>
      </c>
      <c r="CS45" s="50">
        <f t="shared" si="362"/>
        <v>1</v>
      </c>
      <c r="CT45" s="50">
        <f t="shared" si="362"/>
        <v>1</v>
      </c>
      <c r="CU45" s="50">
        <f t="shared" si="362"/>
        <v>1</v>
      </c>
      <c r="CV45" s="50">
        <f t="shared" si="362"/>
        <v>1</v>
      </c>
      <c r="CW45" s="50">
        <f t="shared" si="362"/>
        <v>1</v>
      </c>
      <c r="CX45" s="50">
        <f t="shared" si="362"/>
        <v>1</v>
      </c>
      <c r="CZ45" s="53" t="s">
        <v>132</v>
      </c>
      <c r="DA45" s="50">
        <f t="shared" ref="DA45:DG51" si="363">IF(DA33&gt;AG21,(1-DA33)/(1-AG21),1)</f>
        <v>1</v>
      </c>
      <c r="DB45" s="50">
        <f t="shared" si="363"/>
        <v>1</v>
      </c>
      <c r="DC45" s="50">
        <f t="shared" si="363"/>
        <v>1</v>
      </c>
      <c r="DD45" s="50">
        <f t="shared" si="363"/>
        <v>1</v>
      </c>
      <c r="DE45" s="50">
        <f t="shared" si="363"/>
        <v>1</v>
      </c>
      <c r="DF45" s="50">
        <f t="shared" si="363"/>
        <v>1</v>
      </c>
      <c r="DG45" s="50">
        <f t="shared" si="363"/>
        <v>1</v>
      </c>
      <c r="DI45" s="53" t="s">
        <v>132</v>
      </c>
      <c r="DJ45" s="50">
        <f>IF(DJ33&gt;AG21,(1-DJ33)/(1-AG21),1)</f>
        <v>1</v>
      </c>
      <c r="DK45" s="50">
        <f t="shared" ref="DK45:DP51" si="364">IF(DK33&gt;AH21,(1-DK33)/(1-AH21),1)</f>
        <v>1</v>
      </c>
      <c r="DL45" s="50">
        <f t="shared" si="364"/>
        <v>1</v>
      </c>
      <c r="DM45" s="50">
        <f t="shared" si="364"/>
        <v>1</v>
      </c>
      <c r="DN45" s="50">
        <f t="shared" si="364"/>
        <v>1</v>
      </c>
      <c r="DO45" s="50">
        <f t="shared" si="364"/>
        <v>1</v>
      </c>
      <c r="DP45" s="50">
        <f t="shared" si="364"/>
        <v>1</v>
      </c>
      <c r="DR45" s="53" t="s">
        <v>132</v>
      </c>
      <c r="DS45" s="50">
        <f>IF(DS33&gt;AG21,(1-DS33)/(1-AG21),1)</f>
        <v>1</v>
      </c>
      <c r="DT45" s="50">
        <f t="shared" ref="DT45:DY51" si="365">IF(DT33&gt;AH21,(1-DT33)/(1-AH21),1)</f>
        <v>1</v>
      </c>
      <c r="DU45" s="50">
        <f t="shared" si="365"/>
        <v>1</v>
      </c>
      <c r="DV45" s="50">
        <f t="shared" si="365"/>
        <v>1</v>
      </c>
      <c r="DW45" s="50">
        <f t="shared" si="365"/>
        <v>1</v>
      </c>
      <c r="DX45" s="50">
        <f t="shared" si="365"/>
        <v>1</v>
      </c>
      <c r="DY45" s="50">
        <f t="shared" si="365"/>
        <v>1</v>
      </c>
      <c r="EA45" s="53" t="s">
        <v>132</v>
      </c>
      <c r="EB45" s="50">
        <f>IF(EB33&gt;AG21,(1-EB33)/(1-AG21),1)</f>
        <v>1</v>
      </c>
      <c r="EC45" s="50">
        <f t="shared" ref="EC45:EH51" si="366">IF(EC33&gt;AH21,(1-EC33)/(1-AH21),1)</f>
        <v>1</v>
      </c>
      <c r="ED45" s="50">
        <f t="shared" si="366"/>
        <v>1</v>
      </c>
      <c r="EE45" s="50">
        <f t="shared" si="366"/>
        <v>1</v>
      </c>
      <c r="EF45" s="50">
        <f t="shared" si="366"/>
        <v>1</v>
      </c>
      <c r="EG45" s="50">
        <f t="shared" si="366"/>
        <v>1</v>
      </c>
      <c r="EH45" s="50">
        <f t="shared" si="366"/>
        <v>1</v>
      </c>
      <c r="EJ45" s="53" t="s">
        <v>132</v>
      </c>
      <c r="EK45" s="50">
        <f>IF(EK33&gt;AG21,(1-EK33)/(1-AG21),1)</f>
        <v>1</v>
      </c>
      <c r="EL45" s="50">
        <f t="shared" ref="EL45:EQ51" si="367">IF(EL33&gt;AH21,(1-EL33)/(1-AH21),1)</f>
        <v>1</v>
      </c>
      <c r="EM45" s="50">
        <f t="shared" si="367"/>
        <v>1</v>
      </c>
      <c r="EN45" s="50">
        <f t="shared" si="367"/>
        <v>1</v>
      </c>
      <c r="EO45" s="50">
        <f t="shared" si="367"/>
        <v>1</v>
      </c>
      <c r="EP45" s="50">
        <f t="shared" si="367"/>
        <v>1</v>
      </c>
      <c r="EQ45" s="50">
        <f t="shared" si="367"/>
        <v>1</v>
      </c>
      <c r="ES45" s="53" t="s">
        <v>132</v>
      </c>
      <c r="ET45" s="50">
        <f>IF(ET33&gt;AG21,(1-ET33)/(1-AG21),1)</f>
        <v>1</v>
      </c>
      <c r="EU45" s="50">
        <f t="shared" ref="EU45:EZ51" si="368">IF(EU33&gt;AH21,(1-EU33)/(1-AH21),1)</f>
        <v>1</v>
      </c>
      <c r="EV45" s="50">
        <f t="shared" si="368"/>
        <v>1</v>
      </c>
      <c r="EW45" s="50">
        <f t="shared" si="368"/>
        <v>1</v>
      </c>
      <c r="EX45" s="50">
        <f t="shared" si="368"/>
        <v>1</v>
      </c>
      <c r="EY45" s="50">
        <f t="shared" si="368"/>
        <v>1</v>
      </c>
      <c r="EZ45" s="50">
        <f t="shared" si="368"/>
        <v>1</v>
      </c>
      <c r="FB45" s="53" t="s">
        <v>132</v>
      </c>
      <c r="FC45" s="50">
        <f>IF(FC33&gt;AG21,(1-FC33)/(1-AG21),1)</f>
        <v>1</v>
      </c>
      <c r="FD45" s="50">
        <f t="shared" ref="FD45:FI51" si="369">IF(FD33&gt;AH21,(1-FD33)/(1-AH21),1)</f>
        <v>1</v>
      </c>
      <c r="FE45" s="50">
        <f t="shared" si="369"/>
        <v>1</v>
      </c>
      <c r="FF45" s="50">
        <f t="shared" si="369"/>
        <v>1</v>
      </c>
      <c r="FG45" s="50">
        <f t="shared" si="369"/>
        <v>1</v>
      </c>
      <c r="FH45" s="50">
        <f t="shared" si="369"/>
        <v>1</v>
      </c>
      <c r="FI45" s="50">
        <f t="shared" si="369"/>
        <v>1</v>
      </c>
      <c r="FK45" s="53" t="s">
        <v>132</v>
      </c>
      <c r="FL45" s="50">
        <f>IF(FL33&gt;AG21,(1-FL33)/(1-AG21),1)</f>
        <v>1</v>
      </c>
      <c r="FM45" s="50">
        <f t="shared" ref="FM45:FR51" si="370">IF(FM33&gt;AH21,(1-FM33)/(1-AH21),1)</f>
        <v>1</v>
      </c>
      <c r="FN45" s="50">
        <f t="shared" si="370"/>
        <v>1</v>
      </c>
      <c r="FO45" s="50">
        <f t="shared" si="370"/>
        <v>1</v>
      </c>
      <c r="FP45" s="50">
        <f t="shared" si="370"/>
        <v>1</v>
      </c>
      <c r="FQ45" s="50">
        <f t="shared" si="370"/>
        <v>1</v>
      </c>
      <c r="FR45" s="50">
        <f t="shared" si="370"/>
        <v>1</v>
      </c>
      <c r="FT45" s="53" t="s">
        <v>132</v>
      </c>
      <c r="FU45" s="50">
        <f>IF(FU33&gt;AG21,(1-FU33)/(1-AG21),1)</f>
        <v>1</v>
      </c>
      <c r="FV45" s="50">
        <f t="shared" ref="FV45:GA51" si="371">IF(FV33&gt;AH21,(1-FV33)/(1-AH21),1)</f>
        <v>1</v>
      </c>
      <c r="FW45" s="50">
        <f t="shared" si="371"/>
        <v>1</v>
      </c>
      <c r="FX45" s="50">
        <f t="shared" si="371"/>
        <v>1</v>
      </c>
      <c r="FY45" s="50">
        <f t="shared" si="371"/>
        <v>1</v>
      </c>
      <c r="FZ45" s="50">
        <f t="shared" si="371"/>
        <v>1</v>
      </c>
      <c r="GA45" s="50">
        <f t="shared" si="371"/>
        <v>1</v>
      </c>
      <c r="GC45" s="53" t="s">
        <v>132</v>
      </c>
      <c r="GD45" s="50">
        <f>IF(GD33&gt;AG21,(1-GD33)/(1-AG21),1)</f>
        <v>1</v>
      </c>
      <c r="GE45" s="50">
        <f t="shared" ref="GE45:GJ51" si="372">IF(GE33&gt;AH21,(1-GE33)/(1-AH21),1)</f>
        <v>1</v>
      </c>
      <c r="GF45" s="50">
        <f t="shared" si="372"/>
        <v>1</v>
      </c>
      <c r="GG45" s="50">
        <f t="shared" si="372"/>
        <v>1</v>
      </c>
      <c r="GH45" s="50">
        <f t="shared" si="372"/>
        <v>1</v>
      </c>
      <c r="GI45" s="50">
        <f t="shared" si="372"/>
        <v>1</v>
      </c>
      <c r="GJ45" s="50">
        <f t="shared" si="372"/>
        <v>1</v>
      </c>
      <c r="GL45" s="53" t="s">
        <v>132</v>
      </c>
      <c r="GM45" s="50">
        <f>IF(GM33&gt;AG21,(1-GM33)/(1-AG21),1)</f>
        <v>1</v>
      </c>
      <c r="GN45" s="50">
        <f t="shared" ref="GN45:GS51" si="373">IF(GN33&gt;AH21,(1-GN33)/(1-AH21),1)</f>
        <v>1</v>
      </c>
      <c r="GO45" s="50">
        <f t="shared" si="373"/>
        <v>1</v>
      </c>
      <c r="GP45" s="50">
        <f t="shared" si="373"/>
        <v>1</v>
      </c>
      <c r="GQ45" s="50">
        <f t="shared" si="373"/>
        <v>1</v>
      </c>
      <c r="GR45" s="50">
        <f t="shared" si="373"/>
        <v>1</v>
      </c>
      <c r="GS45" s="50">
        <f t="shared" si="373"/>
        <v>1</v>
      </c>
      <c r="GU45" s="53" t="s">
        <v>132</v>
      </c>
      <c r="GV45" s="50">
        <f>IF(GV33&gt;AG21,(1-GV33)/(1-AG21),1)</f>
        <v>1</v>
      </c>
      <c r="GW45" s="50">
        <f t="shared" ref="GW45:HB51" si="374">IF(GW33&gt;AH21,(1-GW33)/(1-AH21),1)</f>
        <v>1</v>
      </c>
      <c r="GX45" s="50">
        <f t="shared" si="374"/>
        <v>1</v>
      </c>
      <c r="GY45" s="50">
        <f t="shared" si="374"/>
        <v>1</v>
      </c>
      <c r="GZ45" s="50">
        <f t="shared" si="374"/>
        <v>1</v>
      </c>
      <c r="HA45" s="50">
        <f t="shared" si="374"/>
        <v>1</v>
      </c>
      <c r="HB45" s="50">
        <f t="shared" si="374"/>
        <v>1</v>
      </c>
      <c r="HD45" s="53" t="s">
        <v>132</v>
      </c>
      <c r="HE45" s="50">
        <f>IF(HE33&gt;AG21,(1-HE33)/(1-AG21),1)</f>
        <v>1</v>
      </c>
      <c r="HF45" s="50">
        <f t="shared" ref="HF45:HK51" si="375">IF(HF33&gt;AH21,(1-HF33)/(1-AH21),1)</f>
        <v>1</v>
      </c>
      <c r="HG45" s="50">
        <f t="shared" si="375"/>
        <v>1</v>
      </c>
      <c r="HH45" s="50">
        <f t="shared" si="375"/>
        <v>1</v>
      </c>
      <c r="HI45" s="50">
        <f t="shared" si="375"/>
        <v>1</v>
      </c>
      <c r="HJ45" s="50">
        <f t="shared" si="375"/>
        <v>1</v>
      </c>
      <c r="HK45" s="50">
        <f t="shared" si="375"/>
        <v>1</v>
      </c>
      <c r="HM45" s="53" t="s">
        <v>132</v>
      </c>
      <c r="HN45" s="50">
        <f>IF(HN33&gt;AG21,(1-HN33)/(1-AG21),1)</f>
        <v>1</v>
      </c>
      <c r="HO45" s="50">
        <f t="shared" ref="HO45:HT51" si="376">IF(HO33&gt;AH21,(1-HO33)/(1-AH21),1)</f>
        <v>1</v>
      </c>
      <c r="HP45" s="50">
        <f t="shared" si="376"/>
        <v>1</v>
      </c>
      <c r="HQ45" s="50">
        <f t="shared" si="376"/>
        <v>1</v>
      </c>
      <c r="HR45" s="50">
        <f t="shared" si="376"/>
        <v>1</v>
      </c>
      <c r="HS45" s="50">
        <f t="shared" si="376"/>
        <v>1</v>
      </c>
      <c r="HT45" s="50">
        <f t="shared" si="376"/>
        <v>1</v>
      </c>
      <c r="HV45" s="53" t="s">
        <v>132</v>
      </c>
      <c r="HW45" s="50">
        <f>IF(HW33&gt;AG21,(1-HW33)/(1-AG21),1)</f>
        <v>1</v>
      </c>
      <c r="HX45" s="50">
        <f t="shared" ref="HX45:IC51" si="377">IF(HX33&gt;AH21,(1-HX33)/(1-AH21),1)</f>
        <v>1</v>
      </c>
      <c r="HY45" s="50">
        <f t="shared" si="377"/>
        <v>1</v>
      </c>
      <c r="HZ45" s="50">
        <f t="shared" si="377"/>
        <v>1</v>
      </c>
      <c r="IA45" s="50">
        <f t="shared" si="377"/>
        <v>1</v>
      </c>
      <c r="IB45" s="50">
        <f t="shared" si="377"/>
        <v>1</v>
      </c>
      <c r="IC45" s="50">
        <f t="shared" si="377"/>
        <v>1</v>
      </c>
      <c r="IE45" s="53" t="s">
        <v>132</v>
      </c>
      <c r="IF45" s="50">
        <f>IF(IF33&gt;AG21,(1-IF33)/(1-AG21),1)</f>
        <v>1</v>
      </c>
      <c r="IG45" s="50">
        <f t="shared" ref="IG45:IL51" si="378">IF(IG33&gt;AH21,(1-IG33)/(1-AH21),1)</f>
        <v>1</v>
      </c>
      <c r="IH45" s="50">
        <f t="shared" si="378"/>
        <v>1</v>
      </c>
      <c r="II45" s="50">
        <f t="shared" si="378"/>
        <v>1</v>
      </c>
      <c r="IJ45" s="50">
        <f t="shared" si="378"/>
        <v>1</v>
      </c>
      <c r="IK45" s="50">
        <f t="shared" si="378"/>
        <v>1</v>
      </c>
      <c r="IL45" s="50">
        <f t="shared" si="378"/>
        <v>1</v>
      </c>
    </row>
    <row r="46" spans="31:255" ht="29.1">
      <c r="AE46" s="78"/>
      <c r="AF46" s="54" t="s">
        <v>68</v>
      </c>
      <c r="AG46" s="50">
        <f t="shared" ref="AG46:AM51" si="379">IF(AG34&gt;AG22,(1-AG34)/(1-AG22),1)</f>
        <v>1</v>
      </c>
      <c r="AH46" s="50">
        <f t="shared" si="379"/>
        <v>1</v>
      </c>
      <c r="AI46" s="50">
        <f t="shared" si="379"/>
        <v>1</v>
      </c>
      <c r="AJ46" s="50">
        <f t="shared" si="379"/>
        <v>1</v>
      </c>
      <c r="AK46" s="50">
        <f t="shared" si="379"/>
        <v>1</v>
      </c>
      <c r="AL46" s="50">
        <f t="shared" si="379"/>
        <v>1</v>
      </c>
      <c r="AM46" s="50">
        <f t="shared" si="379"/>
        <v>1</v>
      </c>
      <c r="AO46" s="54" t="s">
        <v>68</v>
      </c>
      <c r="AP46" s="50">
        <f t="shared" si="356"/>
        <v>1</v>
      </c>
      <c r="AQ46" s="50">
        <f t="shared" si="356"/>
        <v>1</v>
      </c>
      <c r="AR46" s="50">
        <f t="shared" si="356"/>
        <v>0</v>
      </c>
      <c r="AS46" s="50">
        <f t="shared" si="356"/>
        <v>1</v>
      </c>
      <c r="AT46" s="50">
        <f t="shared" si="356"/>
        <v>1</v>
      </c>
      <c r="AU46" s="50">
        <f t="shared" si="356"/>
        <v>1</v>
      </c>
      <c r="AV46" s="50">
        <f t="shared" si="356"/>
        <v>1</v>
      </c>
      <c r="AX46" s="54" t="s">
        <v>68</v>
      </c>
      <c r="AY46" s="50">
        <f t="shared" si="357"/>
        <v>1</v>
      </c>
      <c r="AZ46" s="50">
        <f t="shared" si="357"/>
        <v>1</v>
      </c>
      <c r="BA46" s="50">
        <f t="shared" si="357"/>
        <v>1</v>
      </c>
      <c r="BB46" s="50">
        <f t="shared" si="357"/>
        <v>1</v>
      </c>
      <c r="BC46" s="50">
        <f t="shared" si="357"/>
        <v>1</v>
      </c>
      <c r="BD46" s="50">
        <f t="shared" si="357"/>
        <v>1</v>
      </c>
      <c r="BE46" s="50">
        <f t="shared" si="357"/>
        <v>1</v>
      </c>
      <c r="BG46" s="54" t="s">
        <v>68</v>
      </c>
      <c r="BH46" s="50">
        <f t="shared" si="358"/>
        <v>1</v>
      </c>
      <c r="BI46" s="50">
        <f t="shared" si="358"/>
        <v>1</v>
      </c>
      <c r="BJ46" s="50">
        <f t="shared" si="358"/>
        <v>1</v>
      </c>
      <c r="BK46" s="50">
        <f t="shared" si="358"/>
        <v>1</v>
      </c>
      <c r="BL46" s="50">
        <f t="shared" si="358"/>
        <v>1</v>
      </c>
      <c r="BM46" s="50">
        <f t="shared" si="358"/>
        <v>1</v>
      </c>
      <c r="BN46" s="50">
        <f t="shared" si="358"/>
        <v>1</v>
      </c>
      <c r="BP46" s="54" t="s">
        <v>68</v>
      </c>
      <c r="BQ46" s="50">
        <f t="shared" si="359"/>
        <v>1</v>
      </c>
      <c r="BR46" s="50">
        <f t="shared" si="359"/>
        <v>1</v>
      </c>
      <c r="BS46" s="50">
        <f t="shared" si="359"/>
        <v>1</v>
      </c>
      <c r="BT46" s="50">
        <f t="shared" si="359"/>
        <v>1</v>
      </c>
      <c r="BU46" s="50">
        <f t="shared" si="359"/>
        <v>1</v>
      </c>
      <c r="BV46" s="50">
        <f t="shared" si="359"/>
        <v>1</v>
      </c>
      <c r="BW46" s="50">
        <f t="shared" si="359"/>
        <v>1</v>
      </c>
      <c r="BY46" s="54" t="s">
        <v>68</v>
      </c>
      <c r="BZ46" s="50">
        <f t="shared" si="360"/>
        <v>1</v>
      </c>
      <c r="CA46" s="50">
        <f t="shared" si="360"/>
        <v>1</v>
      </c>
      <c r="CB46" s="50">
        <f t="shared" si="360"/>
        <v>1</v>
      </c>
      <c r="CC46" s="50">
        <f t="shared" si="360"/>
        <v>1</v>
      </c>
      <c r="CD46" s="50">
        <f t="shared" si="360"/>
        <v>1</v>
      </c>
      <c r="CE46" s="50">
        <f t="shared" si="360"/>
        <v>1</v>
      </c>
      <c r="CF46" s="50">
        <f t="shared" si="360"/>
        <v>1</v>
      </c>
      <c r="CH46" s="54" t="s">
        <v>68</v>
      </c>
      <c r="CI46" s="50">
        <f>IF(CI34&gt;AG22,(1-CI34)/(1-AG22),1)</f>
        <v>1</v>
      </c>
      <c r="CJ46" s="50">
        <f t="shared" si="361"/>
        <v>1</v>
      </c>
      <c r="CK46" s="50">
        <f t="shared" si="361"/>
        <v>0.86274145713629846</v>
      </c>
      <c r="CL46" s="50">
        <f t="shared" si="361"/>
        <v>1</v>
      </c>
      <c r="CM46" s="50">
        <f t="shared" si="361"/>
        <v>1</v>
      </c>
      <c r="CN46" s="50">
        <f t="shared" si="361"/>
        <v>1</v>
      </c>
      <c r="CO46" s="50">
        <f t="shared" si="361"/>
        <v>1</v>
      </c>
      <c r="CQ46" s="54" t="s">
        <v>68</v>
      </c>
      <c r="CR46" s="50">
        <f t="shared" si="362"/>
        <v>1</v>
      </c>
      <c r="CS46" s="50">
        <f t="shared" si="362"/>
        <v>1</v>
      </c>
      <c r="CT46" s="50">
        <f t="shared" si="362"/>
        <v>1</v>
      </c>
      <c r="CU46" s="50">
        <f t="shared" si="362"/>
        <v>1</v>
      </c>
      <c r="CV46" s="50">
        <f t="shared" si="362"/>
        <v>1</v>
      </c>
      <c r="CW46" s="50">
        <f t="shared" si="362"/>
        <v>1</v>
      </c>
      <c r="CX46" s="50">
        <f t="shared" si="362"/>
        <v>1</v>
      </c>
      <c r="CZ46" s="54" t="s">
        <v>68</v>
      </c>
      <c r="DA46" s="50">
        <f t="shared" si="363"/>
        <v>1</v>
      </c>
      <c r="DB46" s="50">
        <f t="shared" si="363"/>
        <v>1</v>
      </c>
      <c r="DC46" s="50">
        <f t="shared" si="363"/>
        <v>1</v>
      </c>
      <c r="DD46" s="50">
        <f t="shared" si="363"/>
        <v>1</v>
      </c>
      <c r="DE46" s="50">
        <f t="shared" si="363"/>
        <v>1</v>
      </c>
      <c r="DF46" s="50">
        <f t="shared" si="363"/>
        <v>1</v>
      </c>
      <c r="DG46" s="50">
        <f t="shared" si="363"/>
        <v>1</v>
      </c>
      <c r="DI46" s="54" t="s">
        <v>68</v>
      </c>
      <c r="DJ46" s="50">
        <f t="shared" ref="DJ46:DJ51" si="380">IF(DJ34&gt;AG22,(1-DJ34)/(1-AG22),1)</f>
        <v>1</v>
      </c>
      <c r="DK46" s="50">
        <f t="shared" si="364"/>
        <v>1</v>
      </c>
      <c r="DL46" s="50">
        <f t="shared" si="364"/>
        <v>1</v>
      </c>
      <c r="DM46" s="50">
        <f t="shared" si="364"/>
        <v>1</v>
      </c>
      <c r="DN46" s="50">
        <f t="shared" si="364"/>
        <v>1</v>
      </c>
      <c r="DO46" s="50">
        <f t="shared" si="364"/>
        <v>1</v>
      </c>
      <c r="DP46" s="50">
        <f t="shared" si="364"/>
        <v>1</v>
      </c>
      <c r="DR46" s="54" t="s">
        <v>68</v>
      </c>
      <c r="DS46" s="50">
        <f t="shared" ref="DS46:DS51" si="381">IF(DS34&gt;AG22,(1-DS34)/(1-AG22),1)</f>
        <v>1</v>
      </c>
      <c r="DT46" s="50">
        <f t="shared" si="365"/>
        <v>1</v>
      </c>
      <c r="DU46" s="50">
        <f t="shared" si="365"/>
        <v>1</v>
      </c>
      <c r="DV46" s="50">
        <f t="shared" si="365"/>
        <v>1</v>
      </c>
      <c r="DW46" s="50">
        <f t="shared" si="365"/>
        <v>1</v>
      </c>
      <c r="DX46" s="50">
        <f t="shared" si="365"/>
        <v>1</v>
      </c>
      <c r="DY46" s="50">
        <f t="shared" si="365"/>
        <v>1</v>
      </c>
      <c r="EA46" s="54" t="s">
        <v>68</v>
      </c>
      <c r="EB46" s="50">
        <f t="shared" ref="EB46:EB51" si="382">IF(EB34&gt;AG22,(1-EB34)/(1-AG22),1)</f>
        <v>1</v>
      </c>
      <c r="EC46" s="50">
        <f t="shared" si="366"/>
        <v>1</v>
      </c>
      <c r="ED46" s="50">
        <f t="shared" si="366"/>
        <v>1</v>
      </c>
      <c r="EE46" s="50">
        <f t="shared" si="366"/>
        <v>1</v>
      </c>
      <c r="EF46" s="50">
        <f t="shared" si="366"/>
        <v>1</v>
      </c>
      <c r="EG46" s="50">
        <f t="shared" si="366"/>
        <v>1</v>
      </c>
      <c r="EH46" s="50">
        <f t="shared" si="366"/>
        <v>1</v>
      </c>
      <c r="EJ46" s="54" t="s">
        <v>68</v>
      </c>
      <c r="EK46" s="50">
        <f t="shared" ref="EK46:EK51" si="383">IF(EK34&gt;AG22,(1-EK34)/(1-AG22),1)</f>
        <v>1</v>
      </c>
      <c r="EL46" s="50">
        <f t="shared" si="367"/>
        <v>1</v>
      </c>
      <c r="EM46" s="50">
        <f t="shared" si="367"/>
        <v>1</v>
      </c>
      <c r="EN46" s="50">
        <f t="shared" si="367"/>
        <v>1</v>
      </c>
      <c r="EO46" s="50">
        <f t="shared" si="367"/>
        <v>1</v>
      </c>
      <c r="EP46" s="50">
        <f t="shared" si="367"/>
        <v>1</v>
      </c>
      <c r="EQ46" s="50">
        <f t="shared" si="367"/>
        <v>1</v>
      </c>
      <c r="ES46" s="54" t="s">
        <v>68</v>
      </c>
      <c r="ET46" s="50">
        <f t="shared" ref="ET46:ET51" si="384">IF(ET34&gt;AG22,(1-ET34)/(1-AG22),1)</f>
        <v>1</v>
      </c>
      <c r="EU46" s="50">
        <f t="shared" si="368"/>
        <v>1</v>
      </c>
      <c r="EV46" s="50">
        <f t="shared" si="368"/>
        <v>1</v>
      </c>
      <c r="EW46" s="50">
        <f t="shared" si="368"/>
        <v>1</v>
      </c>
      <c r="EX46" s="50">
        <f t="shared" si="368"/>
        <v>1</v>
      </c>
      <c r="EY46" s="50">
        <f t="shared" si="368"/>
        <v>1</v>
      </c>
      <c r="EZ46" s="50">
        <f t="shared" si="368"/>
        <v>1</v>
      </c>
      <c r="FB46" s="54" t="s">
        <v>68</v>
      </c>
      <c r="FC46" s="50">
        <f t="shared" ref="FC46:FC51" si="385">IF(FC34&gt;AG22,(1-FC34)/(1-AG22),1)</f>
        <v>1</v>
      </c>
      <c r="FD46" s="50">
        <f t="shared" si="369"/>
        <v>1</v>
      </c>
      <c r="FE46" s="50">
        <f t="shared" si="369"/>
        <v>1</v>
      </c>
      <c r="FF46" s="50">
        <f t="shared" si="369"/>
        <v>1</v>
      </c>
      <c r="FG46" s="50">
        <f t="shared" si="369"/>
        <v>1</v>
      </c>
      <c r="FH46" s="50">
        <f t="shared" si="369"/>
        <v>1</v>
      </c>
      <c r="FI46" s="50">
        <f t="shared" si="369"/>
        <v>1</v>
      </c>
      <c r="FK46" s="54" t="s">
        <v>68</v>
      </c>
      <c r="FL46" s="50">
        <f t="shared" ref="FL46:FL51" si="386">IF(FL34&gt;AG22,(1-FL34)/(1-AG22),1)</f>
        <v>1</v>
      </c>
      <c r="FM46" s="50">
        <f t="shared" si="370"/>
        <v>1</v>
      </c>
      <c r="FN46" s="50">
        <f t="shared" si="370"/>
        <v>1</v>
      </c>
      <c r="FO46" s="50">
        <f t="shared" si="370"/>
        <v>1</v>
      </c>
      <c r="FP46" s="50">
        <f t="shared" si="370"/>
        <v>1</v>
      </c>
      <c r="FQ46" s="50">
        <f t="shared" si="370"/>
        <v>1</v>
      </c>
      <c r="FR46" s="50">
        <f t="shared" si="370"/>
        <v>1</v>
      </c>
      <c r="FT46" s="54" t="s">
        <v>68</v>
      </c>
      <c r="FU46" s="50">
        <f t="shared" ref="FU46:FU51" si="387">IF(FU34&gt;AG22,(1-FU34)/(1-AG22),1)</f>
        <v>1</v>
      </c>
      <c r="FV46" s="50">
        <f t="shared" si="371"/>
        <v>1</v>
      </c>
      <c r="FW46" s="50">
        <f t="shared" si="371"/>
        <v>1</v>
      </c>
      <c r="FX46" s="50">
        <f t="shared" si="371"/>
        <v>1</v>
      </c>
      <c r="FY46" s="50">
        <f t="shared" si="371"/>
        <v>1</v>
      </c>
      <c r="FZ46" s="50">
        <f t="shared" si="371"/>
        <v>1</v>
      </c>
      <c r="GA46" s="50">
        <f t="shared" si="371"/>
        <v>1</v>
      </c>
      <c r="GC46" s="54" t="s">
        <v>68</v>
      </c>
      <c r="GD46" s="50">
        <f t="shared" ref="GD46:GD51" si="388">IF(GD34&gt;AG22,(1-GD34)/(1-AG22),1)</f>
        <v>1</v>
      </c>
      <c r="GE46" s="50">
        <f t="shared" si="372"/>
        <v>1</v>
      </c>
      <c r="GF46" s="50">
        <f t="shared" si="372"/>
        <v>1</v>
      </c>
      <c r="GG46" s="50">
        <f t="shared" si="372"/>
        <v>1</v>
      </c>
      <c r="GH46" s="50">
        <f t="shared" si="372"/>
        <v>1</v>
      </c>
      <c r="GI46" s="50">
        <f t="shared" si="372"/>
        <v>1</v>
      </c>
      <c r="GJ46" s="50">
        <f t="shared" si="372"/>
        <v>1</v>
      </c>
      <c r="GL46" s="54" t="s">
        <v>68</v>
      </c>
      <c r="GM46" s="50">
        <f t="shared" ref="GM46:GM51" si="389">IF(GM34&gt;AG22,(1-GM34)/(1-AG22),1)</f>
        <v>1</v>
      </c>
      <c r="GN46" s="50">
        <f t="shared" si="373"/>
        <v>1</v>
      </c>
      <c r="GO46" s="50">
        <f t="shared" si="373"/>
        <v>1</v>
      </c>
      <c r="GP46" s="50">
        <f t="shared" si="373"/>
        <v>1</v>
      </c>
      <c r="GQ46" s="50">
        <f t="shared" si="373"/>
        <v>1</v>
      </c>
      <c r="GR46" s="50">
        <f t="shared" si="373"/>
        <v>1</v>
      </c>
      <c r="GS46" s="50">
        <f t="shared" si="373"/>
        <v>1</v>
      </c>
      <c r="GU46" s="54" t="s">
        <v>68</v>
      </c>
      <c r="GV46" s="50">
        <f t="shared" ref="GV46:GV51" si="390">IF(GV34&gt;AG22,(1-GV34)/(1-AG22),1)</f>
        <v>1</v>
      </c>
      <c r="GW46" s="50">
        <f t="shared" si="374"/>
        <v>1</v>
      </c>
      <c r="GX46" s="50">
        <f t="shared" si="374"/>
        <v>1</v>
      </c>
      <c r="GY46" s="50">
        <f t="shared" si="374"/>
        <v>1</v>
      </c>
      <c r="GZ46" s="50">
        <f t="shared" si="374"/>
        <v>1</v>
      </c>
      <c r="HA46" s="50">
        <f t="shared" si="374"/>
        <v>1</v>
      </c>
      <c r="HB46" s="50">
        <f t="shared" si="374"/>
        <v>1</v>
      </c>
      <c r="HD46" s="54" t="s">
        <v>68</v>
      </c>
      <c r="HE46" s="50">
        <f t="shared" ref="HE46:HE51" si="391">IF(HE34&gt;AG22,(1-HE34)/(1-AG22),1)</f>
        <v>1</v>
      </c>
      <c r="HF46" s="50">
        <f t="shared" si="375"/>
        <v>1</v>
      </c>
      <c r="HG46" s="50">
        <f t="shared" si="375"/>
        <v>1</v>
      </c>
      <c r="HH46" s="50">
        <f t="shared" si="375"/>
        <v>1</v>
      </c>
      <c r="HI46" s="50">
        <f t="shared" si="375"/>
        <v>1</v>
      </c>
      <c r="HJ46" s="50">
        <f t="shared" si="375"/>
        <v>1</v>
      </c>
      <c r="HK46" s="50">
        <f t="shared" si="375"/>
        <v>1</v>
      </c>
      <c r="HM46" s="54" t="s">
        <v>68</v>
      </c>
      <c r="HN46" s="50">
        <f t="shared" ref="HN46:HN51" si="392">IF(HN34&gt;AG22,(1-HN34)/(1-AG22),1)</f>
        <v>1</v>
      </c>
      <c r="HO46" s="50">
        <f t="shared" si="376"/>
        <v>1</v>
      </c>
      <c r="HP46" s="50">
        <f t="shared" si="376"/>
        <v>1</v>
      </c>
      <c r="HQ46" s="50">
        <f t="shared" si="376"/>
        <v>1</v>
      </c>
      <c r="HR46" s="50">
        <f t="shared" si="376"/>
        <v>1</v>
      </c>
      <c r="HS46" s="50">
        <f t="shared" si="376"/>
        <v>1</v>
      </c>
      <c r="HT46" s="50">
        <f t="shared" si="376"/>
        <v>1</v>
      </c>
      <c r="HV46" s="54" t="s">
        <v>68</v>
      </c>
      <c r="HW46" s="50">
        <f t="shared" ref="HW46:HW51" si="393">IF(HW34&gt;AG22,(1-HW34)/(1-AG22),1)</f>
        <v>1</v>
      </c>
      <c r="HX46" s="50">
        <f t="shared" si="377"/>
        <v>1</v>
      </c>
      <c r="HY46" s="50">
        <f t="shared" si="377"/>
        <v>1</v>
      </c>
      <c r="HZ46" s="50">
        <f t="shared" si="377"/>
        <v>1</v>
      </c>
      <c r="IA46" s="50">
        <f t="shared" si="377"/>
        <v>1</v>
      </c>
      <c r="IB46" s="50">
        <f t="shared" si="377"/>
        <v>1</v>
      </c>
      <c r="IC46" s="50">
        <f t="shared" si="377"/>
        <v>1</v>
      </c>
      <c r="IE46" s="54" t="s">
        <v>68</v>
      </c>
      <c r="IF46" s="50">
        <f t="shared" ref="IF46:IF51" si="394">IF(IF34&gt;AG22,(1-IF34)/(1-AG22),1)</f>
        <v>1</v>
      </c>
      <c r="IG46" s="50">
        <f t="shared" si="378"/>
        <v>1</v>
      </c>
      <c r="IH46" s="50">
        <f t="shared" si="378"/>
        <v>1</v>
      </c>
      <c r="II46" s="50">
        <f t="shared" si="378"/>
        <v>1</v>
      </c>
      <c r="IJ46" s="50">
        <f t="shared" si="378"/>
        <v>1</v>
      </c>
      <c r="IK46" s="50">
        <f t="shared" si="378"/>
        <v>1</v>
      </c>
      <c r="IL46" s="50">
        <f t="shared" si="378"/>
        <v>1</v>
      </c>
    </row>
    <row r="47" spans="31:255" ht="29.1">
      <c r="AE47" s="78"/>
      <c r="AF47" s="54" t="s">
        <v>70</v>
      </c>
      <c r="AG47" s="50">
        <f>IF(AG35&gt;AG23,(1-AG35)/(1-AG23),1)</f>
        <v>1</v>
      </c>
      <c r="AH47" s="50">
        <f t="shared" si="379"/>
        <v>1</v>
      </c>
      <c r="AI47" s="50">
        <f t="shared" si="379"/>
        <v>1</v>
      </c>
      <c r="AJ47" s="50">
        <f t="shared" si="379"/>
        <v>1</v>
      </c>
      <c r="AK47" s="50">
        <f t="shared" si="379"/>
        <v>1</v>
      </c>
      <c r="AL47" s="50">
        <f t="shared" si="379"/>
        <v>1</v>
      </c>
      <c r="AM47" s="50">
        <f t="shared" si="379"/>
        <v>1</v>
      </c>
      <c r="AO47" s="54" t="s">
        <v>70</v>
      </c>
      <c r="AP47" s="50">
        <f t="shared" si="356"/>
        <v>1</v>
      </c>
      <c r="AQ47" s="50">
        <f t="shared" si="356"/>
        <v>1</v>
      </c>
      <c r="AR47" s="50">
        <f t="shared" si="356"/>
        <v>1</v>
      </c>
      <c r="AS47" s="50">
        <f t="shared" si="356"/>
        <v>1</v>
      </c>
      <c r="AT47" s="50">
        <f t="shared" si="356"/>
        <v>1</v>
      </c>
      <c r="AU47" s="50">
        <f t="shared" si="356"/>
        <v>1</v>
      </c>
      <c r="AV47" s="50">
        <f t="shared" si="356"/>
        <v>1</v>
      </c>
      <c r="AX47" s="54" t="s">
        <v>70</v>
      </c>
      <c r="AY47" s="50">
        <f t="shared" si="357"/>
        <v>1</v>
      </c>
      <c r="AZ47" s="50">
        <f t="shared" si="357"/>
        <v>1</v>
      </c>
      <c r="BA47" s="50">
        <f t="shared" si="357"/>
        <v>1</v>
      </c>
      <c r="BB47" s="50">
        <f t="shared" si="357"/>
        <v>1</v>
      </c>
      <c r="BC47" s="50">
        <f t="shared" si="357"/>
        <v>1</v>
      </c>
      <c r="BD47" s="50">
        <f t="shared" si="357"/>
        <v>1</v>
      </c>
      <c r="BE47" s="50">
        <f t="shared" si="357"/>
        <v>1</v>
      </c>
      <c r="BG47" s="54" t="s">
        <v>70</v>
      </c>
      <c r="BH47" s="50">
        <f t="shared" si="358"/>
        <v>1</v>
      </c>
      <c r="BI47" s="50">
        <f t="shared" si="358"/>
        <v>1</v>
      </c>
      <c r="BJ47" s="50">
        <f t="shared" si="358"/>
        <v>1</v>
      </c>
      <c r="BK47" s="50">
        <f t="shared" si="358"/>
        <v>1</v>
      </c>
      <c r="BL47" s="50">
        <f t="shared" si="358"/>
        <v>1</v>
      </c>
      <c r="BM47" s="50">
        <f t="shared" si="358"/>
        <v>1</v>
      </c>
      <c r="BN47" s="50">
        <f t="shared" si="358"/>
        <v>1</v>
      </c>
      <c r="BP47" s="54" t="s">
        <v>70</v>
      </c>
      <c r="BQ47" s="50">
        <f t="shared" si="359"/>
        <v>1</v>
      </c>
      <c r="BR47" s="50">
        <f t="shared" si="359"/>
        <v>1</v>
      </c>
      <c r="BS47" s="50">
        <f t="shared" si="359"/>
        <v>1</v>
      </c>
      <c r="BT47" s="50">
        <f t="shared" si="359"/>
        <v>1</v>
      </c>
      <c r="BU47" s="50">
        <f t="shared" si="359"/>
        <v>1</v>
      </c>
      <c r="BV47" s="50">
        <f t="shared" si="359"/>
        <v>1</v>
      </c>
      <c r="BW47" s="50">
        <f t="shared" si="359"/>
        <v>1</v>
      </c>
      <c r="BY47" s="54" t="s">
        <v>70</v>
      </c>
      <c r="BZ47" s="50">
        <f t="shared" si="360"/>
        <v>1</v>
      </c>
      <c r="CA47" s="50">
        <f t="shared" si="360"/>
        <v>1</v>
      </c>
      <c r="CB47" s="50">
        <f t="shared" si="360"/>
        <v>1</v>
      </c>
      <c r="CC47" s="50">
        <f t="shared" si="360"/>
        <v>1</v>
      </c>
      <c r="CD47" s="50">
        <f t="shared" si="360"/>
        <v>1</v>
      </c>
      <c r="CE47" s="50">
        <f t="shared" si="360"/>
        <v>1</v>
      </c>
      <c r="CF47" s="50">
        <f t="shared" si="360"/>
        <v>1</v>
      </c>
      <c r="CH47" s="54" t="s">
        <v>70</v>
      </c>
      <c r="CI47" s="50">
        <f t="shared" si="361"/>
        <v>1</v>
      </c>
      <c r="CJ47" s="50">
        <f t="shared" si="361"/>
        <v>1</v>
      </c>
      <c r="CK47" s="50">
        <f t="shared" si="361"/>
        <v>1</v>
      </c>
      <c r="CL47" s="50">
        <f t="shared" si="361"/>
        <v>1</v>
      </c>
      <c r="CM47" s="50">
        <f t="shared" si="361"/>
        <v>1</v>
      </c>
      <c r="CN47" s="50">
        <f t="shared" si="361"/>
        <v>1</v>
      </c>
      <c r="CO47" s="50">
        <f t="shared" si="361"/>
        <v>1</v>
      </c>
      <c r="CQ47" s="54" t="s">
        <v>70</v>
      </c>
      <c r="CR47" s="50">
        <f t="shared" si="362"/>
        <v>1</v>
      </c>
      <c r="CS47" s="50">
        <f t="shared" si="362"/>
        <v>1</v>
      </c>
      <c r="CT47" s="50">
        <f t="shared" si="362"/>
        <v>1</v>
      </c>
      <c r="CU47" s="50">
        <f t="shared" si="362"/>
        <v>1</v>
      </c>
      <c r="CV47" s="50">
        <f t="shared" si="362"/>
        <v>1</v>
      </c>
      <c r="CW47" s="50">
        <f t="shared" si="362"/>
        <v>1</v>
      </c>
      <c r="CX47" s="50">
        <f t="shared" si="362"/>
        <v>1</v>
      </c>
      <c r="CZ47" s="54" t="s">
        <v>70</v>
      </c>
      <c r="DA47" s="50">
        <f t="shared" si="363"/>
        <v>1</v>
      </c>
      <c r="DB47" s="50">
        <f t="shared" si="363"/>
        <v>1</v>
      </c>
      <c r="DC47" s="50">
        <f t="shared" si="363"/>
        <v>1</v>
      </c>
      <c r="DD47" s="50">
        <f t="shared" si="363"/>
        <v>1</v>
      </c>
      <c r="DE47" s="50">
        <f t="shared" si="363"/>
        <v>1</v>
      </c>
      <c r="DF47" s="50">
        <f t="shared" si="363"/>
        <v>1</v>
      </c>
      <c r="DG47" s="50">
        <f t="shared" si="363"/>
        <v>1</v>
      </c>
      <c r="DI47" s="54" t="s">
        <v>70</v>
      </c>
      <c r="DJ47" s="50">
        <f t="shared" si="380"/>
        <v>1</v>
      </c>
      <c r="DK47" s="50">
        <f t="shared" si="364"/>
        <v>1</v>
      </c>
      <c r="DL47" s="50">
        <f t="shared" si="364"/>
        <v>1</v>
      </c>
      <c r="DM47" s="50">
        <f t="shared" si="364"/>
        <v>1</v>
      </c>
      <c r="DN47" s="50">
        <f t="shared" si="364"/>
        <v>1</v>
      </c>
      <c r="DO47" s="50">
        <f t="shared" si="364"/>
        <v>1</v>
      </c>
      <c r="DP47" s="50">
        <f t="shared" si="364"/>
        <v>1</v>
      </c>
      <c r="DR47" s="54" t="s">
        <v>70</v>
      </c>
      <c r="DS47" s="50">
        <f t="shared" si="381"/>
        <v>1</v>
      </c>
      <c r="DT47" s="50">
        <f t="shared" si="365"/>
        <v>1</v>
      </c>
      <c r="DU47" s="50">
        <f t="shared" si="365"/>
        <v>1</v>
      </c>
      <c r="DV47" s="50">
        <f t="shared" si="365"/>
        <v>1</v>
      </c>
      <c r="DW47" s="50">
        <f t="shared" si="365"/>
        <v>1</v>
      </c>
      <c r="DX47" s="50">
        <f t="shared" si="365"/>
        <v>1</v>
      </c>
      <c r="DY47" s="50">
        <f t="shared" si="365"/>
        <v>1</v>
      </c>
      <c r="EA47" s="54" t="s">
        <v>70</v>
      </c>
      <c r="EB47" s="50">
        <f t="shared" si="382"/>
        <v>1</v>
      </c>
      <c r="EC47" s="50">
        <f t="shared" si="366"/>
        <v>1</v>
      </c>
      <c r="ED47" s="50">
        <f t="shared" si="366"/>
        <v>1</v>
      </c>
      <c r="EE47" s="50">
        <f t="shared" si="366"/>
        <v>1</v>
      </c>
      <c r="EF47" s="50">
        <f t="shared" si="366"/>
        <v>1</v>
      </c>
      <c r="EG47" s="50">
        <f t="shared" si="366"/>
        <v>1</v>
      </c>
      <c r="EH47" s="50">
        <f t="shared" si="366"/>
        <v>1</v>
      </c>
      <c r="EJ47" s="54" t="s">
        <v>70</v>
      </c>
      <c r="EK47" s="50">
        <f t="shared" si="383"/>
        <v>1</v>
      </c>
      <c r="EL47" s="50">
        <f t="shared" si="367"/>
        <v>1</v>
      </c>
      <c r="EM47" s="50">
        <f t="shared" si="367"/>
        <v>1</v>
      </c>
      <c r="EN47" s="50">
        <f t="shared" si="367"/>
        <v>1</v>
      </c>
      <c r="EO47" s="50">
        <f t="shared" si="367"/>
        <v>1</v>
      </c>
      <c r="EP47" s="50">
        <f>IF(EP35&gt;AL23,(1-EP35)/(1-AL23),1)</f>
        <v>1</v>
      </c>
      <c r="EQ47" s="50">
        <f t="shared" si="367"/>
        <v>1</v>
      </c>
      <c r="ES47" s="54" t="s">
        <v>70</v>
      </c>
      <c r="ET47" s="50">
        <f t="shared" si="384"/>
        <v>1</v>
      </c>
      <c r="EU47" s="50">
        <f t="shared" si="368"/>
        <v>1</v>
      </c>
      <c r="EV47" s="50">
        <f t="shared" si="368"/>
        <v>1</v>
      </c>
      <c r="EW47" s="50">
        <f t="shared" si="368"/>
        <v>1</v>
      </c>
      <c r="EX47" s="50">
        <f t="shared" si="368"/>
        <v>1</v>
      </c>
      <c r="EY47" s="50">
        <f t="shared" si="368"/>
        <v>1</v>
      </c>
      <c r="EZ47" s="50">
        <f t="shared" si="368"/>
        <v>1</v>
      </c>
      <c r="FB47" s="54" t="s">
        <v>70</v>
      </c>
      <c r="FC47" s="50">
        <f t="shared" si="385"/>
        <v>1</v>
      </c>
      <c r="FD47" s="50">
        <f t="shared" si="369"/>
        <v>1</v>
      </c>
      <c r="FE47" s="50">
        <f t="shared" si="369"/>
        <v>1</v>
      </c>
      <c r="FF47" s="50">
        <f t="shared" si="369"/>
        <v>1</v>
      </c>
      <c r="FG47" s="50">
        <f t="shared" si="369"/>
        <v>1</v>
      </c>
      <c r="FH47" s="50">
        <f t="shared" si="369"/>
        <v>1</v>
      </c>
      <c r="FI47" s="50">
        <f t="shared" si="369"/>
        <v>1</v>
      </c>
      <c r="FK47" s="54" t="s">
        <v>70</v>
      </c>
      <c r="FL47" s="50">
        <f t="shared" si="386"/>
        <v>1</v>
      </c>
      <c r="FM47" s="50">
        <f t="shared" si="370"/>
        <v>1</v>
      </c>
      <c r="FN47" s="50">
        <f t="shared" si="370"/>
        <v>1</v>
      </c>
      <c r="FO47" s="50">
        <f t="shared" si="370"/>
        <v>1</v>
      </c>
      <c r="FP47" s="50">
        <f t="shared" si="370"/>
        <v>1</v>
      </c>
      <c r="FQ47" s="50">
        <f t="shared" si="370"/>
        <v>1</v>
      </c>
      <c r="FR47" s="50">
        <f t="shared" si="370"/>
        <v>1</v>
      </c>
      <c r="FT47" s="54" t="s">
        <v>70</v>
      </c>
      <c r="FU47" s="50">
        <f t="shared" si="387"/>
        <v>1</v>
      </c>
      <c r="FV47" s="50">
        <f t="shared" si="371"/>
        <v>1</v>
      </c>
      <c r="FW47" s="50">
        <f t="shared" si="371"/>
        <v>1</v>
      </c>
      <c r="FX47" s="50">
        <f t="shared" si="371"/>
        <v>1</v>
      </c>
      <c r="FY47" s="50">
        <f t="shared" si="371"/>
        <v>1</v>
      </c>
      <c r="FZ47" s="50">
        <f t="shared" si="371"/>
        <v>1</v>
      </c>
      <c r="GA47" s="50">
        <f t="shared" si="371"/>
        <v>1</v>
      </c>
      <c r="GC47" s="54" t="s">
        <v>70</v>
      </c>
      <c r="GD47" s="50">
        <f t="shared" si="388"/>
        <v>1</v>
      </c>
      <c r="GE47" s="50">
        <f t="shared" si="372"/>
        <v>1</v>
      </c>
      <c r="GF47" s="50">
        <f t="shared" si="372"/>
        <v>1</v>
      </c>
      <c r="GG47" s="50">
        <f t="shared" si="372"/>
        <v>1</v>
      </c>
      <c r="GH47" s="50">
        <f t="shared" si="372"/>
        <v>1</v>
      </c>
      <c r="GI47" s="50">
        <f t="shared" si="372"/>
        <v>1</v>
      </c>
      <c r="GJ47" s="50">
        <f t="shared" si="372"/>
        <v>1</v>
      </c>
      <c r="GL47" s="54" t="s">
        <v>70</v>
      </c>
      <c r="GM47" s="50">
        <f t="shared" si="389"/>
        <v>1</v>
      </c>
      <c r="GN47" s="50">
        <f t="shared" si="373"/>
        <v>1</v>
      </c>
      <c r="GO47" s="50">
        <f t="shared" si="373"/>
        <v>1</v>
      </c>
      <c r="GP47" s="50">
        <f t="shared" si="373"/>
        <v>1</v>
      </c>
      <c r="GQ47" s="50">
        <f t="shared" si="373"/>
        <v>1</v>
      </c>
      <c r="GR47" s="50">
        <f t="shared" si="373"/>
        <v>1</v>
      </c>
      <c r="GS47" s="50">
        <f t="shared" si="373"/>
        <v>1</v>
      </c>
      <c r="GU47" s="54" t="s">
        <v>70</v>
      </c>
      <c r="GV47" s="50">
        <f t="shared" si="390"/>
        <v>1</v>
      </c>
      <c r="GW47" s="50">
        <f t="shared" si="374"/>
        <v>1</v>
      </c>
      <c r="GX47" s="50">
        <f t="shared" si="374"/>
        <v>1</v>
      </c>
      <c r="GY47" s="50">
        <f t="shared" si="374"/>
        <v>1</v>
      </c>
      <c r="GZ47" s="50">
        <f t="shared" si="374"/>
        <v>1</v>
      </c>
      <c r="HA47" s="50">
        <f t="shared" si="374"/>
        <v>1</v>
      </c>
      <c r="HB47" s="50">
        <f t="shared" si="374"/>
        <v>1</v>
      </c>
      <c r="HD47" s="54" t="s">
        <v>70</v>
      </c>
      <c r="HE47" s="50">
        <f t="shared" si="391"/>
        <v>1</v>
      </c>
      <c r="HF47" s="50">
        <f t="shared" si="375"/>
        <v>1</v>
      </c>
      <c r="HG47" s="50">
        <f t="shared" si="375"/>
        <v>1</v>
      </c>
      <c r="HH47" s="50">
        <f t="shared" si="375"/>
        <v>1</v>
      </c>
      <c r="HI47" s="50">
        <f t="shared" si="375"/>
        <v>1</v>
      </c>
      <c r="HJ47" s="50">
        <f t="shared" si="375"/>
        <v>1</v>
      </c>
      <c r="HK47" s="50">
        <f t="shared" si="375"/>
        <v>1</v>
      </c>
      <c r="HM47" s="54" t="s">
        <v>70</v>
      </c>
      <c r="HN47" s="50">
        <f t="shared" si="392"/>
        <v>1</v>
      </c>
      <c r="HO47" s="50">
        <f t="shared" si="376"/>
        <v>1</v>
      </c>
      <c r="HP47" s="50">
        <f t="shared" si="376"/>
        <v>1</v>
      </c>
      <c r="HQ47" s="50">
        <f t="shared" si="376"/>
        <v>1</v>
      </c>
      <c r="HR47" s="50">
        <f t="shared" si="376"/>
        <v>1</v>
      </c>
      <c r="HS47" s="50">
        <f t="shared" si="376"/>
        <v>1</v>
      </c>
      <c r="HT47" s="50">
        <f t="shared" si="376"/>
        <v>1</v>
      </c>
      <c r="HV47" s="54" t="s">
        <v>70</v>
      </c>
      <c r="HW47" s="50">
        <f t="shared" si="393"/>
        <v>1</v>
      </c>
      <c r="HX47" s="50">
        <f t="shared" si="377"/>
        <v>1</v>
      </c>
      <c r="HY47" s="50">
        <f t="shared" si="377"/>
        <v>1</v>
      </c>
      <c r="HZ47" s="50">
        <f t="shared" si="377"/>
        <v>1</v>
      </c>
      <c r="IA47" s="50">
        <f t="shared" si="377"/>
        <v>1</v>
      </c>
      <c r="IB47" s="50">
        <f t="shared" si="377"/>
        <v>1</v>
      </c>
      <c r="IC47" s="50">
        <f t="shared" si="377"/>
        <v>1</v>
      </c>
      <c r="IE47" s="54" t="s">
        <v>70</v>
      </c>
      <c r="IF47" s="50">
        <f t="shared" si="394"/>
        <v>1</v>
      </c>
      <c r="IG47" s="50">
        <f t="shared" si="378"/>
        <v>1</v>
      </c>
      <c r="IH47" s="50">
        <f t="shared" si="378"/>
        <v>1</v>
      </c>
      <c r="II47" s="50">
        <f t="shared" si="378"/>
        <v>1</v>
      </c>
      <c r="IJ47" s="50">
        <f t="shared" si="378"/>
        <v>1</v>
      </c>
      <c r="IK47" s="50">
        <f t="shared" si="378"/>
        <v>1</v>
      </c>
      <c r="IL47" s="50">
        <f t="shared" si="378"/>
        <v>1</v>
      </c>
    </row>
    <row r="48" spans="31:255" ht="29.1">
      <c r="AE48" s="78"/>
      <c r="AF48" s="54" t="s">
        <v>134</v>
      </c>
      <c r="AG48" s="50">
        <f t="shared" si="379"/>
        <v>1</v>
      </c>
      <c r="AH48" s="50">
        <f t="shared" si="379"/>
        <v>0</v>
      </c>
      <c r="AI48" s="50">
        <f t="shared" si="379"/>
        <v>0</v>
      </c>
      <c r="AJ48" s="50">
        <f t="shared" si="379"/>
        <v>1</v>
      </c>
      <c r="AK48" s="50">
        <f t="shared" si="379"/>
        <v>1</v>
      </c>
      <c r="AL48" s="50">
        <f t="shared" si="379"/>
        <v>1</v>
      </c>
      <c r="AM48" s="50">
        <f t="shared" si="379"/>
        <v>1</v>
      </c>
      <c r="AO48" s="54" t="s">
        <v>134</v>
      </c>
      <c r="AP48" s="50">
        <f t="shared" si="356"/>
        <v>1</v>
      </c>
      <c r="AQ48" s="50">
        <f t="shared" si="356"/>
        <v>1</v>
      </c>
      <c r="AR48" s="50">
        <f t="shared" si="356"/>
        <v>0</v>
      </c>
      <c r="AS48" s="50">
        <f t="shared" si="356"/>
        <v>1</v>
      </c>
      <c r="AT48" s="50">
        <f t="shared" si="356"/>
        <v>1</v>
      </c>
      <c r="AU48" s="50">
        <f t="shared" si="356"/>
        <v>1</v>
      </c>
      <c r="AV48" s="50">
        <f t="shared" si="356"/>
        <v>1</v>
      </c>
      <c r="AX48" s="54" t="s">
        <v>134</v>
      </c>
      <c r="AY48" s="50">
        <f t="shared" si="357"/>
        <v>1</v>
      </c>
      <c r="AZ48" s="50">
        <f t="shared" si="357"/>
        <v>1</v>
      </c>
      <c r="BA48" s="50">
        <f t="shared" si="357"/>
        <v>1</v>
      </c>
      <c r="BB48" s="50">
        <f t="shared" si="357"/>
        <v>1</v>
      </c>
      <c r="BC48" s="50">
        <f t="shared" si="357"/>
        <v>1</v>
      </c>
      <c r="BD48" s="50">
        <f t="shared" si="357"/>
        <v>1</v>
      </c>
      <c r="BE48" s="50">
        <f t="shared" si="357"/>
        <v>1</v>
      </c>
      <c r="BG48" s="54" t="s">
        <v>134</v>
      </c>
      <c r="BH48" s="50">
        <f t="shared" si="358"/>
        <v>1</v>
      </c>
      <c r="BI48" s="50">
        <f t="shared" si="358"/>
        <v>1</v>
      </c>
      <c r="BJ48" s="50">
        <f t="shared" si="358"/>
        <v>1</v>
      </c>
      <c r="BK48" s="50">
        <f t="shared" si="358"/>
        <v>1</v>
      </c>
      <c r="BL48" s="50">
        <f t="shared" si="358"/>
        <v>1</v>
      </c>
      <c r="BM48" s="50">
        <f t="shared" si="358"/>
        <v>1</v>
      </c>
      <c r="BN48" s="50">
        <f t="shared" si="358"/>
        <v>1</v>
      </c>
      <c r="BP48" s="54" t="s">
        <v>134</v>
      </c>
      <c r="BQ48" s="50">
        <f t="shared" si="359"/>
        <v>1</v>
      </c>
      <c r="BR48" s="50">
        <f t="shared" si="359"/>
        <v>1</v>
      </c>
      <c r="BS48" s="50">
        <f t="shared" si="359"/>
        <v>1</v>
      </c>
      <c r="BT48" s="50">
        <f t="shared" si="359"/>
        <v>1</v>
      </c>
      <c r="BU48" s="50">
        <f t="shared" si="359"/>
        <v>1</v>
      </c>
      <c r="BV48" s="50">
        <f t="shared" si="359"/>
        <v>1</v>
      </c>
      <c r="BW48" s="50">
        <f t="shared" si="359"/>
        <v>1</v>
      </c>
      <c r="BY48" s="54" t="s">
        <v>134</v>
      </c>
      <c r="BZ48" s="50">
        <f t="shared" si="360"/>
        <v>1</v>
      </c>
      <c r="CA48" s="50">
        <f t="shared" si="360"/>
        <v>1</v>
      </c>
      <c r="CB48" s="50">
        <f t="shared" si="360"/>
        <v>1</v>
      </c>
      <c r="CC48" s="50">
        <f t="shared" si="360"/>
        <v>1</v>
      </c>
      <c r="CD48" s="50">
        <f t="shared" si="360"/>
        <v>1</v>
      </c>
      <c r="CE48" s="50">
        <f t="shared" si="360"/>
        <v>1</v>
      </c>
      <c r="CF48" s="50">
        <f t="shared" si="360"/>
        <v>1</v>
      </c>
      <c r="CH48" s="54" t="s">
        <v>134</v>
      </c>
      <c r="CI48" s="50">
        <f t="shared" si="361"/>
        <v>1</v>
      </c>
      <c r="CJ48" s="50">
        <f t="shared" si="361"/>
        <v>1</v>
      </c>
      <c r="CK48" s="50">
        <f t="shared" si="361"/>
        <v>0</v>
      </c>
      <c r="CL48" s="50">
        <f t="shared" si="361"/>
        <v>1</v>
      </c>
      <c r="CM48" s="50">
        <f t="shared" si="361"/>
        <v>1</v>
      </c>
      <c r="CN48" s="50">
        <f t="shared" si="361"/>
        <v>1</v>
      </c>
      <c r="CO48" s="50">
        <f t="shared" si="361"/>
        <v>1</v>
      </c>
      <c r="CQ48" s="54" t="s">
        <v>134</v>
      </c>
      <c r="CR48" s="50">
        <f t="shared" si="362"/>
        <v>1</v>
      </c>
      <c r="CS48" s="50">
        <f t="shared" si="362"/>
        <v>1</v>
      </c>
      <c r="CT48" s="50">
        <f t="shared" si="362"/>
        <v>1</v>
      </c>
      <c r="CU48" s="50">
        <f t="shared" si="362"/>
        <v>1</v>
      </c>
      <c r="CV48" s="50">
        <f t="shared" si="362"/>
        <v>1</v>
      </c>
      <c r="CW48" s="50">
        <f t="shared" si="362"/>
        <v>1</v>
      </c>
      <c r="CX48" s="50">
        <f t="shared" si="362"/>
        <v>1</v>
      </c>
      <c r="CZ48" s="54" t="s">
        <v>134</v>
      </c>
      <c r="DA48" s="50">
        <f t="shared" si="363"/>
        <v>1</v>
      </c>
      <c r="DB48" s="50">
        <f t="shared" si="363"/>
        <v>1</v>
      </c>
      <c r="DC48" s="50">
        <f t="shared" si="363"/>
        <v>1</v>
      </c>
      <c r="DD48" s="50">
        <f t="shared" si="363"/>
        <v>1</v>
      </c>
      <c r="DE48" s="50">
        <f t="shared" si="363"/>
        <v>1</v>
      </c>
      <c r="DF48" s="50">
        <f t="shared" si="363"/>
        <v>1</v>
      </c>
      <c r="DG48" s="50">
        <f t="shared" si="363"/>
        <v>1</v>
      </c>
      <c r="DI48" s="54" t="s">
        <v>134</v>
      </c>
      <c r="DJ48" s="50">
        <f t="shared" si="380"/>
        <v>0</v>
      </c>
      <c r="DK48" s="50">
        <f t="shared" si="364"/>
        <v>1</v>
      </c>
      <c r="DL48" s="50">
        <f t="shared" si="364"/>
        <v>1</v>
      </c>
      <c r="DM48" s="50">
        <f t="shared" si="364"/>
        <v>1</v>
      </c>
      <c r="DN48" s="50">
        <f t="shared" si="364"/>
        <v>1</v>
      </c>
      <c r="DO48" s="50">
        <f t="shared" si="364"/>
        <v>1</v>
      </c>
      <c r="DP48" s="50">
        <f t="shared" si="364"/>
        <v>1</v>
      </c>
      <c r="DR48" s="54" t="s">
        <v>134</v>
      </c>
      <c r="DS48" s="50">
        <f t="shared" si="381"/>
        <v>1</v>
      </c>
      <c r="DT48" s="50">
        <f t="shared" si="365"/>
        <v>1</v>
      </c>
      <c r="DU48" s="50">
        <f t="shared" si="365"/>
        <v>1</v>
      </c>
      <c r="DV48" s="50">
        <f t="shared" si="365"/>
        <v>1</v>
      </c>
      <c r="DW48" s="50">
        <f t="shared" si="365"/>
        <v>1</v>
      </c>
      <c r="DX48" s="50">
        <f t="shared" si="365"/>
        <v>1</v>
      </c>
      <c r="DY48" s="50">
        <f t="shared" si="365"/>
        <v>1</v>
      </c>
      <c r="EA48" s="54" t="s">
        <v>134</v>
      </c>
      <c r="EB48" s="50">
        <f t="shared" si="382"/>
        <v>0</v>
      </c>
      <c r="EC48" s="50">
        <f t="shared" si="366"/>
        <v>0</v>
      </c>
      <c r="ED48" s="50">
        <f t="shared" si="366"/>
        <v>0</v>
      </c>
      <c r="EE48" s="50">
        <f t="shared" si="366"/>
        <v>1</v>
      </c>
      <c r="EF48" s="50">
        <f>IF(EF36&gt;AK24,(1-EF36)/(1-AK24),1)</f>
        <v>1</v>
      </c>
      <c r="EG48" s="50">
        <f t="shared" si="366"/>
        <v>1</v>
      </c>
      <c r="EH48" s="50">
        <f t="shared" si="366"/>
        <v>0</v>
      </c>
      <c r="EJ48" s="54" t="s">
        <v>134</v>
      </c>
      <c r="EK48" s="50">
        <f t="shared" si="383"/>
        <v>1</v>
      </c>
      <c r="EL48" s="50">
        <f t="shared" si="367"/>
        <v>1</v>
      </c>
      <c r="EM48" s="50">
        <f t="shared" si="367"/>
        <v>1</v>
      </c>
      <c r="EN48" s="50">
        <f t="shared" si="367"/>
        <v>1</v>
      </c>
      <c r="EO48" s="50">
        <f t="shared" si="367"/>
        <v>1</v>
      </c>
      <c r="EP48" s="50">
        <f t="shared" si="367"/>
        <v>1</v>
      </c>
      <c r="EQ48" s="50">
        <f t="shared" si="367"/>
        <v>0</v>
      </c>
      <c r="ES48" s="54" t="s">
        <v>134</v>
      </c>
      <c r="ET48" s="50">
        <f t="shared" si="384"/>
        <v>1</v>
      </c>
      <c r="EU48" s="50">
        <f t="shared" si="368"/>
        <v>1</v>
      </c>
      <c r="EV48" s="50">
        <f t="shared" si="368"/>
        <v>1</v>
      </c>
      <c r="EW48" s="50">
        <f t="shared" si="368"/>
        <v>1</v>
      </c>
      <c r="EX48" s="50">
        <f t="shared" si="368"/>
        <v>1</v>
      </c>
      <c r="EY48" s="50">
        <f t="shared" si="368"/>
        <v>1</v>
      </c>
      <c r="EZ48" s="50">
        <f t="shared" si="368"/>
        <v>1</v>
      </c>
      <c r="FB48" s="54" t="s">
        <v>134</v>
      </c>
      <c r="FC48" s="50">
        <f t="shared" si="385"/>
        <v>1</v>
      </c>
      <c r="FD48" s="50">
        <f t="shared" si="369"/>
        <v>1</v>
      </c>
      <c r="FE48" s="50">
        <f t="shared" si="369"/>
        <v>1</v>
      </c>
      <c r="FF48" s="50">
        <f t="shared" si="369"/>
        <v>1</v>
      </c>
      <c r="FG48" s="50">
        <f t="shared" si="369"/>
        <v>1</v>
      </c>
      <c r="FH48" s="50">
        <f t="shared" si="369"/>
        <v>1</v>
      </c>
      <c r="FI48" s="50">
        <f t="shared" si="369"/>
        <v>1</v>
      </c>
      <c r="FK48" s="54" t="s">
        <v>134</v>
      </c>
      <c r="FL48" s="50">
        <f t="shared" si="386"/>
        <v>1</v>
      </c>
      <c r="FM48" s="50">
        <f t="shared" si="370"/>
        <v>1</v>
      </c>
      <c r="FN48" s="50">
        <f t="shared" si="370"/>
        <v>1</v>
      </c>
      <c r="FO48" s="50">
        <f t="shared" si="370"/>
        <v>1</v>
      </c>
      <c r="FP48" s="50">
        <f t="shared" si="370"/>
        <v>1</v>
      </c>
      <c r="FQ48" s="50">
        <f t="shared" si="370"/>
        <v>1</v>
      </c>
      <c r="FR48" s="50">
        <f t="shared" si="370"/>
        <v>1</v>
      </c>
      <c r="FT48" s="54" t="s">
        <v>134</v>
      </c>
      <c r="FU48" s="50">
        <f t="shared" si="387"/>
        <v>1</v>
      </c>
      <c r="FV48" s="50">
        <f t="shared" si="371"/>
        <v>1</v>
      </c>
      <c r="FW48" s="50">
        <f t="shared" si="371"/>
        <v>1</v>
      </c>
      <c r="FX48" s="50">
        <f t="shared" si="371"/>
        <v>1</v>
      </c>
      <c r="FY48" s="50">
        <f t="shared" si="371"/>
        <v>1</v>
      </c>
      <c r="FZ48" s="50">
        <f t="shared" si="371"/>
        <v>1</v>
      </c>
      <c r="GA48" s="50">
        <f t="shared" si="371"/>
        <v>1</v>
      </c>
      <c r="GC48" s="54" t="s">
        <v>134</v>
      </c>
      <c r="GD48" s="50">
        <f t="shared" si="388"/>
        <v>1</v>
      </c>
      <c r="GE48" s="50">
        <f t="shared" si="372"/>
        <v>1</v>
      </c>
      <c r="GF48" s="50">
        <f t="shared" si="372"/>
        <v>1</v>
      </c>
      <c r="GG48" s="50">
        <f t="shared" si="372"/>
        <v>1</v>
      </c>
      <c r="GH48" s="50">
        <f t="shared" si="372"/>
        <v>1</v>
      </c>
      <c r="GI48" s="50">
        <f t="shared" si="372"/>
        <v>1</v>
      </c>
      <c r="GJ48" s="50">
        <f t="shared" si="372"/>
        <v>1</v>
      </c>
      <c r="GL48" s="54" t="s">
        <v>134</v>
      </c>
      <c r="GM48" s="50">
        <f t="shared" si="389"/>
        <v>1</v>
      </c>
      <c r="GN48" s="50">
        <f t="shared" si="373"/>
        <v>1</v>
      </c>
      <c r="GO48" s="50">
        <f t="shared" si="373"/>
        <v>1</v>
      </c>
      <c r="GP48" s="50">
        <f t="shared" si="373"/>
        <v>1</v>
      </c>
      <c r="GQ48" s="50">
        <f t="shared" si="373"/>
        <v>1</v>
      </c>
      <c r="GR48" s="50">
        <f t="shared" si="373"/>
        <v>1</v>
      </c>
      <c r="GS48" s="50">
        <f t="shared" si="373"/>
        <v>1</v>
      </c>
      <c r="GU48" s="54" t="s">
        <v>134</v>
      </c>
      <c r="GV48" s="50">
        <f t="shared" si="390"/>
        <v>1</v>
      </c>
      <c r="GW48" s="50">
        <f t="shared" si="374"/>
        <v>1</v>
      </c>
      <c r="GX48" s="50">
        <f t="shared" si="374"/>
        <v>1</v>
      </c>
      <c r="GY48" s="50">
        <f t="shared" si="374"/>
        <v>1</v>
      </c>
      <c r="GZ48" s="50">
        <f t="shared" si="374"/>
        <v>1</v>
      </c>
      <c r="HA48" s="50">
        <f t="shared" si="374"/>
        <v>1</v>
      </c>
      <c r="HB48" s="50">
        <f t="shared" si="374"/>
        <v>1</v>
      </c>
      <c r="HD48" s="54" t="s">
        <v>134</v>
      </c>
      <c r="HE48" s="50">
        <f t="shared" si="391"/>
        <v>1</v>
      </c>
      <c r="HF48" s="50">
        <f t="shared" si="375"/>
        <v>1</v>
      </c>
      <c r="HG48" s="50">
        <f t="shared" si="375"/>
        <v>1</v>
      </c>
      <c r="HH48" s="50">
        <f t="shared" si="375"/>
        <v>1</v>
      </c>
      <c r="HI48" s="50">
        <f t="shared" si="375"/>
        <v>1</v>
      </c>
      <c r="HJ48" s="50">
        <f t="shared" si="375"/>
        <v>1</v>
      </c>
      <c r="HK48" s="50">
        <f t="shared" si="375"/>
        <v>1</v>
      </c>
      <c r="HM48" s="54" t="s">
        <v>134</v>
      </c>
      <c r="HN48" s="50">
        <f t="shared" si="392"/>
        <v>1</v>
      </c>
      <c r="HO48" s="50">
        <f t="shared" si="376"/>
        <v>1</v>
      </c>
      <c r="HP48" s="50">
        <f t="shared" si="376"/>
        <v>1</v>
      </c>
      <c r="HQ48" s="50">
        <f t="shared" si="376"/>
        <v>1</v>
      </c>
      <c r="HR48" s="50">
        <f t="shared" si="376"/>
        <v>1</v>
      </c>
      <c r="HS48" s="50">
        <f t="shared" si="376"/>
        <v>1</v>
      </c>
      <c r="HT48" s="50">
        <f t="shared" si="376"/>
        <v>1</v>
      </c>
      <c r="HV48" s="54" t="s">
        <v>134</v>
      </c>
      <c r="HW48" s="50">
        <f t="shared" si="393"/>
        <v>1</v>
      </c>
      <c r="HX48" s="50">
        <f t="shared" si="377"/>
        <v>1</v>
      </c>
      <c r="HY48" s="50">
        <f t="shared" si="377"/>
        <v>1</v>
      </c>
      <c r="HZ48" s="50">
        <f t="shared" si="377"/>
        <v>1</v>
      </c>
      <c r="IA48" s="50">
        <f t="shared" si="377"/>
        <v>1</v>
      </c>
      <c r="IB48" s="50">
        <f t="shared" si="377"/>
        <v>1</v>
      </c>
      <c r="IC48" s="50">
        <f t="shared" si="377"/>
        <v>1</v>
      </c>
      <c r="IE48" s="54" t="s">
        <v>134</v>
      </c>
      <c r="IF48" s="50">
        <f t="shared" si="394"/>
        <v>1</v>
      </c>
      <c r="IG48" s="50">
        <f t="shared" si="378"/>
        <v>1</v>
      </c>
      <c r="IH48" s="50">
        <f t="shared" si="378"/>
        <v>1</v>
      </c>
      <c r="II48" s="50">
        <f t="shared" si="378"/>
        <v>1</v>
      </c>
      <c r="IJ48" s="50">
        <f t="shared" si="378"/>
        <v>1</v>
      </c>
      <c r="IK48" s="50">
        <f t="shared" si="378"/>
        <v>1</v>
      </c>
      <c r="IL48" s="50">
        <f t="shared" si="378"/>
        <v>1</v>
      </c>
    </row>
    <row r="49" spans="31:246" ht="29.1">
      <c r="AE49" s="78"/>
      <c r="AF49" s="54" t="s">
        <v>135</v>
      </c>
      <c r="AG49" s="50">
        <f t="shared" si="379"/>
        <v>1</v>
      </c>
      <c r="AH49" s="50">
        <f t="shared" si="379"/>
        <v>0</v>
      </c>
      <c r="AI49" s="50">
        <f t="shared" si="379"/>
        <v>0</v>
      </c>
      <c r="AJ49" s="50">
        <f t="shared" si="379"/>
        <v>1</v>
      </c>
      <c r="AK49" s="50">
        <f t="shared" si="379"/>
        <v>1</v>
      </c>
      <c r="AL49" s="50">
        <f t="shared" si="379"/>
        <v>1</v>
      </c>
      <c r="AM49" s="50">
        <f t="shared" si="379"/>
        <v>1</v>
      </c>
      <c r="AO49" s="54" t="s">
        <v>135</v>
      </c>
      <c r="AP49" s="50">
        <f t="shared" si="356"/>
        <v>1</v>
      </c>
      <c r="AQ49" s="50">
        <f t="shared" si="356"/>
        <v>1</v>
      </c>
      <c r="AR49" s="50">
        <f t="shared" si="356"/>
        <v>0</v>
      </c>
      <c r="AS49" s="50">
        <f t="shared" si="356"/>
        <v>1</v>
      </c>
      <c r="AT49" s="50">
        <f t="shared" si="356"/>
        <v>1</v>
      </c>
      <c r="AU49" s="50">
        <f t="shared" si="356"/>
        <v>1</v>
      </c>
      <c r="AV49" s="50">
        <f t="shared" si="356"/>
        <v>1</v>
      </c>
      <c r="AX49" s="54" t="s">
        <v>135</v>
      </c>
      <c r="AY49" s="50">
        <f t="shared" si="357"/>
        <v>1</v>
      </c>
      <c r="AZ49" s="50">
        <f t="shared" si="357"/>
        <v>1</v>
      </c>
      <c r="BA49" s="50">
        <f t="shared" si="357"/>
        <v>0</v>
      </c>
      <c r="BB49" s="50">
        <f t="shared" si="357"/>
        <v>1</v>
      </c>
      <c r="BC49" s="50">
        <f t="shared" si="357"/>
        <v>1</v>
      </c>
      <c r="BD49" s="50">
        <f t="shared" si="357"/>
        <v>1</v>
      </c>
      <c r="BE49" s="50">
        <f t="shared" si="357"/>
        <v>1</v>
      </c>
      <c r="BG49" s="54" t="s">
        <v>135</v>
      </c>
      <c r="BH49" s="50">
        <f t="shared" si="358"/>
        <v>1</v>
      </c>
      <c r="BI49" s="50">
        <f t="shared" si="358"/>
        <v>1</v>
      </c>
      <c r="BJ49" s="50">
        <f t="shared" si="358"/>
        <v>0</v>
      </c>
      <c r="BK49" s="50">
        <f t="shared" si="358"/>
        <v>1</v>
      </c>
      <c r="BL49" s="50">
        <f t="shared" si="358"/>
        <v>1</v>
      </c>
      <c r="BM49" s="50">
        <f t="shared" si="358"/>
        <v>1</v>
      </c>
      <c r="BN49" s="50">
        <f t="shared" si="358"/>
        <v>1</v>
      </c>
      <c r="BP49" s="54" t="s">
        <v>135</v>
      </c>
      <c r="BQ49" s="50">
        <f t="shared" si="359"/>
        <v>1</v>
      </c>
      <c r="BR49" s="50">
        <f t="shared" si="359"/>
        <v>1</v>
      </c>
      <c r="BS49" s="50">
        <f t="shared" si="359"/>
        <v>0</v>
      </c>
      <c r="BT49" s="50">
        <f t="shared" si="359"/>
        <v>1</v>
      </c>
      <c r="BU49" s="50">
        <f t="shared" si="359"/>
        <v>1</v>
      </c>
      <c r="BV49" s="50">
        <f t="shared" si="359"/>
        <v>1</v>
      </c>
      <c r="BW49" s="50">
        <f t="shared" si="359"/>
        <v>1</v>
      </c>
      <c r="BY49" s="54" t="s">
        <v>135</v>
      </c>
      <c r="BZ49" s="50">
        <f t="shared" si="360"/>
        <v>1</v>
      </c>
      <c r="CA49" s="50">
        <f t="shared" si="360"/>
        <v>1</v>
      </c>
      <c r="CB49" s="50">
        <f t="shared" si="360"/>
        <v>1</v>
      </c>
      <c r="CC49" s="50">
        <f t="shared" si="360"/>
        <v>1</v>
      </c>
      <c r="CD49" s="50">
        <f t="shared" si="360"/>
        <v>1</v>
      </c>
      <c r="CE49" s="50">
        <f t="shared" si="360"/>
        <v>1</v>
      </c>
      <c r="CF49" s="50">
        <f t="shared" si="360"/>
        <v>1</v>
      </c>
      <c r="CH49" s="54" t="s">
        <v>135</v>
      </c>
      <c r="CI49" s="50">
        <f t="shared" si="361"/>
        <v>1</v>
      </c>
      <c r="CJ49" s="50">
        <f t="shared" si="361"/>
        <v>1</v>
      </c>
      <c r="CK49" s="50">
        <f t="shared" si="361"/>
        <v>0</v>
      </c>
      <c r="CL49" s="50">
        <f t="shared" si="361"/>
        <v>1</v>
      </c>
      <c r="CM49" s="50">
        <f t="shared" si="361"/>
        <v>1</v>
      </c>
      <c r="CN49" s="50">
        <f t="shared" si="361"/>
        <v>1</v>
      </c>
      <c r="CO49" s="50">
        <f t="shared" si="361"/>
        <v>1</v>
      </c>
      <c r="CQ49" s="54" t="s">
        <v>135</v>
      </c>
      <c r="CR49" s="50">
        <f t="shared" si="362"/>
        <v>1</v>
      </c>
      <c r="CS49" s="50">
        <f t="shared" si="362"/>
        <v>1</v>
      </c>
      <c r="CT49" s="50">
        <f t="shared" si="362"/>
        <v>1</v>
      </c>
      <c r="CU49" s="50">
        <f t="shared" si="362"/>
        <v>1</v>
      </c>
      <c r="CV49" s="50">
        <f t="shared" si="362"/>
        <v>1</v>
      </c>
      <c r="CW49" s="50">
        <f t="shared" si="362"/>
        <v>1</v>
      </c>
      <c r="CX49" s="50">
        <f t="shared" si="362"/>
        <v>1</v>
      </c>
      <c r="CZ49" s="54" t="s">
        <v>135</v>
      </c>
      <c r="DA49" s="50">
        <f t="shared" si="363"/>
        <v>1</v>
      </c>
      <c r="DB49" s="50">
        <f t="shared" si="363"/>
        <v>1</v>
      </c>
      <c r="DC49" s="50">
        <f t="shared" si="363"/>
        <v>1</v>
      </c>
      <c r="DD49" s="50">
        <f t="shared" si="363"/>
        <v>1</v>
      </c>
      <c r="DE49" s="50">
        <f t="shared" si="363"/>
        <v>1</v>
      </c>
      <c r="DF49" s="50">
        <f t="shared" si="363"/>
        <v>1</v>
      </c>
      <c r="DG49" s="50">
        <f t="shared" si="363"/>
        <v>1</v>
      </c>
      <c r="DI49" s="54" t="s">
        <v>135</v>
      </c>
      <c r="DJ49" s="50">
        <f t="shared" si="380"/>
        <v>1</v>
      </c>
      <c r="DK49" s="50">
        <f t="shared" si="364"/>
        <v>1</v>
      </c>
      <c r="DL49" s="50">
        <f t="shared" si="364"/>
        <v>1</v>
      </c>
      <c r="DM49" s="50">
        <f t="shared" si="364"/>
        <v>1</v>
      </c>
      <c r="DN49" s="50">
        <f t="shared" si="364"/>
        <v>1</v>
      </c>
      <c r="DO49" s="50">
        <f t="shared" si="364"/>
        <v>1</v>
      </c>
      <c r="DP49" s="50">
        <f t="shared" si="364"/>
        <v>1</v>
      </c>
      <c r="DR49" s="54" t="s">
        <v>135</v>
      </c>
      <c r="DS49" s="50">
        <f t="shared" si="381"/>
        <v>1</v>
      </c>
      <c r="DT49" s="50">
        <f t="shared" si="365"/>
        <v>1</v>
      </c>
      <c r="DU49" s="50">
        <f t="shared" si="365"/>
        <v>1</v>
      </c>
      <c r="DV49" s="50">
        <f t="shared" si="365"/>
        <v>1</v>
      </c>
      <c r="DW49" s="50">
        <f t="shared" si="365"/>
        <v>1</v>
      </c>
      <c r="DX49" s="50">
        <f t="shared" si="365"/>
        <v>1</v>
      </c>
      <c r="DY49" s="50">
        <f t="shared" si="365"/>
        <v>1</v>
      </c>
      <c r="EA49" s="54" t="s">
        <v>135</v>
      </c>
      <c r="EB49" s="50">
        <f t="shared" si="382"/>
        <v>1</v>
      </c>
      <c r="EC49" s="50">
        <f t="shared" si="366"/>
        <v>1</v>
      </c>
      <c r="ED49" s="50">
        <f t="shared" si="366"/>
        <v>1</v>
      </c>
      <c r="EE49" s="50">
        <f t="shared" si="366"/>
        <v>1</v>
      </c>
      <c r="EF49" s="50">
        <f t="shared" si="366"/>
        <v>1</v>
      </c>
      <c r="EG49" s="50">
        <f t="shared" si="366"/>
        <v>1</v>
      </c>
      <c r="EH49" s="50">
        <f t="shared" si="366"/>
        <v>1</v>
      </c>
      <c r="EJ49" s="54" t="s">
        <v>135</v>
      </c>
      <c r="EK49" s="50">
        <f t="shared" si="383"/>
        <v>1</v>
      </c>
      <c r="EL49" s="50">
        <f t="shared" si="367"/>
        <v>1</v>
      </c>
      <c r="EM49" s="50">
        <f t="shared" si="367"/>
        <v>1</v>
      </c>
      <c r="EN49" s="50">
        <f t="shared" si="367"/>
        <v>1</v>
      </c>
      <c r="EO49" s="50">
        <f t="shared" si="367"/>
        <v>1</v>
      </c>
      <c r="EP49" s="50">
        <f t="shared" si="367"/>
        <v>1</v>
      </c>
      <c r="EQ49" s="50">
        <f t="shared" si="367"/>
        <v>0</v>
      </c>
      <c r="ES49" s="54" t="s">
        <v>135</v>
      </c>
      <c r="ET49" s="50">
        <f t="shared" si="384"/>
        <v>1</v>
      </c>
      <c r="EU49" s="50">
        <f t="shared" si="368"/>
        <v>1</v>
      </c>
      <c r="EV49" s="50">
        <f t="shared" si="368"/>
        <v>1</v>
      </c>
      <c r="EW49" s="50">
        <f t="shared" si="368"/>
        <v>1</v>
      </c>
      <c r="EX49" s="50">
        <f t="shared" si="368"/>
        <v>1</v>
      </c>
      <c r="EY49" s="50">
        <f t="shared" si="368"/>
        <v>1</v>
      </c>
      <c r="EZ49" s="50">
        <f t="shared" si="368"/>
        <v>1</v>
      </c>
      <c r="FB49" s="54" t="s">
        <v>135</v>
      </c>
      <c r="FC49" s="50">
        <f t="shared" si="385"/>
        <v>1</v>
      </c>
      <c r="FD49" s="50">
        <f t="shared" si="369"/>
        <v>1</v>
      </c>
      <c r="FE49" s="50">
        <f t="shared" si="369"/>
        <v>1</v>
      </c>
      <c r="FF49" s="50">
        <f t="shared" si="369"/>
        <v>1</v>
      </c>
      <c r="FG49" s="50">
        <f t="shared" si="369"/>
        <v>1</v>
      </c>
      <c r="FH49" s="50">
        <f t="shared" si="369"/>
        <v>1</v>
      </c>
      <c r="FI49" s="50">
        <f t="shared" si="369"/>
        <v>1</v>
      </c>
      <c r="FK49" s="54" t="s">
        <v>135</v>
      </c>
      <c r="FL49" s="50">
        <f t="shared" si="386"/>
        <v>1</v>
      </c>
      <c r="FM49" s="50">
        <f t="shared" si="370"/>
        <v>1</v>
      </c>
      <c r="FN49" s="50">
        <f t="shared" si="370"/>
        <v>1</v>
      </c>
      <c r="FO49" s="50">
        <f t="shared" si="370"/>
        <v>1</v>
      </c>
      <c r="FP49" s="50">
        <f t="shared" si="370"/>
        <v>1</v>
      </c>
      <c r="FQ49" s="50">
        <f t="shared" si="370"/>
        <v>1</v>
      </c>
      <c r="FR49" s="50">
        <f t="shared" si="370"/>
        <v>1</v>
      </c>
      <c r="FT49" s="54" t="s">
        <v>135</v>
      </c>
      <c r="FU49" s="50">
        <f t="shared" si="387"/>
        <v>1</v>
      </c>
      <c r="FV49" s="50">
        <f t="shared" si="371"/>
        <v>1</v>
      </c>
      <c r="FW49" s="50">
        <f t="shared" si="371"/>
        <v>1</v>
      </c>
      <c r="FX49" s="50">
        <f t="shared" si="371"/>
        <v>1</v>
      </c>
      <c r="FY49" s="50">
        <f t="shared" si="371"/>
        <v>1</v>
      </c>
      <c r="FZ49" s="50">
        <f t="shared" si="371"/>
        <v>1</v>
      </c>
      <c r="GA49" s="50">
        <f t="shared" si="371"/>
        <v>1</v>
      </c>
      <c r="GC49" s="54" t="s">
        <v>135</v>
      </c>
      <c r="GD49" s="50">
        <f t="shared" si="388"/>
        <v>1</v>
      </c>
      <c r="GE49" s="50">
        <f t="shared" si="372"/>
        <v>1</v>
      </c>
      <c r="GF49" s="50">
        <f t="shared" si="372"/>
        <v>1</v>
      </c>
      <c r="GG49" s="50">
        <f t="shared" si="372"/>
        <v>1</v>
      </c>
      <c r="GH49" s="50">
        <f t="shared" si="372"/>
        <v>1</v>
      </c>
      <c r="GI49" s="50">
        <f t="shared" si="372"/>
        <v>1</v>
      </c>
      <c r="GJ49" s="50">
        <f t="shared" si="372"/>
        <v>1</v>
      </c>
      <c r="GL49" s="54" t="s">
        <v>135</v>
      </c>
      <c r="GM49" s="50">
        <f t="shared" si="389"/>
        <v>1</v>
      </c>
      <c r="GN49" s="50">
        <f t="shared" si="373"/>
        <v>1</v>
      </c>
      <c r="GO49" s="50">
        <f t="shared" si="373"/>
        <v>1</v>
      </c>
      <c r="GP49" s="50">
        <f t="shared" si="373"/>
        <v>1</v>
      </c>
      <c r="GQ49" s="50">
        <f t="shared" si="373"/>
        <v>1</v>
      </c>
      <c r="GR49" s="50">
        <f t="shared" si="373"/>
        <v>1</v>
      </c>
      <c r="GS49" s="50">
        <f t="shared" si="373"/>
        <v>1</v>
      </c>
      <c r="GU49" s="54" t="s">
        <v>135</v>
      </c>
      <c r="GV49" s="50">
        <f t="shared" si="390"/>
        <v>1</v>
      </c>
      <c r="GW49" s="50">
        <f t="shared" si="374"/>
        <v>1</v>
      </c>
      <c r="GX49" s="50">
        <f t="shared" si="374"/>
        <v>1</v>
      </c>
      <c r="GY49" s="50">
        <f t="shared" si="374"/>
        <v>1</v>
      </c>
      <c r="GZ49" s="50">
        <f t="shared" si="374"/>
        <v>1</v>
      </c>
      <c r="HA49" s="50">
        <f t="shared" si="374"/>
        <v>1</v>
      </c>
      <c r="HB49" s="50">
        <f t="shared" si="374"/>
        <v>1</v>
      </c>
      <c r="HD49" s="54" t="s">
        <v>135</v>
      </c>
      <c r="HE49" s="50">
        <f t="shared" si="391"/>
        <v>1</v>
      </c>
      <c r="HF49" s="50">
        <f t="shared" si="375"/>
        <v>1</v>
      </c>
      <c r="HG49" s="50">
        <f t="shared" si="375"/>
        <v>1</v>
      </c>
      <c r="HH49" s="50">
        <f t="shared" si="375"/>
        <v>1</v>
      </c>
      <c r="HI49" s="50">
        <f t="shared" si="375"/>
        <v>1</v>
      </c>
      <c r="HJ49" s="50">
        <f t="shared" si="375"/>
        <v>1</v>
      </c>
      <c r="HK49" s="50">
        <f t="shared" si="375"/>
        <v>1</v>
      </c>
      <c r="HM49" s="54" t="s">
        <v>135</v>
      </c>
      <c r="HN49" s="50">
        <f t="shared" si="392"/>
        <v>1</v>
      </c>
      <c r="HO49" s="50">
        <f t="shared" si="376"/>
        <v>1</v>
      </c>
      <c r="HP49" s="50">
        <f t="shared" si="376"/>
        <v>1</v>
      </c>
      <c r="HQ49" s="50">
        <f t="shared" si="376"/>
        <v>1</v>
      </c>
      <c r="HR49" s="50">
        <f t="shared" si="376"/>
        <v>1</v>
      </c>
      <c r="HS49" s="50">
        <f t="shared" si="376"/>
        <v>1</v>
      </c>
      <c r="HT49" s="50">
        <f t="shared" si="376"/>
        <v>1</v>
      </c>
      <c r="HV49" s="54" t="s">
        <v>135</v>
      </c>
      <c r="HW49" s="50">
        <f t="shared" si="393"/>
        <v>1</v>
      </c>
      <c r="HX49" s="50">
        <f t="shared" si="377"/>
        <v>1</v>
      </c>
      <c r="HY49" s="50">
        <f t="shared" si="377"/>
        <v>1</v>
      </c>
      <c r="HZ49" s="50">
        <f t="shared" si="377"/>
        <v>1</v>
      </c>
      <c r="IA49" s="50">
        <f t="shared" si="377"/>
        <v>1</v>
      </c>
      <c r="IB49" s="50">
        <f t="shared" si="377"/>
        <v>1</v>
      </c>
      <c r="IC49" s="50">
        <f t="shared" si="377"/>
        <v>1</v>
      </c>
      <c r="IE49" s="54" t="s">
        <v>135</v>
      </c>
      <c r="IF49" s="50">
        <f t="shared" si="394"/>
        <v>1</v>
      </c>
      <c r="IG49" s="50">
        <f t="shared" si="378"/>
        <v>1</v>
      </c>
      <c r="IH49" s="50">
        <f t="shared" si="378"/>
        <v>1</v>
      </c>
      <c r="II49" s="50">
        <f t="shared" si="378"/>
        <v>1</v>
      </c>
      <c r="IJ49" s="50">
        <f t="shared" si="378"/>
        <v>1</v>
      </c>
      <c r="IK49" s="50">
        <f t="shared" si="378"/>
        <v>1</v>
      </c>
      <c r="IL49" s="50">
        <f t="shared" si="378"/>
        <v>1</v>
      </c>
    </row>
    <row r="50" spans="31:246" ht="29.1">
      <c r="AE50" s="78"/>
      <c r="AF50" s="54" t="s">
        <v>136</v>
      </c>
      <c r="AG50" s="50">
        <f t="shared" si="379"/>
        <v>1</v>
      </c>
      <c r="AH50" s="50">
        <f t="shared" si="379"/>
        <v>0</v>
      </c>
      <c r="AI50" s="50">
        <f t="shared" si="379"/>
        <v>0</v>
      </c>
      <c r="AJ50" s="50">
        <f t="shared" si="379"/>
        <v>1</v>
      </c>
      <c r="AK50" s="50">
        <f t="shared" si="379"/>
        <v>1</v>
      </c>
      <c r="AL50" s="50">
        <f t="shared" si="379"/>
        <v>1</v>
      </c>
      <c r="AM50" s="50">
        <f t="shared" si="379"/>
        <v>1</v>
      </c>
      <c r="AO50" s="54" t="s">
        <v>136</v>
      </c>
      <c r="AP50" s="50">
        <f t="shared" si="356"/>
        <v>1</v>
      </c>
      <c r="AQ50" s="50">
        <f t="shared" si="356"/>
        <v>1</v>
      </c>
      <c r="AR50" s="50">
        <f t="shared" si="356"/>
        <v>0</v>
      </c>
      <c r="AS50" s="50">
        <f t="shared" si="356"/>
        <v>1</v>
      </c>
      <c r="AT50" s="50">
        <f t="shared" si="356"/>
        <v>1</v>
      </c>
      <c r="AU50" s="50">
        <f t="shared" si="356"/>
        <v>1</v>
      </c>
      <c r="AV50" s="50">
        <f t="shared" si="356"/>
        <v>1</v>
      </c>
      <c r="AX50" s="54" t="s">
        <v>136</v>
      </c>
      <c r="AY50" s="50">
        <f t="shared" si="357"/>
        <v>1</v>
      </c>
      <c r="AZ50" s="50">
        <f t="shared" si="357"/>
        <v>1</v>
      </c>
      <c r="BA50" s="50">
        <f t="shared" si="357"/>
        <v>0</v>
      </c>
      <c r="BB50" s="50">
        <f t="shared" si="357"/>
        <v>1</v>
      </c>
      <c r="BC50" s="50">
        <f t="shared" si="357"/>
        <v>1</v>
      </c>
      <c r="BD50" s="50">
        <f t="shared" si="357"/>
        <v>1</v>
      </c>
      <c r="BE50" s="50">
        <f t="shared" si="357"/>
        <v>1</v>
      </c>
      <c r="BG50" s="54" t="s">
        <v>136</v>
      </c>
      <c r="BH50" s="50">
        <f t="shared" si="358"/>
        <v>1</v>
      </c>
      <c r="BI50" s="50">
        <f t="shared" si="358"/>
        <v>1</v>
      </c>
      <c r="BJ50" s="50">
        <f t="shared" si="358"/>
        <v>0</v>
      </c>
      <c r="BK50" s="50">
        <f t="shared" si="358"/>
        <v>1</v>
      </c>
      <c r="BL50" s="50">
        <f t="shared" si="358"/>
        <v>1</v>
      </c>
      <c r="BM50" s="50">
        <f t="shared" si="358"/>
        <v>1</v>
      </c>
      <c r="BN50" s="50">
        <f t="shared" si="358"/>
        <v>1</v>
      </c>
      <c r="BP50" s="54" t="s">
        <v>136</v>
      </c>
      <c r="BQ50" s="50">
        <f t="shared" si="359"/>
        <v>1</v>
      </c>
      <c r="BR50" s="50">
        <f t="shared" si="359"/>
        <v>1</v>
      </c>
      <c r="BS50" s="50">
        <f t="shared" si="359"/>
        <v>0</v>
      </c>
      <c r="BT50" s="50">
        <f t="shared" si="359"/>
        <v>1</v>
      </c>
      <c r="BU50" s="50">
        <f t="shared" si="359"/>
        <v>1</v>
      </c>
      <c r="BV50" s="50">
        <f t="shared" si="359"/>
        <v>1</v>
      </c>
      <c r="BW50" s="50">
        <f t="shared" si="359"/>
        <v>1</v>
      </c>
      <c r="BY50" s="54" t="s">
        <v>136</v>
      </c>
      <c r="BZ50" s="50">
        <f t="shared" si="360"/>
        <v>1</v>
      </c>
      <c r="CA50" s="50">
        <f t="shared" si="360"/>
        <v>1</v>
      </c>
      <c r="CB50" s="50">
        <f t="shared" si="360"/>
        <v>1</v>
      </c>
      <c r="CC50" s="50">
        <f t="shared" si="360"/>
        <v>1</v>
      </c>
      <c r="CD50" s="50">
        <f t="shared" si="360"/>
        <v>1</v>
      </c>
      <c r="CE50" s="50">
        <f t="shared" si="360"/>
        <v>1</v>
      </c>
      <c r="CF50" s="50">
        <f t="shared" si="360"/>
        <v>1</v>
      </c>
      <c r="CH50" s="54" t="s">
        <v>136</v>
      </c>
      <c r="CI50" s="50">
        <f t="shared" si="361"/>
        <v>0</v>
      </c>
      <c r="CJ50" s="50">
        <f t="shared" si="361"/>
        <v>1</v>
      </c>
      <c r="CK50" s="50">
        <f t="shared" si="361"/>
        <v>0</v>
      </c>
      <c r="CL50" s="50">
        <f t="shared" si="361"/>
        <v>1</v>
      </c>
      <c r="CM50" s="50">
        <f t="shared" si="361"/>
        <v>1</v>
      </c>
      <c r="CN50" s="50">
        <f t="shared" si="361"/>
        <v>1</v>
      </c>
      <c r="CO50" s="50">
        <f t="shared" si="361"/>
        <v>1</v>
      </c>
      <c r="CQ50" s="54" t="s">
        <v>136</v>
      </c>
      <c r="CR50" s="50">
        <f>IF(CR38&gt;AG26,(1-CR38)/(1-AG26),1)</f>
        <v>1</v>
      </c>
      <c r="CS50" s="50">
        <f t="shared" si="362"/>
        <v>1</v>
      </c>
      <c r="CT50" s="50">
        <f t="shared" si="362"/>
        <v>0</v>
      </c>
      <c r="CU50" s="50">
        <f t="shared" si="362"/>
        <v>1</v>
      </c>
      <c r="CV50" s="50">
        <f t="shared" si="362"/>
        <v>1</v>
      </c>
      <c r="CW50" s="50">
        <f t="shared" si="362"/>
        <v>1</v>
      </c>
      <c r="CX50" s="50">
        <f t="shared" si="362"/>
        <v>1</v>
      </c>
      <c r="CZ50" s="54" t="s">
        <v>136</v>
      </c>
      <c r="DA50" s="50">
        <f t="shared" si="363"/>
        <v>1</v>
      </c>
      <c r="DB50" s="50">
        <f t="shared" si="363"/>
        <v>1</v>
      </c>
      <c r="DC50" s="50">
        <f t="shared" si="363"/>
        <v>1</v>
      </c>
      <c r="DD50" s="50">
        <f t="shared" si="363"/>
        <v>1</v>
      </c>
      <c r="DE50" s="50">
        <f t="shared" si="363"/>
        <v>1</v>
      </c>
      <c r="DF50" s="50">
        <f t="shared" si="363"/>
        <v>1</v>
      </c>
      <c r="DG50" s="50">
        <f t="shared" si="363"/>
        <v>1</v>
      </c>
      <c r="DI50" s="54" t="s">
        <v>136</v>
      </c>
      <c r="DJ50" s="50">
        <f t="shared" si="380"/>
        <v>1</v>
      </c>
      <c r="DK50" s="50">
        <f t="shared" si="364"/>
        <v>1</v>
      </c>
      <c r="DL50" s="50">
        <f t="shared" si="364"/>
        <v>1</v>
      </c>
      <c r="DM50" s="50">
        <f t="shared" si="364"/>
        <v>1</v>
      </c>
      <c r="DN50" s="50">
        <f t="shared" si="364"/>
        <v>1</v>
      </c>
      <c r="DO50" s="50">
        <f t="shared" si="364"/>
        <v>1</v>
      </c>
      <c r="DP50" s="50">
        <f t="shared" si="364"/>
        <v>1</v>
      </c>
      <c r="DR50" s="54" t="s">
        <v>136</v>
      </c>
      <c r="DS50" s="50">
        <f t="shared" si="381"/>
        <v>0</v>
      </c>
      <c r="DT50" s="50">
        <f t="shared" si="365"/>
        <v>0</v>
      </c>
      <c r="DU50" s="50">
        <f t="shared" si="365"/>
        <v>0</v>
      </c>
      <c r="DV50" s="50">
        <f t="shared" si="365"/>
        <v>0</v>
      </c>
      <c r="DW50" s="50">
        <f t="shared" si="365"/>
        <v>0</v>
      </c>
      <c r="DX50" s="50">
        <f t="shared" si="365"/>
        <v>1</v>
      </c>
      <c r="DY50" s="50">
        <f t="shared" si="365"/>
        <v>0</v>
      </c>
      <c r="EA50" s="54" t="s">
        <v>136</v>
      </c>
      <c r="EB50" s="50">
        <f t="shared" si="382"/>
        <v>1</v>
      </c>
      <c r="EC50" s="50">
        <f t="shared" si="366"/>
        <v>1</v>
      </c>
      <c r="ED50" s="50">
        <f t="shared" si="366"/>
        <v>1</v>
      </c>
      <c r="EE50" s="50">
        <f t="shared" si="366"/>
        <v>1</v>
      </c>
      <c r="EF50" s="50">
        <f t="shared" si="366"/>
        <v>1</v>
      </c>
      <c r="EG50" s="50">
        <f t="shared" si="366"/>
        <v>1</v>
      </c>
      <c r="EH50" s="50">
        <f t="shared" si="366"/>
        <v>1</v>
      </c>
      <c r="EJ50" s="54" t="s">
        <v>136</v>
      </c>
      <c r="EK50" s="50">
        <f t="shared" si="383"/>
        <v>1</v>
      </c>
      <c r="EL50" s="50">
        <f t="shared" si="367"/>
        <v>1</v>
      </c>
      <c r="EM50" s="50">
        <f t="shared" si="367"/>
        <v>1</v>
      </c>
      <c r="EN50" s="50">
        <f t="shared" si="367"/>
        <v>1</v>
      </c>
      <c r="EO50" s="50">
        <f t="shared" si="367"/>
        <v>1</v>
      </c>
      <c r="EP50" s="50">
        <f t="shared" si="367"/>
        <v>1</v>
      </c>
      <c r="EQ50" s="50">
        <f t="shared" si="367"/>
        <v>1</v>
      </c>
      <c r="ES50" s="54" t="s">
        <v>136</v>
      </c>
      <c r="ET50" s="50">
        <f t="shared" si="384"/>
        <v>1</v>
      </c>
      <c r="EU50" s="50">
        <f t="shared" si="368"/>
        <v>1</v>
      </c>
      <c r="EV50" s="50">
        <f t="shared" si="368"/>
        <v>1</v>
      </c>
      <c r="EW50" s="50">
        <f t="shared" si="368"/>
        <v>1</v>
      </c>
      <c r="EX50" s="50">
        <f t="shared" si="368"/>
        <v>1</v>
      </c>
      <c r="EY50" s="50">
        <f t="shared" si="368"/>
        <v>1</v>
      </c>
      <c r="EZ50" s="50">
        <f t="shared" si="368"/>
        <v>1</v>
      </c>
      <c r="FB50" s="54" t="s">
        <v>136</v>
      </c>
      <c r="FC50" s="50">
        <f t="shared" si="385"/>
        <v>1</v>
      </c>
      <c r="FD50" s="50">
        <f t="shared" si="369"/>
        <v>1</v>
      </c>
      <c r="FE50" s="50">
        <f t="shared" si="369"/>
        <v>1</v>
      </c>
      <c r="FF50" s="50">
        <f t="shared" si="369"/>
        <v>1</v>
      </c>
      <c r="FG50" s="50">
        <f t="shared" si="369"/>
        <v>1</v>
      </c>
      <c r="FH50" s="50">
        <f t="shared" si="369"/>
        <v>1</v>
      </c>
      <c r="FI50" s="50">
        <f t="shared" si="369"/>
        <v>1</v>
      </c>
      <c r="FK50" s="54" t="s">
        <v>136</v>
      </c>
      <c r="FL50" s="50">
        <f t="shared" si="386"/>
        <v>1</v>
      </c>
      <c r="FM50" s="50">
        <f t="shared" si="370"/>
        <v>1</v>
      </c>
      <c r="FN50" s="50">
        <f t="shared" si="370"/>
        <v>1</v>
      </c>
      <c r="FO50" s="50">
        <f t="shared" si="370"/>
        <v>1</v>
      </c>
      <c r="FP50" s="50">
        <f t="shared" si="370"/>
        <v>1</v>
      </c>
      <c r="FQ50" s="50">
        <f t="shared" si="370"/>
        <v>1</v>
      </c>
      <c r="FR50" s="50">
        <f t="shared" si="370"/>
        <v>1</v>
      </c>
      <c r="FT50" s="54" t="s">
        <v>136</v>
      </c>
      <c r="FU50" s="50">
        <f t="shared" si="387"/>
        <v>1</v>
      </c>
      <c r="FV50" s="50">
        <f t="shared" si="371"/>
        <v>1</v>
      </c>
      <c r="FW50" s="50">
        <f t="shared" si="371"/>
        <v>1</v>
      </c>
      <c r="FX50" s="50">
        <f t="shared" si="371"/>
        <v>1</v>
      </c>
      <c r="FY50" s="50">
        <f t="shared" si="371"/>
        <v>1</v>
      </c>
      <c r="FZ50" s="50">
        <f t="shared" si="371"/>
        <v>1</v>
      </c>
      <c r="GA50" s="50">
        <f t="shared" si="371"/>
        <v>1</v>
      </c>
      <c r="GC50" s="54" t="s">
        <v>136</v>
      </c>
      <c r="GD50" s="50">
        <f t="shared" si="388"/>
        <v>1</v>
      </c>
      <c r="GE50" s="50">
        <f t="shared" si="372"/>
        <v>1</v>
      </c>
      <c r="GF50" s="50">
        <f t="shared" si="372"/>
        <v>1</v>
      </c>
      <c r="GG50" s="50">
        <f t="shared" si="372"/>
        <v>1</v>
      </c>
      <c r="GH50" s="50">
        <f t="shared" si="372"/>
        <v>1</v>
      </c>
      <c r="GI50" s="50">
        <f t="shared" si="372"/>
        <v>1</v>
      </c>
      <c r="GJ50" s="50">
        <f t="shared" si="372"/>
        <v>1</v>
      </c>
      <c r="GL50" s="54" t="s">
        <v>136</v>
      </c>
      <c r="GM50" s="50">
        <f t="shared" si="389"/>
        <v>1</v>
      </c>
      <c r="GN50" s="50">
        <f t="shared" si="373"/>
        <v>1</v>
      </c>
      <c r="GO50" s="50">
        <f t="shared" si="373"/>
        <v>1</v>
      </c>
      <c r="GP50" s="50">
        <f t="shared" si="373"/>
        <v>1</v>
      </c>
      <c r="GQ50" s="50">
        <f t="shared" si="373"/>
        <v>1</v>
      </c>
      <c r="GR50" s="50">
        <f t="shared" si="373"/>
        <v>1</v>
      </c>
      <c r="GS50" s="50">
        <f t="shared" si="373"/>
        <v>1</v>
      </c>
      <c r="GU50" s="54" t="s">
        <v>136</v>
      </c>
      <c r="GV50" s="50">
        <f t="shared" si="390"/>
        <v>1</v>
      </c>
      <c r="GW50" s="50">
        <f t="shared" si="374"/>
        <v>1</v>
      </c>
      <c r="GX50" s="50">
        <f t="shared" si="374"/>
        <v>1</v>
      </c>
      <c r="GY50" s="50">
        <f t="shared" si="374"/>
        <v>1</v>
      </c>
      <c r="GZ50" s="50">
        <f t="shared" si="374"/>
        <v>1</v>
      </c>
      <c r="HA50" s="50">
        <f t="shared" si="374"/>
        <v>1</v>
      </c>
      <c r="HB50" s="50">
        <f t="shared" si="374"/>
        <v>1</v>
      </c>
      <c r="HD50" s="54" t="s">
        <v>136</v>
      </c>
      <c r="HE50" s="50">
        <f t="shared" si="391"/>
        <v>1</v>
      </c>
      <c r="HF50" s="50">
        <f t="shared" si="375"/>
        <v>1</v>
      </c>
      <c r="HG50" s="50">
        <f t="shared" si="375"/>
        <v>1</v>
      </c>
      <c r="HH50" s="50">
        <f t="shared" si="375"/>
        <v>1</v>
      </c>
      <c r="HI50" s="50">
        <f t="shared" si="375"/>
        <v>1</v>
      </c>
      <c r="HJ50" s="50">
        <f t="shared" si="375"/>
        <v>1</v>
      </c>
      <c r="HK50" s="50">
        <f t="shared" si="375"/>
        <v>1</v>
      </c>
      <c r="HM50" s="54" t="s">
        <v>136</v>
      </c>
      <c r="HN50" s="50">
        <f t="shared" si="392"/>
        <v>1</v>
      </c>
      <c r="HO50" s="50">
        <f t="shared" si="376"/>
        <v>1</v>
      </c>
      <c r="HP50" s="50">
        <f t="shared" si="376"/>
        <v>1</v>
      </c>
      <c r="HQ50" s="50">
        <f t="shared" si="376"/>
        <v>1</v>
      </c>
      <c r="HR50" s="50">
        <f t="shared" si="376"/>
        <v>1</v>
      </c>
      <c r="HS50" s="50">
        <f t="shared" si="376"/>
        <v>1</v>
      </c>
      <c r="HT50" s="50">
        <f t="shared" si="376"/>
        <v>1</v>
      </c>
      <c r="HV50" s="54" t="s">
        <v>136</v>
      </c>
      <c r="HW50" s="50">
        <f t="shared" si="393"/>
        <v>1</v>
      </c>
      <c r="HX50" s="50">
        <f t="shared" si="377"/>
        <v>1</v>
      </c>
      <c r="HY50" s="50">
        <f t="shared" si="377"/>
        <v>1</v>
      </c>
      <c r="HZ50" s="50">
        <f t="shared" si="377"/>
        <v>1</v>
      </c>
      <c r="IA50" s="50">
        <f t="shared" si="377"/>
        <v>1</v>
      </c>
      <c r="IB50" s="50">
        <f t="shared" si="377"/>
        <v>1</v>
      </c>
      <c r="IC50" s="50">
        <f t="shared" si="377"/>
        <v>1</v>
      </c>
      <c r="IE50" s="54" t="s">
        <v>136</v>
      </c>
      <c r="IF50" s="50">
        <f t="shared" si="394"/>
        <v>1</v>
      </c>
      <c r="IG50" s="50">
        <f t="shared" si="378"/>
        <v>1</v>
      </c>
      <c r="IH50" s="50">
        <f t="shared" si="378"/>
        <v>1</v>
      </c>
      <c r="II50" s="50">
        <f t="shared" si="378"/>
        <v>1</v>
      </c>
      <c r="IJ50" s="50">
        <f t="shared" si="378"/>
        <v>1</v>
      </c>
      <c r="IK50" s="50">
        <f t="shared" si="378"/>
        <v>1</v>
      </c>
      <c r="IL50" s="50">
        <f t="shared" si="378"/>
        <v>1</v>
      </c>
    </row>
    <row r="51" spans="31:246" ht="29.1">
      <c r="AE51" s="78"/>
      <c r="AF51" s="54" t="s">
        <v>137</v>
      </c>
      <c r="AG51" s="50">
        <f t="shared" si="379"/>
        <v>0</v>
      </c>
      <c r="AH51" s="50">
        <f t="shared" si="379"/>
        <v>0</v>
      </c>
      <c r="AI51" s="50">
        <f t="shared" si="379"/>
        <v>0</v>
      </c>
      <c r="AJ51" s="50">
        <f t="shared" si="379"/>
        <v>0</v>
      </c>
      <c r="AK51" s="50">
        <f t="shared" si="379"/>
        <v>0</v>
      </c>
      <c r="AL51" s="50">
        <f t="shared" si="379"/>
        <v>0</v>
      </c>
      <c r="AM51" s="50">
        <f t="shared" si="379"/>
        <v>1</v>
      </c>
      <c r="AO51" s="54" t="s">
        <v>137</v>
      </c>
      <c r="AP51" s="50">
        <f t="shared" si="356"/>
        <v>1</v>
      </c>
      <c r="AQ51" s="50">
        <f t="shared" si="356"/>
        <v>1</v>
      </c>
      <c r="AR51" s="50">
        <f t="shared" si="356"/>
        <v>0</v>
      </c>
      <c r="AS51" s="50">
        <f t="shared" si="356"/>
        <v>1</v>
      </c>
      <c r="AT51" s="50">
        <f t="shared" si="356"/>
        <v>1</v>
      </c>
      <c r="AU51" s="50">
        <f t="shared" si="356"/>
        <v>1</v>
      </c>
      <c r="AV51" s="50">
        <f t="shared" si="356"/>
        <v>1</v>
      </c>
      <c r="AX51" s="54" t="s">
        <v>137</v>
      </c>
      <c r="AY51" s="50">
        <f t="shared" si="357"/>
        <v>1</v>
      </c>
      <c r="AZ51" s="50">
        <f t="shared" si="357"/>
        <v>1</v>
      </c>
      <c r="BA51" s="50">
        <f t="shared" si="357"/>
        <v>0</v>
      </c>
      <c r="BB51" s="50">
        <f t="shared" si="357"/>
        <v>1</v>
      </c>
      <c r="BC51" s="50">
        <f t="shared" si="357"/>
        <v>1</v>
      </c>
      <c r="BD51" s="50">
        <f t="shared" si="357"/>
        <v>1</v>
      </c>
      <c r="BE51" s="50">
        <f t="shared" si="357"/>
        <v>1</v>
      </c>
      <c r="BG51" s="54" t="s">
        <v>137</v>
      </c>
      <c r="BH51" s="50">
        <f t="shared" si="358"/>
        <v>1</v>
      </c>
      <c r="BI51" s="50">
        <f t="shared" si="358"/>
        <v>1</v>
      </c>
      <c r="BJ51" s="50">
        <f t="shared" si="358"/>
        <v>0</v>
      </c>
      <c r="BK51" s="50">
        <f t="shared" si="358"/>
        <v>1</v>
      </c>
      <c r="BL51" s="50">
        <f t="shared" si="358"/>
        <v>1</v>
      </c>
      <c r="BM51" s="50">
        <f t="shared" si="358"/>
        <v>1</v>
      </c>
      <c r="BN51" s="50">
        <f t="shared" si="358"/>
        <v>1</v>
      </c>
      <c r="BP51" s="54" t="s">
        <v>137</v>
      </c>
      <c r="BQ51" s="50">
        <f t="shared" si="359"/>
        <v>1</v>
      </c>
      <c r="BR51" s="50">
        <f t="shared" si="359"/>
        <v>1</v>
      </c>
      <c r="BS51" s="50">
        <f t="shared" si="359"/>
        <v>0</v>
      </c>
      <c r="BT51" s="50">
        <f t="shared" si="359"/>
        <v>1</v>
      </c>
      <c r="BU51" s="50">
        <f t="shared" si="359"/>
        <v>1</v>
      </c>
      <c r="BV51" s="50">
        <f t="shared" si="359"/>
        <v>1</v>
      </c>
      <c r="BW51" s="50">
        <f t="shared" si="359"/>
        <v>1</v>
      </c>
      <c r="BY51" s="54" t="s">
        <v>137</v>
      </c>
      <c r="BZ51" s="50">
        <f t="shared" si="360"/>
        <v>1</v>
      </c>
      <c r="CA51" s="50">
        <f t="shared" si="360"/>
        <v>1</v>
      </c>
      <c r="CB51" s="50">
        <f t="shared" si="360"/>
        <v>1</v>
      </c>
      <c r="CC51" s="50">
        <f t="shared" si="360"/>
        <v>1</v>
      </c>
      <c r="CD51" s="50">
        <f t="shared" si="360"/>
        <v>1</v>
      </c>
      <c r="CE51" s="50">
        <f t="shared" si="360"/>
        <v>1</v>
      </c>
      <c r="CF51" s="50">
        <f t="shared" si="360"/>
        <v>1</v>
      </c>
      <c r="CH51" s="54" t="s">
        <v>137</v>
      </c>
      <c r="CI51" s="50">
        <f t="shared" si="361"/>
        <v>1</v>
      </c>
      <c r="CJ51" s="50">
        <f t="shared" si="361"/>
        <v>1</v>
      </c>
      <c r="CK51" s="50">
        <f t="shared" si="361"/>
        <v>5.1241165586072633E-2</v>
      </c>
      <c r="CL51" s="50">
        <f t="shared" si="361"/>
        <v>1</v>
      </c>
      <c r="CM51" s="50">
        <f t="shared" si="361"/>
        <v>1</v>
      </c>
      <c r="CN51" s="50">
        <f t="shared" si="361"/>
        <v>1</v>
      </c>
      <c r="CO51" s="50">
        <f t="shared" si="361"/>
        <v>1</v>
      </c>
      <c r="CQ51" s="54" t="s">
        <v>137</v>
      </c>
      <c r="CR51" s="50">
        <f t="shared" si="362"/>
        <v>1</v>
      </c>
      <c r="CS51" s="50">
        <f t="shared" si="362"/>
        <v>1</v>
      </c>
      <c r="CT51" s="50">
        <f t="shared" si="362"/>
        <v>1</v>
      </c>
      <c r="CU51" s="50">
        <f t="shared" si="362"/>
        <v>1</v>
      </c>
      <c r="CV51" s="50">
        <f t="shared" si="362"/>
        <v>1</v>
      </c>
      <c r="CW51" s="50">
        <f t="shared" si="362"/>
        <v>1</v>
      </c>
      <c r="CX51" s="50">
        <f t="shared" si="362"/>
        <v>1</v>
      </c>
      <c r="CZ51" s="54" t="s">
        <v>137</v>
      </c>
      <c r="DA51" s="50">
        <f t="shared" si="363"/>
        <v>1</v>
      </c>
      <c r="DB51" s="50">
        <f t="shared" si="363"/>
        <v>1</v>
      </c>
      <c r="DC51" s="50">
        <f t="shared" si="363"/>
        <v>1</v>
      </c>
      <c r="DD51" s="50">
        <f t="shared" si="363"/>
        <v>1</v>
      </c>
      <c r="DE51" s="50">
        <f t="shared" si="363"/>
        <v>1</v>
      </c>
      <c r="DF51" s="50">
        <f t="shared" si="363"/>
        <v>1</v>
      </c>
      <c r="DG51" s="50">
        <f t="shared" si="363"/>
        <v>1</v>
      </c>
      <c r="DI51" s="54" t="s">
        <v>137</v>
      </c>
      <c r="DJ51" s="50">
        <f t="shared" si="380"/>
        <v>1</v>
      </c>
      <c r="DK51" s="50">
        <f t="shared" si="364"/>
        <v>1</v>
      </c>
      <c r="DL51" s="50">
        <f t="shared" si="364"/>
        <v>1</v>
      </c>
      <c r="DM51" s="50">
        <f t="shared" si="364"/>
        <v>1</v>
      </c>
      <c r="DN51" s="50">
        <f t="shared" si="364"/>
        <v>1</v>
      </c>
      <c r="DO51" s="50">
        <f t="shared" si="364"/>
        <v>1</v>
      </c>
      <c r="DP51" s="50">
        <f t="shared" si="364"/>
        <v>1</v>
      </c>
      <c r="DR51" s="54" t="s">
        <v>137</v>
      </c>
      <c r="DS51" s="50">
        <f t="shared" si="381"/>
        <v>1</v>
      </c>
      <c r="DT51" s="50">
        <f t="shared" si="365"/>
        <v>1</v>
      </c>
      <c r="DU51" s="50">
        <f t="shared" si="365"/>
        <v>1</v>
      </c>
      <c r="DV51" s="50">
        <f t="shared" si="365"/>
        <v>1</v>
      </c>
      <c r="DW51" s="50">
        <f t="shared" si="365"/>
        <v>1</v>
      </c>
      <c r="DX51" s="50">
        <f t="shared" si="365"/>
        <v>1</v>
      </c>
      <c r="DY51" s="50">
        <f t="shared" si="365"/>
        <v>1</v>
      </c>
      <c r="EA51" s="54" t="s">
        <v>137</v>
      </c>
      <c r="EB51" s="50">
        <f t="shared" si="382"/>
        <v>1</v>
      </c>
      <c r="EC51" s="50">
        <f t="shared" si="366"/>
        <v>1</v>
      </c>
      <c r="ED51" s="50">
        <f t="shared" si="366"/>
        <v>1</v>
      </c>
      <c r="EE51" s="50">
        <f t="shared" si="366"/>
        <v>1</v>
      </c>
      <c r="EF51" s="50">
        <f t="shared" si="366"/>
        <v>1</v>
      </c>
      <c r="EG51" s="50">
        <f t="shared" si="366"/>
        <v>1</v>
      </c>
      <c r="EH51" s="50">
        <f t="shared" si="366"/>
        <v>1</v>
      </c>
      <c r="EJ51" s="54" t="s">
        <v>137</v>
      </c>
      <c r="EK51" s="50">
        <f t="shared" si="383"/>
        <v>1</v>
      </c>
      <c r="EL51" s="50">
        <f t="shared" si="367"/>
        <v>1</v>
      </c>
      <c r="EM51" s="50">
        <f t="shared" si="367"/>
        <v>1</v>
      </c>
      <c r="EN51" s="50">
        <f t="shared" si="367"/>
        <v>1</v>
      </c>
      <c r="EO51" s="50">
        <f t="shared" si="367"/>
        <v>1</v>
      </c>
      <c r="EP51" s="50">
        <f t="shared" si="367"/>
        <v>1</v>
      </c>
      <c r="EQ51" s="50">
        <f t="shared" si="367"/>
        <v>1</v>
      </c>
      <c r="ES51" s="54" t="s">
        <v>137</v>
      </c>
      <c r="ET51" s="50">
        <f t="shared" si="384"/>
        <v>1</v>
      </c>
      <c r="EU51" s="50">
        <f t="shared" si="368"/>
        <v>1</v>
      </c>
      <c r="EV51" s="50">
        <f t="shared" si="368"/>
        <v>1</v>
      </c>
      <c r="EW51" s="50">
        <f t="shared" si="368"/>
        <v>1</v>
      </c>
      <c r="EX51" s="50">
        <f t="shared" si="368"/>
        <v>1</v>
      </c>
      <c r="EY51" s="50">
        <f t="shared" si="368"/>
        <v>1</v>
      </c>
      <c r="EZ51" s="50">
        <f t="shared" si="368"/>
        <v>1</v>
      </c>
      <c r="FB51" s="54" t="s">
        <v>137</v>
      </c>
      <c r="FC51" s="50">
        <f t="shared" si="385"/>
        <v>1</v>
      </c>
      <c r="FD51" s="50">
        <f t="shared" si="369"/>
        <v>1</v>
      </c>
      <c r="FE51" s="50">
        <f t="shared" si="369"/>
        <v>1</v>
      </c>
      <c r="FF51" s="50">
        <f t="shared" si="369"/>
        <v>1</v>
      </c>
      <c r="FG51" s="50">
        <f t="shared" si="369"/>
        <v>1</v>
      </c>
      <c r="FH51" s="50">
        <f t="shared" si="369"/>
        <v>1</v>
      </c>
      <c r="FI51" s="50">
        <f t="shared" si="369"/>
        <v>1</v>
      </c>
      <c r="FK51" s="54" t="s">
        <v>137</v>
      </c>
      <c r="FL51" s="50">
        <f t="shared" si="386"/>
        <v>1</v>
      </c>
      <c r="FM51" s="50">
        <f t="shared" si="370"/>
        <v>1</v>
      </c>
      <c r="FN51" s="50">
        <f t="shared" si="370"/>
        <v>1</v>
      </c>
      <c r="FO51" s="50">
        <f t="shared" si="370"/>
        <v>1</v>
      </c>
      <c r="FP51" s="50">
        <f t="shared" si="370"/>
        <v>1</v>
      </c>
      <c r="FQ51" s="50">
        <f t="shared" si="370"/>
        <v>1</v>
      </c>
      <c r="FR51" s="50">
        <f t="shared" si="370"/>
        <v>1</v>
      </c>
      <c r="FT51" s="54" t="s">
        <v>137</v>
      </c>
      <c r="FU51" s="50">
        <f t="shared" si="387"/>
        <v>1</v>
      </c>
      <c r="FV51" s="50">
        <f t="shared" si="371"/>
        <v>1</v>
      </c>
      <c r="FW51" s="50">
        <f t="shared" si="371"/>
        <v>1</v>
      </c>
      <c r="FX51" s="50">
        <f t="shared" si="371"/>
        <v>1</v>
      </c>
      <c r="FY51" s="50">
        <f t="shared" si="371"/>
        <v>1</v>
      </c>
      <c r="FZ51" s="50">
        <f t="shared" si="371"/>
        <v>1</v>
      </c>
      <c r="GA51" s="50">
        <f t="shared" si="371"/>
        <v>1</v>
      </c>
      <c r="GC51" s="54" t="s">
        <v>137</v>
      </c>
      <c r="GD51" s="50">
        <f t="shared" si="388"/>
        <v>1</v>
      </c>
      <c r="GE51" s="50">
        <f t="shared" si="372"/>
        <v>1</v>
      </c>
      <c r="GF51" s="50">
        <f t="shared" si="372"/>
        <v>1</v>
      </c>
      <c r="GG51" s="50">
        <f t="shared" si="372"/>
        <v>1</v>
      </c>
      <c r="GH51" s="50">
        <f t="shared" si="372"/>
        <v>1</v>
      </c>
      <c r="GI51" s="50">
        <f t="shared" si="372"/>
        <v>1</v>
      </c>
      <c r="GJ51" s="50">
        <f t="shared" si="372"/>
        <v>1</v>
      </c>
      <c r="GL51" s="54" t="s">
        <v>137</v>
      </c>
      <c r="GM51" s="50">
        <f t="shared" si="389"/>
        <v>1</v>
      </c>
      <c r="GN51" s="50">
        <f t="shared" si="373"/>
        <v>1</v>
      </c>
      <c r="GO51" s="50">
        <f t="shared" si="373"/>
        <v>1</v>
      </c>
      <c r="GP51" s="50">
        <f t="shared" si="373"/>
        <v>1</v>
      </c>
      <c r="GQ51" s="50">
        <f t="shared" si="373"/>
        <v>1</v>
      </c>
      <c r="GR51" s="50">
        <f t="shared" si="373"/>
        <v>1</v>
      </c>
      <c r="GS51" s="50">
        <f t="shared" si="373"/>
        <v>1</v>
      </c>
      <c r="GU51" s="54" t="s">
        <v>137</v>
      </c>
      <c r="GV51" s="50">
        <f t="shared" si="390"/>
        <v>1</v>
      </c>
      <c r="GW51" s="50">
        <f t="shared" si="374"/>
        <v>1</v>
      </c>
      <c r="GX51" s="50">
        <f t="shared" si="374"/>
        <v>1</v>
      </c>
      <c r="GY51" s="50">
        <f t="shared" si="374"/>
        <v>1</v>
      </c>
      <c r="GZ51" s="50">
        <f t="shared" si="374"/>
        <v>1</v>
      </c>
      <c r="HA51" s="50">
        <f t="shared" si="374"/>
        <v>1</v>
      </c>
      <c r="HB51" s="50">
        <f t="shared" si="374"/>
        <v>1</v>
      </c>
      <c r="HD51" s="54" t="s">
        <v>137</v>
      </c>
      <c r="HE51" s="50">
        <f t="shared" si="391"/>
        <v>1</v>
      </c>
      <c r="HF51" s="50">
        <f t="shared" si="375"/>
        <v>1</v>
      </c>
      <c r="HG51" s="50">
        <f t="shared" si="375"/>
        <v>1</v>
      </c>
      <c r="HH51" s="50">
        <f t="shared" si="375"/>
        <v>1</v>
      </c>
      <c r="HI51" s="50">
        <f t="shared" si="375"/>
        <v>1</v>
      </c>
      <c r="HJ51" s="50">
        <f t="shared" si="375"/>
        <v>1</v>
      </c>
      <c r="HK51" s="50">
        <f t="shared" si="375"/>
        <v>1</v>
      </c>
      <c r="HM51" s="54" t="s">
        <v>137</v>
      </c>
      <c r="HN51" s="50">
        <f t="shared" si="392"/>
        <v>1</v>
      </c>
      <c r="HO51" s="50">
        <f t="shared" si="376"/>
        <v>1</v>
      </c>
      <c r="HP51" s="50">
        <f t="shared" si="376"/>
        <v>1</v>
      </c>
      <c r="HQ51" s="50">
        <f t="shared" si="376"/>
        <v>1</v>
      </c>
      <c r="HR51" s="50">
        <f t="shared" si="376"/>
        <v>1</v>
      </c>
      <c r="HS51" s="50">
        <f t="shared" si="376"/>
        <v>1</v>
      </c>
      <c r="HT51" s="50">
        <f t="shared" si="376"/>
        <v>1</v>
      </c>
      <c r="HV51" s="54" t="s">
        <v>137</v>
      </c>
      <c r="HW51" s="50">
        <f t="shared" si="393"/>
        <v>1</v>
      </c>
      <c r="HX51" s="50">
        <f t="shared" si="377"/>
        <v>1</v>
      </c>
      <c r="HY51" s="50">
        <f t="shared" si="377"/>
        <v>1</v>
      </c>
      <c r="HZ51" s="50">
        <f t="shared" si="377"/>
        <v>1</v>
      </c>
      <c r="IA51" s="50">
        <f t="shared" si="377"/>
        <v>1</v>
      </c>
      <c r="IB51" s="50">
        <f t="shared" si="377"/>
        <v>1</v>
      </c>
      <c r="IC51" s="50">
        <f t="shared" si="377"/>
        <v>1</v>
      </c>
      <c r="IE51" s="54" t="s">
        <v>137</v>
      </c>
      <c r="IF51" s="50">
        <f t="shared" si="394"/>
        <v>1</v>
      </c>
      <c r="IG51" s="50">
        <f t="shared" si="378"/>
        <v>1</v>
      </c>
      <c r="IH51" s="50">
        <f t="shared" si="378"/>
        <v>1</v>
      </c>
      <c r="II51" s="50">
        <f t="shared" si="378"/>
        <v>1</v>
      </c>
      <c r="IJ51" s="50">
        <f t="shared" si="378"/>
        <v>1</v>
      </c>
      <c r="IK51" s="50">
        <f t="shared" si="378"/>
        <v>1</v>
      </c>
      <c r="IL51" s="50">
        <f t="shared" si="378"/>
        <v>1</v>
      </c>
    </row>
    <row r="52" spans="31:246" ht="15" thickBot="1">
      <c r="AE52" s="78"/>
    </row>
    <row r="53" spans="31:246">
      <c r="AE53" s="78"/>
      <c r="AF53" s="157" t="s">
        <v>192</v>
      </c>
      <c r="AG53" s="158"/>
      <c r="AH53" s="158"/>
      <c r="AI53" s="158"/>
      <c r="AJ53" s="159"/>
    </row>
    <row r="54" spans="31:246" ht="15" thickBot="1">
      <c r="AE54" s="78"/>
      <c r="AF54" s="160"/>
      <c r="AG54" s="161"/>
      <c r="AH54" s="161"/>
      <c r="AI54" s="161"/>
      <c r="AJ54" s="162"/>
    </row>
    <row r="55" spans="31:246">
      <c r="AE55" s="78"/>
    </row>
    <row r="56" spans="31:246" ht="63.95">
      <c r="AE56" s="78"/>
      <c r="AF56" s="32"/>
      <c r="AG56" s="56" t="s">
        <v>132</v>
      </c>
      <c r="AH56" s="57" t="s">
        <v>68</v>
      </c>
      <c r="AI56" s="57" t="s">
        <v>70</v>
      </c>
      <c r="AJ56" s="57" t="s">
        <v>134</v>
      </c>
      <c r="AK56" s="57" t="s">
        <v>135</v>
      </c>
      <c r="AL56" s="57" t="s">
        <v>136</v>
      </c>
      <c r="AM56" s="57" t="s">
        <v>137</v>
      </c>
    </row>
    <row r="57" spans="31:246">
      <c r="AE57" s="78"/>
      <c r="AF57" s="53" t="s">
        <v>132</v>
      </c>
      <c r="AH57" s="50">
        <f>AH45*AQ45*AZ45*BI45*BR45*CA45*CJ45*CS45*DB45*DK45*DT45*EC45*EL45*EU45*FD45*FM45*FV45*GE45*GN45*GW45*HF45*HO45*HX45*IG45</f>
        <v>0</v>
      </c>
      <c r="AI57" s="50">
        <f t="shared" ref="AH57:AM63" si="395">AI45*AR45*BA45*BJ45*BS45*CB45*CK45*CT45*DC45*DL45*DU45*ED45*EM45*EV45*FE45*FN45*FW45*GF45*GO45*GX45*HG45*HP45*HY45*IH45</f>
        <v>0</v>
      </c>
      <c r="AJ57" s="50">
        <f t="shared" si="395"/>
        <v>1</v>
      </c>
      <c r="AK57" s="50">
        <f t="shared" si="395"/>
        <v>1</v>
      </c>
      <c r="AL57" s="50">
        <f t="shared" si="395"/>
        <v>0</v>
      </c>
      <c r="AM57" s="50">
        <f t="shared" si="395"/>
        <v>0</v>
      </c>
      <c r="AN57" s="85">
        <f>SUM(AG57:AM57)</f>
        <v>2</v>
      </c>
    </row>
    <row r="58" spans="31:246">
      <c r="AE58" s="78"/>
      <c r="AF58" s="54" t="s">
        <v>68</v>
      </c>
      <c r="AG58" s="50">
        <f t="shared" ref="AG58:AG63" si="396">AG46*AP46*AY46*BH46*BQ46*BZ46*CI46*CR46*DA46*DJ46*DS46*EB46*EK46*ET46*FC46*FL46*FU46*GD46*GM46*GV46*HE46*HN46*HW46*IF46</f>
        <v>1</v>
      </c>
      <c r="AI58" s="50">
        <f t="shared" si="395"/>
        <v>0</v>
      </c>
      <c r="AJ58" s="50">
        <f t="shared" si="395"/>
        <v>1</v>
      </c>
      <c r="AK58" s="50">
        <f t="shared" si="395"/>
        <v>1</v>
      </c>
      <c r="AL58" s="50">
        <f t="shared" si="395"/>
        <v>1</v>
      </c>
      <c r="AM58" s="50">
        <f t="shared" si="395"/>
        <v>1</v>
      </c>
      <c r="AN58" s="85">
        <f t="shared" ref="AN58:AN63" si="397">SUM(AG58:AM58)</f>
        <v>5</v>
      </c>
    </row>
    <row r="59" spans="31:246">
      <c r="AE59" s="78"/>
      <c r="AF59" s="54" t="s">
        <v>70</v>
      </c>
      <c r="AG59" s="50">
        <f t="shared" si="396"/>
        <v>1</v>
      </c>
      <c r="AH59" s="50">
        <f t="shared" si="395"/>
        <v>1</v>
      </c>
      <c r="AJ59" s="50">
        <f t="shared" si="395"/>
        <v>1</v>
      </c>
      <c r="AK59" s="50">
        <f t="shared" si="395"/>
        <v>1</v>
      </c>
      <c r="AL59" s="50">
        <f t="shared" si="395"/>
        <v>1</v>
      </c>
      <c r="AM59" s="50">
        <f t="shared" si="395"/>
        <v>1</v>
      </c>
      <c r="AN59" s="85">
        <f t="shared" si="397"/>
        <v>6</v>
      </c>
    </row>
    <row r="60" spans="31:246">
      <c r="AE60" s="78"/>
      <c r="AF60" s="54" t="s">
        <v>134</v>
      </c>
      <c r="AG60" s="50">
        <f t="shared" si="396"/>
        <v>0</v>
      </c>
      <c r="AH60" s="50">
        <f t="shared" si="395"/>
        <v>0</v>
      </c>
      <c r="AI60" s="50">
        <f t="shared" si="395"/>
        <v>0</v>
      </c>
      <c r="AK60" s="50">
        <f t="shared" si="395"/>
        <v>1</v>
      </c>
      <c r="AL60" s="50">
        <f t="shared" si="395"/>
        <v>1</v>
      </c>
      <c r="AM60" s="50">
        <f t="shared" si="395"/>
        <v>0</v>
      </c>
      <c r="AN60" s="85">
        <f t="shared" si="397"/>
        <v>2</v>
      </c>
    </row>
    <row r="61" spans="31:246">
      <c r="AE61" s="78"/>
      <c r="AF61" s="54" t="s">
        <v>135</v>
      </c>
      <c r="AG61" s="50">
        <f t="shared" si="396"/>
        <v>1</v>
      </c>
      <c r="AH61" s="50">
        <f t="shared" si="395"/>
        <v>0</v>
      </c>
      <c r="AI61" s="50">
        <f t="shared" si="395"/>
        <v>0</v>
      </c>
      <c r="AJ61" s="50">
        <f t="shared" si="395"/>
        <v>1</v>
      </c>
      <c r="AL61" s="50">
        <f t="shared" si="395"/>
        <v>1</v>
      </c>
      <c r="AM61" s="50">
        <f t="shared" si="395"/>
        <v>0</v>
      </c>
      <c r="AN61" s="85">
        <f t="shared" si="397"/>
        <v>3</v>
      </c>
    </row>
    <row r="62" spans="31:246">
      <c r="AE62" s="78"/>
      <c r="AF62" s="54" t="s">
        <v>136</v>
      </c>
      <c r="AG62" s="50">
        <f t="shared" si="396"/>
        <v>0</v>
      </c>
      <c r="AH62" s="50">
        <f t="shared" si="395"/>
        <v>0</v>
      </c>
      <c r="AI62" s="50">
        <f t="shared" si="395"/>
        <v>0</v>
      </c>
      <c r="AJ62" s="50">
        <f t="shared" si="395"/>
        <v>0</v>
      </c>
      <c r="AK62" s="50">
        <f t="shared" si="395"/>
        <v>0</v>
      </c>
      <c r="AM62" s="50">
        <f t="shared" si="395"/>
        <v>0</v>
      </c>
      <c r="AN62" s="85">
        <f t="shared" si="397"/>
        <v>0</v>
      </c>
    </row>
    <row r="63" spans="31:246">
      <c r="AE63" s="78"/>
      <c r="AF63" s="54" t="s">
        <v>137</v>
      </c>
      <c r="AG63" s="50">
        <f t="shared" si="396"/>
        <v>0</v>
      </c>
      <c r="AH63" s="50">
        <f t="shared" si="395"/>
        <v>0</v>
      </c>
      <c r="AI63" s="50">
        <f t="shared" si="395"/>
        <v>0</v>
      </c>
      <c r="AJ63" s="50">
        <f t="shared" si="395"/>
        <v>0</v>
      </c>
      <c r="AK63" s="50">
        <f t="shared" si="395"/>
        <v>0</v>
      </c>
      <c r="AL63" s="50">
        <f t="shared" si="395"/>
        <v>0</v>
      </c>
      <c r="AN63" s="85">
        <f t="shared" si="397"/>
        <v>0</v>
      </c>
    </row>
    <row r="64" spans="31:246">
      <c r="AE64" s="78"/>
      <c r="AG64" s="85">
        <f>SUM(AG57:AG63)</f>
        <v>3</v>
      </c>
      <c r="AH64" s="85">
        <f t="shared" ref="AH64:AM64" si="398">SUM(AH57:AH63)</f>
        <v>1</v>
      </c>
      <c r="AI64" s="85">
        <f t="shared" si="398"/>
        <v>0</v>
      </c>
      <c r="AJ64" s="85">
        <f t="shared" si="398"/>
        <v>4</v>
      </c>
      <c r="AK64" s="85">
        <f t="shared" si="398"/>
        <v>4</v>
      </c>
      <c r="AL64" s="85">
        <f t="shared" si="398"/>
        <v>4</v>
      </c>
      <c r="AM64" s="85">
        <f t="shared" si="398"/>
        <v>2</v>
      </c>
    </row>
    <row r="65" spans="31:40">
      <c r="AE65" s="78"/>
      <c r="AF65" s="50" t="s">
        <v>193</v>
      </c>
      <c r="AG65" s="50">
        <f>MAX(AG57:AM63)</f>
        <v>1</v>
      </c>
    </row>
    <row r="66" spans="31:40">
      <c r="AE66" s="78"/>
      <c r="AF66" s="50" t="s">
        <v>194</v>
      </c>
      <c r="AG66" s="50">
        <f>-0.15*AG65+0.3</f>
        <v>0.15</v>
      </c>
    </row>
    <row r="67" spans="31:40" ht="15" thickBot="1">
      <c r="AE67" s="78"/>
    </row>
    <row r="68" spans="31:40">
      <c r="AE68" s="78"/>
      <c r="AF68" s="157" t="s">
        <v>195</v>
      </c>
      <c r="AG68" s="158"/>
      <c r="AH68" s="158"/>
      <c r="AI68" s="158"/>
      <c r="AJ68" s="159"/>
    </row>
    <row r="69" spans="31:40" ht="15" thickBot="1">
      <c r="AE69" s="78"/>
      <c r="AF69" s="160"/>
      <c r="AG69" s="161"/>
      <c r="AH69" s="161"/>
      <c r="AI69" s="161"/>
      <c r="AJ69" s="162"/>
    </row>
    <row r="70" spans="31:40">
      <c r="AE70" s="78"/>
    </row>
    <row r="71" spans="31:40" ht="63.95">
      <c r="AE71" s="78"/>
      <c r="AF71" s="32"/>
      <c r="AG71" s="56" t="s">
        <v>132</v>
      </c>
      <c r="AH71" s="57" t="s">
        <v>68</v>
      </c>
      <c r="AI71" s="57" t="s">
        <v>70</v>
      </c>
      <c r="AJ71" s="57" t="s">
        <v>134</v>
      </c>
      <c r="AK71" s="57" t="s">
        <v>135</v>
      </c>
      <c r="AL71" s="57" t="s">
        <v>136</v>
      </c>
      <c r="AM71" s="57" t="s">
        <v>137</v>
      </c>
    </row>
    <row r="72" spans="31:40">
      <c r="AE72" s="78"/>
      <c r="AF72" s="53" t="s">
        <v>132</v>
      </c>
      <c r="AH72" s="50">
        <f t="shared" ref="AH72:AM72" si="399">IF(AH57&gt;=($AG$65-$AG$66),1,0)</f>
        <v>0</v>
      </c>
      <c r="AI72" s="50">
        <f t="shared" si="399"/>
        <v>0</v>
      </c>
      <c r="AJ72" s="50">
        <f t="shared" si="399"/>
        <v>1</v>
      </c>
      <c r="AK72" s="50">
        <f t="shared" si="399"/>
        <v>1</v>
      </c>
      <c r="AL72" s="50">
        <f t="shared" si="399"/>
        <v>0</v>
      </c>
      <c r="AM72" s="50">
        <f t="shared" si="399"/>
        <v>0</v>
      </c>
      <c r="AN72" s="85">
        <f>SUM(AG72:AM72)</f>
        <v>2</v>
      </c>
    </row>
    <row r="73" spans="31:40">
      <c r="AE73" s="78"/>
      <c r="AF73" s="54" t="s">
        <v>68</v>
      </c>
      <c r="AG73" s="50">
        <f>IF(AG58&gt;=($AG$65-$AG$66),1,0)</f>
        <v>1</v>
      </c>
      <c r="AI73" s="50">
        <f>IF(AI58&gt;=($AG$65-$AG$66),1,0)</f>
        <v>0</v>
      </c>
      <c r="AJ73" s="50">
        <f>IF(AJ58&gt;=($AG$65-$AG$66),1,0)</f>
        <v>1</v>
      </c>
      <c r="AK73" s="50">
        <f>IF(AK58&gt;=($AG$65-$AG$66),1,0)</f>
        <v>1</v>
      </c>
      <c r="AL73" s="50">
        <f>IF(AL58&gt;=($AG$65-$AG$66),1,0)</f>
        <v>1</v>
      </c>
      <c r="AM73" s="50">
        <f>IF(AM58&gt;=($AG$65-$AG$66),1,0)</f>
        <v>1</v>
      </c>
      <c r="AN73" s="85">
        <f t="shared" ref="AN73:AN78" si="400">SUM(AG73:AM73)</f>
        <v>5</v>
      </c>
    </row>
    <row r="74" spans="31:40">
      <c r="AE74" s="78"/>
      <c r="AF74" s="54" t="s">
        <v>70</v>
      </c>
      <c r="AG74" s="50">
        <f t="shared" ref="AG74:AG78" si="401">IF(AG59&gt;=($AG$65-$AG$66),1,0)</f>
        <v>1</v>
      </c>
      <c r="AH74" s="50">
        <f>IF(AH59&gt;=($AG$65-$AG$66),1,0)</f>
        <v>1</v>
      </c>
      <c r="AJ74" s="50">
        <f>IF(AJ59&gt;=($AG$65-$AG$66),1,0)</f>
        <v>1</v>
      </c>
      <c r="AK74" s="50">
        <f>IF(AK59&gt;=($AG$65-$AG$66),1,0)</f>
        <v>1</v>
      </c>
      <c r="AL74" s="50">
        <f>IF(AL59&gt;=($AG$65-$AG$66),1,0)</f>
        <v>1</v>
      </c>
      <c r="AM74" s="50">
        <f>IF(AM59&gt;=($AG$65-$AG$66),1,0)</f>
        <v>1</v>
      </c>
      <c r="AN74" s="85">
        <f t="shared" si="400"/>
        <v>6</v>
      </c>
    </row>
    <row r="75" spans="31:40">
      <c r="AE75" s="78"/>
      <c r="AF75" s="54" t="s">
        <v>134</v>
      </c>
      <c r="AG75" s="50">
        <f t="shared" si="401"/>
        <v>0</v>
      </c>
      <c r="AH75" s="50">
        <f>IF(AH60&gt;=($AG$65-$AG$66),1,0)</f>
        <v>0</v>
      </c>
      <c r="AI75" s="50">
        <f>IF(AI60&gt;=($AG$65-$AG$66),1,0)</f>
        <v>0</v>
      </c>
      <c r="AK75" s="50">
        <f>IF(AK60&gt;=($AG$65-$AG$66),1,0)</f>
        <v>1</v>
      </c>
      <c r="AL75" s="50">
        <f>IF(AL60&gt;=($AG$65-$AG$66),1,0)</f>
        <v>1</v>
      </c>
      <c r="AM75" s="50">
        <f>IF(AM60&gt;=($AG$65-$AG$66),1,0)</f>
        <v>0</v>
      </c>
      <c r="AN75" s="85">
        <f t="shared" si="400"/>
        <v>2</v>
      </c>
    </row>
    <row r="76" spans="31:40">
      <c r="AE76" s="78"/>
      <c r="AF76" s="54" t="s">
        <v>135</v>
      </c>
      <c r="AG76" s="50">
        <f t="shared" si="401"/>
        <v>1</v>
      </c>
      <c r="AH76" s="50">
        <f>IF(AH61&gt;=($AG$65-$AG$66),1,0)</f>
        <v>0</v>
      </c>
      <c r="AI76" s="50">
        <f>IF(AI61&gt;=($AG$65-$AG$66),1,0)</f>
        <v>0</v>
      </c>
      <c r="AJ76" s="50">
        <f>IF(AJ61&gt;=($AG$65-$AG$66),1,0)</f>
        <v>1</v>
      </c>
      <c r="AL76" s="50">
        <f>IF(AL61&gt;=($AG$65-$AG$66),1,0)</f>
        <v>1</v>
      </c>
      <c r="AM76" s="50">
        <f>IF(AM61&gt;=($AG$65-$AG$66),1,0)</f>
        <v>0</v>
      </c>
      <c r="AN76" s="85">
        <f t="shared" si="400"/>
        <v>3</v>
      </c>
    </row>
    <row r="77" spans="31:40">
      <c r="AE77" s="78"/>
      <c r="AF77" s="54" t="s">
        <v>136</v>
      </c>
      <c r="AG77" s="50">
        <f t="shared" si="401"/>
        <v>0</v>
      </c>
      <c r="AH77" s="50">
        <f>IF(AH62&gt;=($AG$65-$AG$66),1,0)</f>
        <v>0</v>
      </c>
      <c r="AI77" s="50">
        <f>IF(AI62&gt;=($AG$65-$AG$66),1,0)</f>
        <v>0</v>
      </c>
      <c r="AJ77" s="50">
        <f>IF(AJ62&gt;=($AG$65-$AG$66),1,0)</f>
        <v>0</v>
      </c>
      <c r="AK77" s="50">
        <f>IF(AK62&gt;=($AG$65-$AG$66),1,0)</f>
        <v>0</v>
      </c>
      <c r="AM77" s="50">
        <f>IF(AM62&gt;=($AG$65-$AG$66),1,0)</f>
        <v>0</v>
      </c>
      <c r="AN77" s="85">
        <f t="shared" si="400"/>
        <v>0</v>
      </c>
    </row>
    <row r="78" spans="31:40">
      <c r="AE78" s="78"/>
      <c r="AF78" s="54" t="s">
        <v>137</v>
      </c>
      <c r="AG78" s="50">
        <f t="shared" si="401"/>
        <v>0</v>
      </c>
      <c r="AH78" s="50">
        <f>IF(AH63&gt;=($AG$65-$AG$66),1,0)</f>
        <v>0</v>
      </c>
      <c r="AI78" s="50">
        <f>IF(AI63&gt;=($AG$65-$AG$66),1,0)</f>
        <v>0</v>
      </c>
      <c r="AJ78" s="50">
        <f>IF(AJ63&gt;=($AG$65-$AG$66),1,0)</f>
        <v>0</v>
      </c>
      <c r="AK78" s="50">
        <f>IF(AK63&gt;=($AG$65-$AG$66),1,0)</f>
        <v>0</v>
      </c>
      <c r="AL78" s="50">
        <f>IF(AL63&gt;=($AG$65-$AG$66),1,0)</f>
        <v>0</v>
      </c>
      <c r="AN78" s="85">
        <f t="shared" si="400"/>
        <v>0</v>
      </c>
    </row>
    <row r="79" spans="31:40">
      <c r="AE79" s="78"/>
      <c r="AG79" s="85">
        <f>SUM(AG72:AG78)</f>
        <v>3</v>
      </c>
      <c r="AH79" s="85">
        <f t="shared" ref="AH79:AM79" si="402">SUM(AH72:AH78)</f>
        <v>1</v>
      </c>
      <c r="AI79" s="85">
        <f t="shared" si="402"/>
        <v>0</v>
      </c>
      <c r="AJ79" s="85">
        <f t="shared" si="402"/>
        <v>4</v>
      </c>
      <c r="AK79" s="85">
        <f t="shared" si="402"/>
        <v>4</v>
      </c>
      <c r="AL79" s="85">
        <f t="shared" si="402"/>
        <v>4</v>
      </c>
      <c r="AM79" s="85">
        <f t="shared" si="402"/>
        <v>2</v>
      </c>
    </row>
    <row r="80" spans="31:40">
      <c r="AE80" s="78"/>
    </row>
    <row r="81" spans="31:39" ht="15" thickBot="1">
      <c r="AE81" s="78"/>
    </row>
    <row r="82" spans="31:39" ht="26.1" thickBot="1">
      <c r="AE82" s="78"/>
      <c r="AG82" s="86" t="s">
        <v>196</v>
      </c>
      <c r="AH82" s="87" t="s">
        <v>197</v>
      </c>
      <c r="AI82" s="52" t="s">
        <v>198</v>
      </c>
      <c r="AJ82" s="52"/>
      <c r="AK82" s="52"/>
      <c r="AL82" s="52"/>
      <c r="AM82" s="52"/>
    </row>
    <row r="83" spans="31:39">
      <c r="AE83" s="78"/>
      <c r="AF83" s="58" t="s">
        <v>132</v>
      </c>
      <c r="AG83" s="88">
        <f>AN57-AG64</f>
        <v>-1</v>
      </c>
      <c r="AH83" s="89">
        <f>RANK(AG83,$AG$83:$AG$89)</f>
        <v>3</v>
      </c>
      <c r="AI83" s="50">
        <f>AN72-$AG79</f>
        <v>-1</v>
      </c>
      <c r="AJ83" s="89">
        <f>RANK(AI83,$AI$83:$AI$89)</f>
        <v>3</v>
      </c>
    </row>
    <row r="84" spans="31:39">
      <c r="AE84" s="78"/>
      <c r="AF84" s="59" t="s">
        <v>68</v>
      </c>
      <c r="AG84" s="88">
        <f>AN58-AH64</f>
        <v>4</v>
      </c>
      <c r="AH84" s="89">
        <f t="shared" ref="AH84:AH89" si="403">RANK(AG84,$AG$83:$AG$89)</f>
        <v>2</v>
      </c>
      <c r="AI84" s="50">
        <f>AN73-$AH79</f>
        <v>4</v>
      </c>
      <c r="AJ84" s="182">
        <f t="shared" ref="AJ84:AJ89" si="404">RANK(AI84,$AI$83:$AI$89)</f>
        <v>2</v>
      </c>
    </row>
    <row r="85" spans="31:39">
      <c r="AE85" s="78"/>
      <c r="AF85" s="59" t="s">
        <v>70</v>
      </c>
      <c r="AG85" s="88">
        <f>AN59-AI64</f>
        <v>6</v>
      </c>
      <c r="AH85" s="89">
        <f t="shared" si="403"/>
        <v>1</v>
      </c>
      <c r="AI85" s="50">
        <f>AN74-$AI79</f>
        <v>6</v>
      </c>
      <c r="AJ85" s="89">
        <f t="shared" si="404"/>
        <v>1</v>
      </c>
    </row>
    <row r="86" spans="31:39">
      <c r="AE86" s="78"/>
      <c r="AF86" s="59" t="s">
        <v>134</v>
      </c>
      <c r="AG86" s="88">
        <f>AN61-AJ64</f>
        <v>-1</v>
      </c>
      <c r="AH86" s="89">
        <f t="shared" si="403"/>
        <v>3</v>
      </c>
      <c r="AI86" s="50">
        <f>AN75-$AJ79</f>
        <v>-2</v>
      </c>
      <c r="AJ86" s="89">
        <f t="shared" si="404"/>
        <v>5</v>
      </c>
    </row>
    <row r="87" spans="31:39">
      <c r="AE87" s="78"/>
      <c r="AF87" s="59" t="s">
        <v>135</v>
      </c>
      <c r="AG87" s="88">
        <f>AN61-AK64</f>
        <v>-1</v>
      </c>
      <c r="AH87" s="89">
        <f>RANK(AG87,$AG$83:$AG$89)</f>
        <v>3</v>
      </c>
      <c r="AI87" s="50">
        <f>AN76-$AK79</f>
        <v>-1</v>
      </c>
      <c r="AJ87" s="89">
        <f t="shared" si="404"/>
        <v>3</v>
      </c>
    </row>
    <row r="88" spans="31:39">
      <c r="AE88" s="78"/>
      <c r="AF88" s="59" t="s">
        <v>136</v>
      </c>
      <c r="AG88" s="88">
        <f>AN62-AL64</f>
        <v>-4</v>
      </c>
      <c r="AH88" s="89">
        <f t="shared" si="403"/>
        <v>7</v>
      </c>
      <c r="AI88" s="50">
        <f>AN77-$AL79</f>
        <v>-4</v>
      </c>
      <c r="AJ88" s="89">
        <f>RANK(AI88,$AI$83:$AI$89)</f>
        <v>7</v>
      </c>
    </row>
    <row r="89" spans="31:39" ht="15" thickBot="1">
      <c r="AE89" s="78"/>
      <c r="AF89" s="60" t="s">
        <v>137</v>
      </c>
      <c r="AG89" s="90">
        <f>AN63-AM64</f>
        <v>-2</v>
      </c>
      <c r="AH89" s="89">
        <f t="shared" si="403"/>
        <v>6</v>
      </c>
      <c r="AI89" s="50">
        <f>AN78-$AM79</f>
        <v>-2</v>
      </c>
      <c r="AJ89" s="89">
        <f t="shared" si="404"/>
        <v>5</v>
      </c>
    </row>
    <row r="90" spans="31:39">
      <c r="AE90" s="78"/>
    </row>
    <row r="91" spans="31:39">
      <c r="AE91" s="78"/>
    </row>
  </sheetData>
  <mergeCells count="17">
    <mergeCell ref="AF29:AJ30"/>
    <mergeCell ref="AF41:AJ42"/>
    <mergeCell ref="AF53:AJ54"/>
    <mergeCell ref="AF68:AJ69"/>
    <mergeCell ref="B16:C16"/>
    <mergeCell ref="AF17:AJ18"/>
    <mergeCell ref="AF1:AJ2"/>
    <mergeCell ref="B3:B4"/>
    <mergeCell ref="C3:C4"/>
    <mergeCell ref="D3:I3"/>
    <mergeCell ref="J3:K3"/>
    <mergeCell ref="A1:AD2"/>
    <mergeCell ref="A5:A11"/>
    <mergeCell ref="B13:C13"/>
    <mergeCell ref="B14:C14"/>
    <mergeCell ref="B15:C15"/>
    <mergeCell ref="M3:AA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E3E0F-19DE-4B77-93B2-9C8970352ED1}">
  <dimension ref="A1:IU91"/>
  <sheetViews>
    <sheetView workbookViewId="0">
      <selection activeCell="R10" sqref="R10"/>
    </sheetView>
  </sheetViews>
  <sheetFormatPr defaultColWidth="8.7109375" defaultRowHeight="14.45"/>
  <cols>
    <col min="1" max="1" width="4.7109375" style="50" bestFit="1" customWidth="1"/>
    <col min="2" max="2" width="21.7109375" style="50" customWidth="1"/>
    <col min="3" max="3" width="11.140625" style="50" customWidth="1"/>
    <col min="4" max="4" width="6.140625" style="55" customWidth="1"/>
    <col min="5" max="5" width="8.5703125" style="55" bestFit="1" customWidth="1"/>
    <col min="6" max="6" width="8.28515625" style="55" bestFit="1" customWidth="1"/>
    <col min="7" max="7" width="5.42578125" style="55" customWidth="1"/>
    <col min="8" max="8" width="4.42578125" style="55" bestFit="1" customWidth="1"/>
    <col min="9" max="9" width="11.85546875" style="55" bestFit="1" customWidth="1"/>
    <col min="10" max="10" width="5.28515625" style="55" bestFit="1" customWidth="1"/>
    <col min="11" max="11" width="11.85546875" style="55" bestFit="1" customWidth="1"/>
    <col min="12" max="12" width="6.28515625" style="55" bestFit="1" customWidth="1"/>
    <col min="13" max="14" width="11.28515625" style="55" bestFit="1" customWidth="1"/>
    <col min="15" max="15" width="6" style="55" customWidth="1"/>
    <col min="16" max="16" width="6.85546875" style="55" customWidth="1"/>
    <col min="17" max="17" width="5" style="55" customWidth="1"/>
    <col min="18" max="18" width="7.140625" style="55" customWidth="1"/>
    <col min="19" max="19" width="6.140625" style="55" customWidth="1"/>
    <col min="20" max="20" width="5.5703125" style="55" customWidth="1"/>
    <col min="21" max="21" width="11.28515625" style="55" bestFit="1" customWidth="1"/>
    <col min="22" max="22" width="7.5703125" style="55" customWidth="1"/>
    <col min="23" max="23" width="9.140625" style="55" customWidth="1"/>
    <col min="24" max="24" width="6.85546875" style="55" customWidth="1"/>
    <col min="25" max="26" width="11.85546875" style="55" bestFit="1" customWidth="1"/>
    <col min="27" max="29" width="7.5703125" style="55" customWidth="1"/>
    <col min="30" max="30" width="3.28515625" style="50" customWidth="1"/>
    <col min="31" max="31" width="1.28515625" style="50" customWidth="1"/>
    <col min="32" max="32" width="19.5703125" style="50" customWidth="1"/>
    <col min="33" max="33" width="12.42578125" style="50" customWidth="1"/>
    <col min="34" max="34" width="7.85546875" style="50" customWidth="1"/>
    <col min="35" max="36" width="11.85546875" style="50" customWidth="1"/>
    <col min="37" max="37" width="7.85546875" style="50" customWidth="1"/>
    <col min="38" max="38" width="11.85546875" style="50" customWidth="1"/>
    <col min="39" max="39" width="7.85546875" style="50" customWidth="1"/>
    <col min="40" max="16384" width="8.7109375" style="50"/>
  </cols>
  <sheetData>
    <row r="1" spans="1:255" ht="15.6" customHeight="1">
      <c r="A1" s="163" t="s">
        <v>200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78"/>
      <c r="AF1" s="157" t="s">
        <v>168</v>
      </c>
      <c r="AG1" s="158"/>
      <c r="AH1" s="158"/>
      <c r="AI1" s="158"/>
      <c r="AJ1" s="159"/>
    </row>
    <row r="2" spans="1:255" ht="15.95" customHeight="1" thickBo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78"/>
      <c r="AF2" s="160"/>
      <c r="AG2" s="161"/>
      <c r="AH2" s="161"/>
      <c r="AI2" s="161"/>
      <c r="AJ2" s="162"/>
    </row>
    <row r="3" spans="1:255" s="32" customFormat="1">
      <c r="B3" s="146" t="s">
        <v>31</v>
      </c>
      <c r="C3" s="146" t="s">
        <v>32</v>
      </c>
      <c r="D3" s="153" t="s">
        <v>33</v>
      </c>
      <c r="E3" s="153"/>
      <c r="F3" s="153"/>
      <c r="G3" s="153"/>
      <c r="H3" s="153"/>
      <c r="I3" s="153"/>
      <c r="J3" s="153" t="s">
        <v>34</v>
      </c>
      <c r="K3" s="153"/>
      <c r="L3" s="35" t="s">
        <v>35</v>
      </c>
      <c r="M3" s="153" t="s">
        <v>117</v>
      </c>
      <c r="N3" s="153"/>
      <c r="O3" s="153"/>
      <c r="P3" s="153"/>
      <c r="Q3" s="153"/>
      <c r="R3" s="153"/>
      <c r="S3" s="153"/>
      <c r="T3" s="153"/>
      <c r="U3" s="153"/>
      <c r="V3" s="153"/>
      <c r="W3" s="153"/>
      <c r="X3" s="153"/>
      <c r="Y3" s="153"/>
      <c r="Z3" s="153"/>
      <c r="AA3" s="153"/>
      <c r="AB3" s="34"/>
      <c r="AC3" s="34"/>
      <c r="AE3" s="79"/>
    </row>
    <row r="4" spans="1:255" s="32" customFormat="1" ht="152.1" customHeight="1">
      <c r="B4" s="146"/>
      <c r="C4" s="146"/>
      <c r="D4" s="37" t="s">
        <v>118</v>
      </c>
      <c r="E4" s="37" t="s">
        <v>119</v>
      </c>
      <c r="F4" s="37" t="s">
        <v>120</v>
      </c>
      <c r="G4" s="37" t="s">
        <v>121</v>
      </c>
      <c r="H4" s="37" t="s">
        <v>122</v>
      </c>
      <c r="I4" s="37" t="s">
        <v>123</v>
      </c>
      <c r="J4" s="37" t="s">
        <v>44</v>
      </c>
      <c r="K4" s="37" t="s">
        <v>45</v>
      </c>
      <c r="L4" s="37" t="s">
        <v>46</v>
      </c>
      <c r="M4" s="37" t="s">
        <v>47</v>
      </c>
      <c r="N4" s="37" t="s">
        <v>48</v>
      </c>
      <c r="O4" s="37" t="s">
        <v>49</v>
      </c>
      <c r="P4" s="37" t="s">
        <v>50</v>
      </c>
      <c r="Q4" s="37" t="s">
        <v>51</v>
      </c>
      <c r="R4" s="37" t="s">
        <v>52</v>
      </c>
      <c r="S4" s="37" t="s">
        <v>124</v>
      </c>
      <c r="T4" s="37" t="s">
        <v>125</v>
      </c>
      <c r="U4" s="37" t="s">
        <v>56</v>
      </c>
      <c r="V4" s="37" t="s">
        <v>57</v>
      </c>
      <c r="W4" s="37" t="s">
        <v>58</v>
      </c>
      <c r="X4" s="61" t="s">
        <v>126</v>
      </c>
      <c r="Y4" s="61" t="s">
        <v>127</v>
      </c>
      <c r="Z4" s="61" t="s">
        <v>128</v>
      </c>
      <c r="AA4" s="61" t="s">
        <v>169</v>
      </c>
      <c r="AB4" s="61" t="s">
        <v>170</v>
      </c>
      <c r="AC4" s="33"/>
      <c r="AE4" s="79"/>
      <c r="AF4" s="32" t="s">
        <v>118</v>
      </c>
      <c r="AG4" s="56" t="s">
        <v>132</v>
      </c>
      <c r="AH4" s="57" t="s">
        <v>68</v>
      </c>
      <c r="AI4" s="57" t="s">
        <v>70</v>
      </c>
      <c r="AJ4" s="57" t="s">
        <v>134</v>
      </c>
      <c r="AK4" s="57" t="s">
        <v>135</v>
      </c>
      <c r="AL4" s="57" t="s">
        <v>136</v>
      </c>
      <c r="AM4" s="57" t="s">
        <v>137</v>
      </c>
      <c r="AO4" s="33" t="s">
        <v>119</v>
      </c>
      <c r="AP4" s="56" t="s">
        <v>132</v>
      </c>
      <c r="AQ4" s="57" t="s">
        <v>68</v>
      </c>
      <c r="AR4" s="57" t="s">
        <v>70</v>
      </c>
      <c r="AS4" s="57" t="s">
        <v>134</v>
      </c>
      <c r="AT4" s="57" t="s">
        <v>135</v>
      </c>
      <c r="AU4" s="57" t="s">
        <v>136</v>
      </c>
      <c r="AV4" s="57" t="s">
        <v>137</v>
      </c>
      <c r="AX4" s="33" t="s">
        <v>171</v>
      </c>
      <c r="AY4" s="56" t="s">
        <v>132</v>
      </c>
      <c r="AZ4" s="57" t="s">
        <v>68</v>
      </c>
      <c r="BA4" s="57" t="s">
        <v>70</v>
      </c>
      <c r="BB4" s="57" t="s">
        <v>134</v>
      </c>
      <c r="BC4" s="57" t="s">
        <v>135</v>
      </c>
      <c r="BD4" s="57" t="s">
        <v>136</v>
      </c>
      <c r="BE4" s="57" t="s">
        <v>137</v>
      </c>
      <c r="BG4" s="33" t="s">
        <v>172</v>
      </c>
      <c r="BH4" s="56" t="s">
        <v>132</v>
      </c>
      <c r="BI4" s="57" t="s">
        <v>68</v>
      </c>
      <c r="BJ4" s="57" t="s">
        <v>70</v>
      </c>
      <c r="BK4" s="57" t="s">
        <v>134</v>
      </c>
      <c r="BL4" s="57" t="s">
        <v>135</v>
      </c>
      <c r="BM4" s="57" t="s">
        <v>136</v>
      </c>
      <c r="BN4" s="57" t="s">
        <v>137</v>
      </c>
      <c r="BP4" s="33" t="s">
        <v>173</v>
      </c>
      <c r="BQ4" s="56" t="s">
        <v>132</v>
      </c>
      <c r="BR4" s="57" t="s">
        <v>68</v>
      </c>
      <c r="BS4" s="57" t="s">
        <v>70</v>
      </c>
      <c r="BT4" s="57" t="s">
        <v>134</v>
      </c>
      <c r="BU4" s="57" t="s">
        <v>135</v>
      </c>
      <c r="BV4" s="57" t="s">
        <v>136</v>
      </c>
      <c r="BW4" s="57" t="s">
        <v>137</v>
      </c>
      <c r="BY4" s="33" t="s">
        <v>174</v>
      </c>
      <c r="BZ4" s="56" t="s">
        <v>132</v>
      </c>
      <c r="CA4" s="57" t="s">
        <v>68</v>
      </c>
      <c r="CB4" s="57" t="s">
        <v>70</v>
      </c>
      <c r="CC4" s="57" t="s">
        <v>134</v>
      </c>
      <c r="CD4" s="57" t="s">
        <v>135</v>
      </c>
      <c r="CE4" s="57" t="s">
        <v>136</v>
      </c>
      <c r="CF4" s="57" t="s">
        <v>137</v>
      </c>
      <c r="CH4" s="32" t="s">
        <v>175</v>
      </c>
      <c r="CI4" s="56" t="s">
        <v>132</v>
      </c>
      <c r="CJ4" s="57" t="s">
        <v>68</v>
      </c>
      <c r="CK4" s="57" t="s">
        <v>70</v>
      </c>
      <c r="CL4" s="57" t="s">
        <v>134</v>
      </c>
      <c r="CM4" s="57" t="s">
        <v>135</v>
      </c>
      <c r="CN4" s="57" t="s">
        <v>136</v>
      </c>
      <c r="CO4" s="57" t="s">
        <v>137</v>
      </c>
      <c r="CQ4" s="33" t="s">
        <v>176</v>
      </c>
      <c r="CR4" s="56" t="s">
        <v>132</v>
      </c>
      <c r="CS4" s="57" t="s">
        <v>68</v>
      </c>
      <c r="CT4" s="57" t="s">
        <v>70</v>
      </c>
      <c r="CU4" s="57" t="s">
        <v>134</v>
      </c>
      <c r="CV4" s="57" t="s">
        <v>135</v>
      </c>
      <c r="CW4" s="57" t="s">
        <v>136</v>
      </c>
      <c r="CX4" s="57" t="s">
        <v>137</v>
      </c>
      <c r="CZ4" s="32" t="s">
        <v>177</v>
      </c>
      <c r="DA4" s="56" t="s">
        <v>132</v>
      </c>
      <c r="DB4" s="57" t="s">
        <v>68</v>
      </c>
      <c r="DC4" s="57" t="s">
        <v>70</v>
      </c>
      <c r="DD4" s="57" t="s">
        <v>134</v>
      </c>
      <c r="DE4" s="57" t="s">
        <v>135</v>
      </c>
      <c r="DF4" s="57" t="s">
        <v>136</v>
      </c>
      <c r="DG4" s="57" t="s">
        <v>137</v>
      </c>
      <c r="DI4" s="32" t="s">
        <v>47</v>
      </c>
      <c r="DJ4" s="56" t="s">
        <v>132</v>
      </c>
      <c r="DK4" s="57" t="s">
        <v>68</v>
      </c>
      <c r="DL4" s="57" t="s">
        <v>70</v>
      </c>
      <c r="DM4" s="57" t="s">
        <v>134</v>
      </c>
      <c r="DN4" s="57" t="s">
        <v>135</v>
      </c>
      <c r="DO4" s="57" t="s">
        <v>136</v>
      </c>
      <c r="DP4" s="57" t="s">
        <v>137</v>
      </c>
      <c r="DR4" s="32" t="s">
        <v>48</v>
      </c>
      <c r="DS4" s="56" t="s">
        <v>132</v>
      </c>
      <c r="DT4" s="57" t="s">
        <v>68</v>
      </c>
      <c r="DU4" s="57" t="s">
        <v>70</v>
      </c>
      <c r="DV4" s="57" t="s">
        <v>134</v>
      </c>
      <c r="DW4" s="57" t="s">
        <v>135</v>
      </c>
      <c r="DX4" s="57" t="s">
        <v>136</v>
      </c>
      <c r="DY4" s="57" t="s">
        <v>137</v>
      </c>
      <c r="EA4" s="32" t="s">
        <v>49</v>
      </c>
      <c r="EB4" s="56" t="s">
        <v>132</v>
      </c>
      <c r="EC4" s="57" t="s">
        <v>68</v>
      </c>
      <c r="ED4" s="57" t="s">
        <v>70</v>
      </c>
      <c r="EE4" s="57" t="s">
        <v>134</v>
      </c>
      <c r="EF4" s="57" t="s">
        <v>135</v>
      </c>
      <c r="EG4" s="57" t="s">
        <v>136</v>
      </c>
      <c r="EH4" s="57" t="s">
        <v>137</v>
      </c>
      <c r="EJ4" s="32" t="s">
        <v>178</v>
      </c>
      <c r="EK4" s="56" t="s">
        <v>132</v>
      </c>
      <c r="EL4" s="57" t="s">
        <v>68</v>
      </c>
      <c r="EM4" s="57" t="s">
        <v>70</v>
      </c>
      <c r="EN4" s="57" t="s">
        <v>134</v>
      </c>
      <c r="EO4" s="57" t="s">
        <v>135</v>
      </c>
      <c r="EP4" s="57" t="s">
        <v>136</v>
      </c>
      <c r="EQ4" s="57" t="s">
        <v>137</v>
      </c>
      <c r="ES4" s="32" t="s">
        <v>179</v>
      </c>
      <c r="ET4" s="56" t="s">
        <v>132</v>
      </c>
      <c r="EU4" s="57" t="s">
        <v>68</v>
      </c>
      <c r="EV4" s="57" t="s">
        <v>70</v>
      </c>
      <c r="EW4" s="57" t="s">
        <v>134</v>
      </c>
      <c r="EX4" s="57" t="s">
        <v>135</v>
      </c>
      <c r="EY4" s="57" t="s">
        <v>136</v>
      </c>
      <c r="EZ4" s="57" t="s">
        <v>137</v>
      </c>
      <c r="FB4" s="32" t="s">
        <v>180</v>
      </c>
      <c r="FC4" s="56" t="s">
        <v>132</v>
      </c>
      <c r="FD4" s="57" t="s">
        <v>68</v>
      </c>
      <c r="FE4" s="57" t="s">
        <v>70</v>
      </c>
      <c r="FF4" s="57" t="s">
        <v>134</v>
      </c>
      <c r="FG4" s="57" t="s">
        <v>135</v>
      </c>
      <c r="FH4" s="57" t="s">
        <v>136</v>
      </c>
      <c r="FI4" s="57" t="s">
        <v>137</v>
      </c>
      <c r="FK4" s="34" t="s">
        <v>181</v>
      </c>
      <c r="FL4" s="56" t="s">
        <v>132</v>
      </c>
      <c r="FM4" s="57" t="s">
        <v>68</v>
      </c>
      <c r="FN4" s="57" t="s">
        <v>70</v>
      </c>
      <c r="FO4" s="57" t="s">
        <v>134</v>
      </c>
      <c r="FP4" s="57" t="s">
        <v>135</v>
      </c>
      <c r="FQ4" s="57" t="s">
        <v>136</v>
      </c>
      <c r="FR4" s="57" t="s">
        <v>137</v>
      </c>
      <c r="FT4" s="34" t="s">
        <v>182</v>
      </c>
      <c r="FU4" s="56" t="s">
        <v>132</v>
      </c>
      <c r="FV4" s="57" t="s">
        <v>68</v>
      </c>
      <c r="FW4" s="57" t="s">
        <v>70</v>
      </c>
      <c r="FX4" s="57" t="s">
        <v>134</v>
      </c>
      <c r="FY4" s="57" t="s">
        <v>135</v>
      </c>
      <c r="FZ4" s="57" t="s">
        <v>136</v>
      </c>
      <c r="GA4" s="57" t="s">
        <v>137</v>
      </c>
      <c r="GC4" s="34" t="s">
        <v>56</v>
      </c>
      <c r="GD4" s="56" t="s">
        <v>132</v>
      </c>
      <c r="GE4" s="57" t="s">
        <v>68</v>
      </c>
      <c r="GF4" s="57" t="s">
        <v>70</v>
      </c>
      <c r="GG4" s="57" t="s">
        <v>134</v>
      </c>
      <c r="GH4" s="57" t="s">
        <v>135</v>
      </c>
      <c r="GI4" s="57" t="s">
        <v>136</v>
      </c>
      <c r="GJ4" s="57" t="s">
        <v>137</v>
      </c>
      <c r="GL4" s="34" t="s">
        <v>183</v>
      </c>
      <c r="GM4" s="56" t="s">
        <v>132</v>
      </c>
      <c r="GN4" s="57" t="s">
        <v>68</v>
      </c>
      <c r="GO4" s="57" t="s">
        <v>70</v>
      </c>
      <c r="GP4" s="57" t="s">
        <v>134</v>
      </c>
      <c r="GQ4" s="57" t="s">
        <v>135</v>
      </c>
      <c r="GR4" s="57" t="s">
        <v>136</v>
      </c>
      <c r="GS4" s="57" t="s">
        <v>137</v>
      </c>
      <c r="GU4" s="34" t="s">
        <v>58</v>
      </c>
      <c r="GV4" s="56" t="s">
        <v>132</v>
      </c>
      <c r="GW4" s="57" t="s">
        <v>68</v>
      </c>
      <c r="GX4" s="57" t="s">
        <v>70</v>
      </c>
      <c r="GY4" s="57" t="s">
        <v>134</v>
      </c>
      <c r="GZ4" s="57" t="s">
        <v>135</v>
      </c>
      <c r="HA4" s="57" t="s">
        <v>136</v>
      </c>
      <c r="HB4" s="57" t="s">
        <v>137</v>
      </c>
      <c r="HD4" s="34" t="s">
        <v>59</v>
      </c>
      <c r="HE4" s="56" t="s">
        <v>132</v>
      </c>
      <c r="HF4" s="57" t="s">
        <v>68</v>
      </c>
      <c r="HG4" s="57" t="s">
        <v>70</v>
      </c>
      <c r="HH4" s="57" t="s">
        <v>134</v>
      </c>
      <c r="HI4" s="57" t="s">
        <v>135</v>
      </c>
      <c r="HJ4" s="57" t="s">
        <v>136</v>
      </c>
      <c r="HK4" s="57" t="s">
        <v>137</v>
      </c>
      <c r="HM4" s="34" t="s">
        <v>60</v>
      </c>
      <c r="HN4" s="56" t="s">
        <v>132</v>
      </c>
      <c r="HO4" s="57" t="s">
        <v>68</v>
      </c>
      <c r="HP4" s="57" t="s">
        <v>70</v>
      </c>
      <c r="HQ4" s="57" t="s">
        <v>134</v>
      </c>
      <c r="HR4" s="57" t="s">
        <v>135</v>
      </c>
      <c r="HS4" s="57" t="s">
        <v>136</v>
      </c>
      <c r="HT4" s="57" t="s">
        <v>137</v>
      </c>
      <c r="HV4" s="34" t="s">
        <v>61</v>
      </c>
      <c r="HW4" s="56" t="s">
        <v>132</v>
      </c>
      <c r="HX4" s="57" t="s">
        <v>68</v>
      </c>
      <c r="HY4" s="57" t="s">
        <v>70</v>
      </c>
      <c r="HZ4" s="57" t="s">
        <v>134</v>
      </c>
      <c r="IA4" s="57" t="s">
        <v>135</v>
      </c>
      <c r="IB4" s="57" t="s">
        <v>136</v>
      </c>
      <c r="IC4" s="57" t="s">
        <v>137</v>
      </c>
      <c r="IE4" s="34" t="s">
        <v>62</v>
      </c>
      <c r="IF4" s="56" t="s">
        <v>132</v>
      </c>
      <c r="IG4" s="57" t="s">
        <v>68</v>
      </c>
      <c r="IH4" s="57" t="s">
        <v>70</v>
      </c>
      <c r="II4" s="57" t="s">
        <v>134</v>
      </c>
      <c r="IJ4" s="57" t="s">
        <v>135</v>
      </c>
      <c r="IK4" s="57" t="s">
        <v>136</v>
      </c>
      <c r="IL4" s="57" t="s">
        <v>137</v>
      </c>
      <c r="IN4" s="34" t="s">
        <v>63</v>
      </c>
      <c r="IO4" s="56" t="s">
        <v>132</v>
      </c>
      <c r="IP4" s="57" t="s">
        <v>68</v>
      </c>
      <c r="IQ4" s="57" t="s">
        <v>70</v>
      </c>
      <c r="IR4" s="57" t="s">
        <v>134</v>
      </c>
      <c r="IS4" s="57" t="s">
        <v>135</v>
      </c>
      <c r="IT4" s="57" t="s">
        <v>136</v>
      </c>
      <c r="IU4" s="57" t="s">
        <v>137</v>
      </c>
    </row>
    <row r="5" spans="1:255">
      <c r="A5" s="164" t="s">
        <v>131</v>
      </c>
      <c r="B5" s="39" t="s">
        <v>132</v>
      </c>
      <c r="C5" s="53" t="s">
        <v>67</v>
      </c>
      <c r="D5" s="75">
        <v>-0.77800000000000002</v>
      </c>
      <c r="E5" s="75">
        <v>0</v>
      </c>
      <c r="F5" s="75">
        <v>541.66666669999995</v>
      </c>
      <c r="G5" s="75">
        <v>120</v>
      </c>
      <c r="H5" s="75">
        <v>60</v>
      </c>
      <c r="I5" s="75">
        <v>1.4583333329999999</v>
      </c>
      <c r="J5" s="39">
        <v>-1.2829999999999999</v>
      </c>
      <c r="K5" s="39">
        <v>0.74237500000000001</v>
      </c>
      <c r="L5" s="39">
        <v>1.274</v>
      </c>
      <c r="M5" s="39">
        <v>1</v>
      </c>
      <c r="N5" s="39">
        <v>1</v>
      </c>
      <c r="O5" s="39">
        <v>1</v>
      </c>
      <c r="P5" s="80">
        <v>0.8</v>
      </c>
      <c r="Q5" s="75">
        <v>1</v>
      </c>
      <c r="R5" s="75">
        <v>1</v>
      </c>
      <c r="S5" s="75">
        <v>4.083080303</v>
      </c>
      <c r="T5" s="66">
        <v>0.8</v>
      </c>
      <c r="U5" s="75">
        <v>1</v>
      </c>
      <c r="V5" s="75">
        <v>1</v>
      </c>
      <c r="W5" s="75">
        <v>1</v>
      </c>
      <c r="X5" s="39">
        <v>2.4410664070000001</v>
      </c>
      <c r="Y5" s="39">
        <v>2</v>
      </c>
      <c r="Z5" s="39">
        <v>2</v>
      </c>
      <c r="AA5" s="75">
        <v>1.636487896</v>
      </c>
      <c r="AB5" s="75">
        <v>1.878521796</v>
      </c>
      <c r="AE5" s="78"/>
      <c r="AF5" s="53" t="s">
        <v>132</v>
      </c>
      <c r="AG5" s="50">
        <f>IF(-$D5+$D$5&gt;$D$14,0,IF(-$D5+$D$5&lt;$D$13,1,($D$14+$D5-$D$5)/($D$14-$D$13)))</f>
        <v>1</v>
      </c>
      <c r="AH5" s="50">
        <f>IF(-$D5+$D$6&gt;$D$14,0,IF(-$D5+$D$6&lt;$D$13,1,($D$14+$D5-$D$6)/($D$14-$D$13)))</f>
        <v>0</v>
      </c>
      <c r="AI5" s="50">
        <f>IF(-$D5+$D$7&gt;$D$14,0,IF(-$D5+$D$7&lt;$D$13,1,($D$14+$D5-$D$7)/($D$14-$D$13)))</f>
        <v>0</v>
      </c>
      <c r="AJ5" s="50">
        <f>IF(-$D5+$D$8&gt;$D$14,0,IF(-$D5+$D$8&lt;$D$13,1,($D$14+$D5-$D$8)/($D$14-$D$13)))</f>
        <v>1</v>
      </c>
      <c r="AK5" s="50">
        <f>IF(-$D5+$D$9&gt;$D$14,0,IF(-$D5+$D$9&lt;$D$13,1,($D$14+$D5-$D$9)/($D$14-$D$13)))</f>
        <v>0.5586206896551722</v>
      </c>
      <c r="AL5" s="50">
        <f>IF(-$D5+$D$10&gt;$D$14,0,IF(-$D5+$D$10&lt;$D$13,1,($D$14+$D5-$D$10)/($D$14-$D$13)))</f>
        <v>0.65172413793103434</v>
      </c>
      <c r="AM5" s="50">
        <f>IF(-$D5+$D$11&gt;$D$14,0,IF(-$D5+$D$11&lt;$D$13,1,($D$14+$D5-$D$11)/($D$14-$D$13)))</f>
        <v>1</v>
      </c>
      <c r="AO5" s="53" t="s">
        <v>132</v>
      </c>
      <c r="AP5" s="50">
        <f>IF(-$E5+$E$5&gt;$E$14,0,IF(-$E5+$E$5&lt;$E$13,1,($E$14+$E5-$E$5)/($E$14-$E$13)))</f>
        <v>1</v>
      </c>
      <c r="AQ5" s="50">
        <f>IF(-$E5+$E$6&gt;$E$14,0,IF(-$E5+$E$6&lt;$E$13,1,($E$14+$E5-$E$6)/($E$14-$E$13)))</f>
        <v>1</v>
      </c>
      <c r="AR5" s="50">
        <f>IF(-$E5+$E$7&gt;$E$14,0,IF(-$E5+$E$7&lt;$E$13,1,($E$14+$E5-$E$7)/($E$14-$E$13)))</f>
        <v>0</v>
      </c>
      <c r="AS5" s="50">
        <f>IF(-$E5+$E$8&gt;$E$14,0,IF(-$E5+$E$8&lt;$E$13,1,($E$14+$E5-$E$8)/($E$14-$E$13)))</f>
        <v>1</v>
      </c>
      <c r="AT5" s="50">
        <f>IF(-$E5+$E$9&gt;$E$14,0,IF(-$E5+$E$9&lt;$E$13,1,($E$14+$E5-$E$9)/($E$14-$E$13)))</f>
        <v>1</v>
      </c>
      <c r="AU5" s="50">
        <f>IF(-$E5+$E$10&gt;$E$14,0,IF(-$E5+$E$10&lt;$E$13,1,($E$14+$E5-$E$10)/($E$14-$E$13)))</f>
        <v>1</v>
      </c>
      <c r="AV5" s="50">
        <f>IF(-$E5+$E$11&gt;$E$14,0,IF(-$E5+$E$11&lt;$E$13,1,($E$14+$E5-$E$11)/($E$14-$E$13)))</f>
        <v>1</v>
      </c>
      <c r="AX5" s="53" t="s">
        <v>132</v>
      </c>
      <c r="AY5" s="50">
        <f>IF($F5-$F$5&gt;$F$14,0,IF($F5-$F$5&lt;$F$13,1,($F$14-$F5+$F$5)/($F$14-$F$13)))</f>
        <v>1</v>
      </c>
      <c r="AZ5" s="50">
        <f>IF($F5-$F$6&gt;$F$14,0,IF($F5-$F$6&lt;$F$13,1,($F$14-$F5+$F$6)/($F$14-$F$13)))</f>
        <v>0.49230769215431974</v>
      </c>
      <c r="BA5" s="50">
        <f>IF($F5-$F$7&gt;$F$14,0,IF($F5-$F$7&lt;$F$13,1,($F$14-$F5+$F$7)/($F$14-$F$13)))</f>
        <v>0</v>
      </c>
      <c r="BB5" s="50">
        <f>IF($F5-$F$8&gt;$F$14,0,IF($F5-$F$8&lt;$F$13,1,($F$14-$F5+$F$8)/($F$14-$F$13)))</f>
        <v>0.49230769215431974</v>
      </c>
      <c r="BC5" s="50">
        <f>IF($F5-$F$9&gt;$F$14,0,IF($F5-$F$9&lt;$F$13,1,($F$14-$F5+$F$9)/($F$14-$F$13)))</f>
        <v>1</v>
      </c>
      <c r="BD5" s="50">
        <f>IF($F5-$F$10&gt;$F$14,0,IF($F5-$F$10&lt;$F$13,1,($F$14-$F5+$F$10)/($F$14-$F$13)))</f>
        <v>1</v>
      </c>
      <c r="BE5" s="50">
        <f>IF($F5-$F$11&gt;$F$14,0,IF($F5-$F$11&lt;$F$13,1,($F$14-$F5+$F$11)/($F$14-$F$13)))</f>
        <v>1</v>
      </c>
      <c r="BG5" s="53" t="s">
        <v>132</v>
      </c>
      <c r="BH5" s="50">
        <f>IF($G5-$G$5&gt;$G$14,0,IF($G5-$G$5&lt;$G$13,1,($G$14-$G5+$G$5)/($G$14-$G$13)))</f>
        <v>1</v>
      </c>
      <c r="BI5" s="50">
        <f>IF($G5-$G$6&gt;$G$14,0,IF($G5-$G$6&lt;$G$13,1,($G$14-$G5+$G$6)/($G$14-$G$13)))</f>
        <v>0.5</v>
      </c>
      <c r="BJ5" s="50">
        <f>IF($G5-$G$7&gt;$G$14,0,IF($G5-$G$7&lt;$G$13,1,($G$14-$G5+$G$7)/($G$14-$G$13)))</f>
        <v>0</v>
      </c>
      <c r="BK5" s="50">
        <f>IF($G5-$G$8&gt;$G$14,0,IF($G5-$G$8&lt;$G$13,1,($G$14-$G5+$G$8)/($G$14-$G$13)))</f>
        <v>0.5</v>
      </c>
      <c r="BL5" s="50">
        <f>IF($G5-$G$9&gt;$G$14,0,IF($G5-$G$9&lt;$G$13,1,($G$14-$G5+$G$9)/($G$14-$G$13)))</f>
        <v>1</v>
      </c>
      <c r="BM5" s="50">
        <f>IF($G5-$G$10&gt;$G$14,0,IF($G5-$G$10&lt;$G$13,1,($G$14-$G5+$G$10)/($G$14-$G$13)))</f>
        <v>1</v>
      </c>
      <c r="BN5" s="50">
        <f>IF($G5-$G$11&gt;$G$14,0,IF($G5-$G$11&lt;$G$13,1,($G$14-$G5+$G$11)/($G$14-$G$13)))</f>
        <v>1</v>
      </c>
      <c r="BP5" s="53" t="s">
        <v>132</v>
      </c>
      <c r="BQ5" s="50">
        <f>IF($H5-$H$5&gt;$H$14,0,IF($H5-$H$5&lt;$H$13,1,($H$14-$H5+$H$5)/($H$14-$H$13)))</f>
        <v>1</v>
      </c>
      <c r="BR5" s="50">
        <f>IF($H5-$H$6&gt;$H$14,0,IF($H5-$H$6&lt;$H$13,1,($H$14-$H5+$H$6)/($H$14-$H$13)))</f>
        <v>0.5</v>
      </c>
      <c r="BS5" s="50">
        <f>IF($H5-$H$7&gt;$H$14,0,IF($H5-$H$7&lt;$H$13,1,($H$14-$H5+$H$7)/($H$14-$H$13)))</f>
        <v>0</v>
      </c>
      <c r="BT5" s="50">
        <f>IF($H5-$H$8&gt;$H$14,0,IF($H5-$H$8&lt;$H$13,1,($H$14-$H5+$H$8)/($H$14-$H$13)))</f>
        <v>0.5</v>
      </c>
      <c r="BU5" s="50">
        <f>IF($H5-$H$9&gt;$H$14,0,IF($H5-$H$9&lt;$H$13,1,($H$14-$H5+$H$9)/($H$14-$H$13)))</f>
        <v>1</v>
      </c>
      <c r="BV5" s="50">
        <f>IF($H5-$H$10&gt;$H$14,0,IF($H5-$H$10&lt;$H$13,1,($H$14-$H5+$H$10)/($H$14-$H$13)))</f>
        <v>1</v>
      </c>
      <c r="BW5" s="50">
        <f>IF($H5-$H$11&gt;$H$14,0,IF($H5-$H$11&lt;$H$13,1,($H$14-$H5+$H$11)/($H$14-$H$13)))</f>
        <v>1</v>
      </c>
      <c r="BY5" s="53" t="s">
        <v>132</v>
      </c>
      <c r="BZ5" s="50">
        <f>IF($I5-$I$5&gt;$I$14,0,IF($I5-$I$5&lt;$I$13,1,($I$14-$I5+$I$5)/($I$14-$I$13)))</f>
        <v>1</v>
      </c>
      <c r="CA5" s="50">
        <f>IF($I5-$I$6&gt;$I$14,0,IF($I5-$I$6&lt;$I$13,1,($I$14-$I5+$I$6)/($I$14-$I$13)))</f>
        <v>0</v>
      </c>
      <c r="CB5" s="50">
        <f>IF($I5-$I$7&gt;$I$14,0,IF($I5-$I$7&lt;$I$13,1,($I$14-$I5+$I$7)/($I$14-$I$13)))</f>
        <v>0</v>
      </c>
      <c r="CC5" s="50">
        <f>IF($I5-$I$8&gt;$I$14,0,IF($I5-$I$8&lt;$I$13,1,($I$14-$I5+$I$8)/($I$14-$I$13)))</f>
        <v>0</v>
      </c>
      <c r="CD5" s="50">
        <f>IF($I5-$I$9&gt;$I$14,0,IF($I5-$I$9&lt;$I$13,1,($I$14-$I5+$I$9)/($I$14-$I$13)))</f>
        <v>0</v>
      </c>
      <c r="CE5" s="50">
        <f>IF($I5-$I$10&gt;$I$14,0,IF($I5-$I$10&lt;$I$13,1,($I$14-$I5+$I$10)/($I$14-$I$13)))</f>
        <v>0</v>
      </c>
      <c r="CF5" s="50">
        <f>IF($I5-$I$11&gt;$I$14,0,IF($I5-$I$11&lt;$I$13,1,($I$14-$I5+$I$11)/($I$14-$I$13)))</f>
        <v>0</v>
      </c>
      <c r="CH5" s="53" t="s">
        <v>132</v>
      </c>
      <c r="CI5" s="50">
        <f>IF($J5-$J$5&gt;$J$14,0,IF($J5-$J$5&lt;$J$13,1,($J$14-$J5+$J$5)/($J$14-$J$13)))</f>
        <v>1</v>
      </c>
      <c r="CJ5" s="50">
        <f>IF($J5-$J$6&gt;$J$14,0,IF($J5-$J$6&lt;$J$13,1,($J$14-$J5+$J$6)/($J$14-$J$13)))</f>
        <v>1</v>
      </c>
      <c r="CK5" s="50">
        <f>IF($J5-$J$7&gt;$J$14,0,IF($J5-$J$7&lt;$J$13,1,($J$14-$J5+$J$7)/($J$14-$J$13)))</f>
        <v>1</v>
      </c>
      <c r="CL5" s="50">
        <f>IF($J5-$J$8&gt;$J$14,0,IF($J5-$J$8&lt;$J$13,1,($J$14-$J5+$J$8)/($J$14-$J$13)))</f>
        <v>1</v>
      </c>
      <c r="CM5" s="50">
        <f>IF($J5-$J$9&gt;$J$14,0,IF($J5-$J$9&lt;$J$13,1,($J$14-$J5+$J$9)/($J$14-$J$13)))</f>
        <v>1</v>
      </c>
      <c r="CN5" s="50">
        <f>IF($J5-$J$10&gt;$J$14,0,IF($J5-$J$10&lt;$J$13,1,($J$14-$J5+$J$10)/($J$14-$J$13)))</f>
        <v>1</v>
      </c>
      <c r="CO5" s="50">
        <f>IF($J5-$J$11&gt;$J$14,0,IF($J5-$J$11&lt;$J$13,1,($J$14-$J5+$J$11)/($J$14-$J$13)))</f>
        <v>1</v>
      </c>
      <c r="CQ5" s="53" t="s">
        <v>132</v>
      </c>
      <c r="CR5" s="50">
        <f>IF($K5-$K$5&gt;$K$14,0,IF($K5-$K$5&lt;$K$13,1,($K$14-$K5+$K$5)/($K$14-$K$13)))</f>
        <v>1</v>
      </c>
      <c r="CS5" s="50">
        <f>IF($K5-$K$6&gt;$K$14,0,IF($K5-$K$6&lt;$K$13,1,($K$14-$K5+$K$6)/($K$14-$K$13)))</f>
        <v>1</v>
      </c>
      <c r="CT5" s="50">
        <f>IF($K5-$K$7&gt;$K$14,0,IF($K5-$K$7&lt;$K$13,1,($K$14-$K5+$K$7)/($K$14-$K$13)))</f>
        <v>0.38251028791792502</v>
      </c>
      <c r="CU5" s="50">
        <f>IF($K5-$K$8&gt;$K$14,0,IF($K5-$K$8&lt;$K$13,1,($K$14-$K5+$K$8)/($K$14-$K$13)))</f>
        <v>1</v>
      </c>
      <c r="CV5" s="50">
        <f>IF($K5-$K$9&gt;$K$14,0,IF($K5-$K$9&lt;$K$13,1,($K$14-$K5+$K$9)/($K$14-$K$13)))</f>
        <v>1</v>
      </c>
      <c r="CW5" s="50">
        <f>IF($K5-$K$10&gt;$K$14,0,IF($K5-$K$10&lt;$K$13,1,($K$14-$K5+$K$10)/($K$14-$K$13)))</f>
        <v>1</v>
      </c>
      <c r="CX5" s="50">
        <f>IF($K5-$K$11&gt;$K$14,0,IF($K5-$K$11&lt;$K$13,1,($K$14-$K5+$K$11)/($K$14-$K$13)))</f>
        <v>1</v>
      </c>
      <c r="CZ5" s="53" t="s">
        <v>132</v>
      </c>
      <c r="DA5" s="50">
        <f>IF(-$L5+$L$5&gt;$L$14,0,IF(-$L5+$L$5&lt;$L$13,1,($L$14+$L5-$L$5)/($L$14-$L$13)))</f>
        <v>1</v>
      </c>
      <c r="DB5" s="50">
        <f>IF(-$L5+$L$6&gt;$L$14,0,IF(-$L5+$L$6&lt;$L$13,1,($L$14+$L5-$L$6)/($L$14-$L$13)))</f>
        <v>0.92672929120409897</v>
      </c>
      <c r="DC5" s="50">
        <f>IF(-$L5+$L$7&gt;$L$14,0,IF(-$L5+$L$7&lt;$L$13,1,($L$14+$L5-$L$7)/($L$14-$L$13)))</f>
        <v>1</v>
      </c>
      <c r="DD5" s="50">
        <f>IF(-$L5+$L$8&gt;$L$14,0,IF(-$L5+$L$8&lt;$L$13,1,($L$14+$L5-$L$8)/($L$14-$L$13)))</f>
        <v>0.50999146029035025</v>
      </c>
      <c r="DE5" s="50">
        <f>IF(-$L5+$L$9&gt;$L$14,0,IF(-$L5+$L$9&lt;$L$13,1,($L$14+$L5-$L$9)/($L$14-$L$13)))</f>
        <v>1</v>
      </c>
      <c r="DF5" s="50">
        <f>IF(-$L5+$L$10&gt;$L$14,0,IF(-$L5+$L$10&lt;$L$13,1,($L$14+$L5-$L$10)/($L$14-$L$13)))</f>
        <v>0.23672075149444935</v>
      </c>
      <c r="DG5" s="50">
        <f>IF(-$L5+$L$11&gt;$L$14,0,IF(-$L5+$L$11&lt;$L$13,1,($L$14+$L5-$L$11)/($L$14-$L$13)))</f>
        <v>0.66370623398804451</v>
      </c>
      <c r="DI5" s="53" t="s">
        <v>132</v>
      </c>
      <c r="DJ5" s="50">
        <f t="shared" ref="DJ5:DJ11" si="0">IF(-$M5+$M$5&gt;$M$14,0,IF(-$M5+$M$5&lt;$M$13,1,($M$14+$M5-$M$5)/($M$14-$M$13)))</f>
        <v>1</v>
      </c>
      <c r="DK5" s="50">
        <f t="shared" ref="DK5:DK11" si="1">IF(-$M5+$M$6&gt;$M$14,0,IF(-$M5+$M$6&lt;$M$13,1,($M$14+$M5-$M$6)/($M$14-$M$13)))</f>
        <v>1</v>
      </c>
      <c r="DL5" s="50">
        <f t="shared" ref="DL5:DL11" si="2">IF(-$M5+$M$7&gt;$M$14,0,IF(-$M5+$M$7&lt;$M$13,1,($M$14+$M5-$M$7)/($M$14-$M$13)))</f>
        <v>1</v>
      </c>
      <c r="DM5" s="50">
        <f t="shared" ref="DM5:DM11" si="3">IF(-$M5+$M$8&gt;$M$14,0,IF(-$M5+$M$8&lt;$M$13,1,($M$14+$M5-$M$8)/($M$14-$M$13)))</f>
        <v>1</v>
      </c>
      <c r="DN5" s="50">
        <f t="shared" ref="DN5:DN11" si="4">IF(-$M5+$M$9&gt;$M$14,0,IF(-$M5+$M$9&lt;$M$13,1,($M$14+$M5-$M$9)/($M$14-$M$13)))</f>
        <v>1</v>
      </c>
      <c r="DO5" s="50">
        <f t="shared" ref="DO5:DO11" si="5">IF(-$M5+$M$10&gt;$M$14,0,IF(-$M5+$M$10&lt;$M$13,1,($M$14+$M5-$M$10)/($M$14-$M$13)))</f>
        <v>1</v>
      </c>
      <c r="DP5" s="50">
        <f t="shared" ref="DP5:DP11" si="6">IF(-$M5+$M$11&gt;$M$14,0,IF(-$M5+$M$11&lt;$M$13,1,($M$14+$M5-$M$11)/($M$14-$M$13)))</f>
        <v>1</v>
      </c>
      <c r="DR5" s="53" t="s">
        <v>132</v>
      </c>
      <c r="DS5" s="50">
        <f t="shared" ref="DS5:DS11" si="7">IF(-$N5+$N$5&gt;$N$14,0,IF(-$N5+$N$5&lt;$N$13,1,($N$14+$N5-$N$5)/($N$14-$N$13)))</f>
        <v>1</v>
      </c>
      <c r="DT5" s="50">
        <f t="shared" ref="DT5:DT11" si="8">IF(-$N5+$N$6&gt;$N$14,0,IF(-$N5+$N$6&lt;$N$13,1,($N$14+$N5-$N$6)/($N$14-$N$13)))</f>
        <v>1</v>
      </c>
      <c r="DU5" s="50">
        <f t="shared" ref="DU5:DU11" si="9">IF(-$N5+$N$7&gt;$N$14,0,IF(-$N5+$N$7&lt;$N$13,1,($N$14+$N5-$N$7)/($N$14-$N$13)))</f>
        <v>1</v>
      </c>
      <c r="DV5" s="50">
        <f t="shared" ref="DV5:DV11" si="10">IF(-$N5+$N$8&gt;$N$14,0,IF(-$N5+$N$8&lt;$N$13,1,($N$14+$N5-$N$8)/($N$14-$N$13)))</f>
        <v>1</v>
      </c>
      <c r="DW5" s="50">
        <f t="shared" ref="DW5:DW11" si="11">IF(-$N5+$N$9&gt;$N$14,0,IF(-$N5+$N$9&lt;$N$13,1,($N$14+$N5-$N$9)/($N$14-$N$13)))</f>
        <v>1</v>
      </c>
      <c r="DX5" s="50">
        <f t="shared" ref="DX5:DX11" si="12">IF(-$N5+$N$10&gt;$N$14,0,IF(-$N5+$N$10&lt;$N$13,1,($N$14+$N5-$N$10)/($N$14-$N$13)))</f>
        <v>1</v>
      </c>
      <c r="DY5" s="50">
        <f t="shared" ref="DY5:DY11" si="13">IF(-$N5+$N$11&gt;$N$14,0,IF(-$N5+$N$11&lt;$N$13,1,($N$14+$N5-$N$11)/($N$14-$N$13)))</f>
        <v>1</v>
      </c>
      <c r="EA5" s="53" t="s">
        <v>132</v>
      </c>
      <c r="EB5" s="50">
        <f t="shared" ref="EB5:EB11" si="14">IF(-$O5+$O$5&gt;$O$14,0,IF(-$O5+$O$5&lt;$O$13,1,($O$14+$O5-$O$5)/($O$14-$O$13)))</f>
        <v>1</v>
      </c>
      <c r="EC5" s="50">
        <f t="shared" ref="EC5:EC11" si="15">IF(-$O5+$O$6&gt;$O$14,0,IF(-$O5+$O$6&lt;$O$13,1,($O$14+$O5-$O$6)/($O$14-$O$13)))</f>
        <v>1</v>
      </c>
      <c r="ED5" s="50">
        <f t="shared" ref="ED5:ED11" si="16">IF(-$O5+$O$7&gt;$O$14,0,IF(-$O5+$O$7&lt;$O$13,1,($O$14+$O5-$O$7)/($O$14-$O$13)))</f>
        <v>1</v>
      </c>
      <c r="EE5" s="50">
        <f t="shared" ref="EE5:EE11" si="17">IF(-$O5+$O$8&gt;$O$14,0,IF(-$O5+$O$8&lt;$O$13,1,($O$14+$O5-$O$8)/($O$14-$O$13)))</f>
        <v>1</v>
      </c>
      <c r="EF5" s="50">
        <f t="shared" ref="EF5:EF11" si="18">IF(-$O5+$O$9&gt;$O$14,0,IF(-$O5+$O$9&lt;$O$13,1,($O$14+$O5-$O$9)/($O$14-$O$13)))</f>
        <v>1</v>
      </c>
      <c r="EG5" s="50">
        <f t="shared" ref="EG5:EG11" si="19">IF(-$O5+$O$10&gt;$O$14,0,IF(-$O5+$O$10&lt;$O$13,1,($O$14+$O5-$O$10)/($O$14-$O$13)))</f>
        <v>1</v>
      </c>
      <c r="EH5" s="50">
        <f t="shared" ref="EH5:EH11" si="20">IF(-$O5+$O$11&gt;$O$14,0,IF(-$O5+$O$11&lt;$O$13,1,($O$14+$O5-$O$11)/($O$14-$O$13)))</f>
        <v>1</v>
      </c>
      <c r="EJ5" s="53" t="s">
        <v>132</v>
      </c>
      <c r="EK5" s="50">
        <f t="shared" ref="EK5:EK11" si="21">IF(-$P5+$P$5&gt;$P$14,0,IF(-$P5+$P$5&lt;$P$13,1,($P$14+$P5-$P$5)/($P$14-$P$13)))</f>
        <v>1</v>
      </c>
      <c r="EL5" s="50">
        <f t="shared" ref="EL5:EL11" si="22">IF(-$P5+$P$6&gt;$P$14,0,IF(-$P5+$P$6&lt;$P$13,1,($P$14+$P5-$P$6)/($P$14-$P$13)))</f>
        <v>1</v>
      </c>
      <c r="EM5" s="50">
        <f t="shared" ref="EM5:EM11" si="23">IF(-$P5+$P$7&gt;$P$14,0,IF(-$P5+$P$7&lt;$P$13,1,($P$14+$P5-$P$7)/($P$14-$P$13)))</f>
        <v>1</v>
      </c>
      <c r="EN5" s="50">
        <f t="shared" ref="EN5:EN11" si="24">IF(-$P5+$P$8&gt;$P$14,0,IF(-$P5+$P$8&lt;$P$13,1,($P$14+$P5-$P$8)/($P$14-$P$13)))</f>
        <v>1</v>
      </c>
      <c r="EO5" s="50">
        <f t="shared" ref="EO5:EO11" si="25">IF(-$P5+$P$9&gt;$P$14,0,IF(-$P5+$P$9&lt;$P$13,1,($P$14+$P5-$P$9)/($P$14-$P$13)))</f>
        <v>1</v>
      </c>
      <c r="EP5" s="50">
        <f t="shared" ref="EP5:EP11" si="26">IF(-$P5+$P$10&gt;$P$14,0,IF(-$P5+$P$10&lt;$P$13,1,($P$14+$P5-$P$10)/($P$14-$P$13)))</f>
        <v>1</v>
      </c>
      <c r="EQ5" s="50">
        <f t="shared" ref="EQ5:EQ11" si="27">IF(-$P5+$P$11&gt;$P$14,0,IF(-$P5+$P$11&lt;$P$13,1,($P$14+$P5-$P$11)/($P$14-$P$13)))</f>
        <v>1</v>
      </c>
      <c r="ES5" s="53" t="s">
        <v>132</v>
      </c>
      <c r="ET5" s="50">
        <f t="shared" ref="ET5:ET11" si="28">IF(-$Q5+$Q$5&gt;$Q$14,0,IF(-$Q5+$Q$5&lt;$Q$13,1,($Q$14+$Q5-$Q$5)/($Q$14-$Q$13)))</f>
        <v>1</v>
      </c>
      <c r="EU5" s="50">
        <f t="shared" ref="EU5:EU11" si="29">IF(-$Q5+$Q$6&gt;$Q$14,0,IF(-$Q5+$Q$6&lt;$Q$13,1,($Q$14+$Q5-$Q$6)/($Q$14-$Q$13)))</f>
        <v>1</v>
      </c>
      <c r="EV5" s="50">
        <f t="shared" ref="EV5:EV11" si="30">IF(-$Q5+$Q$7&gt;$Q$14,0,IF(-$Q5+$Q$7&lt;$Q$13,1,($Q$14+$Q5-$Q$7)/($Q$14-$Q$13)))</f>
        <v>1</v>
      </c>
      <c r="EW5" s="50">
        <f t="shared" ref="EW5:EW11" si="31">IF(-$Q5+$Q$8&gt;$Q$14,0,IF(-$Q5+$Q$8&lt;$Q$13,1,($Q$14+$Q5-$Q$8)/($Q$14-$Q$13)))</f>
        <v>1</v>
      </c>
      <c r="EX5" s="50">
        <f t="shared" ref="EX5:EX11" si="32">IF(-$Q5+$Q$9&gt;$Q$14,0,IF(-$Q5+$Q$9&lt;$Q$13,1,($Q$14+$Q5-$Q$9)/($Q$14-$Q$13)))</f>
        <v>1</v>
      </c>
      <c r="EY5" s="50">
        <f t="shared" ref="EY5:EY11" si="33">IF(-$Q5+$Q$10&gt;$Q$14,0,IF(-$Q5+$Q$10&lt;$Q$13,1,($Q$14+$Q5-$Q$10)/($Q$14-$Q$13)))</f>
        <v>1</v>
      </c>
      <c r="EZ5" s="50">
        <f t="shared" ref="EZ5:EZ11" si="34">IF(-$Q5+$Q$11&gt;$Q$14,0,IF(-$Q5+$Q$11&lt;$Q$13,1,($Q$14+$Q5-$Q$11)/($Q$14-$Q$13)))</f>
        <v>1</v>
      </c>
      <c r="FB5" s="53" t="s">
        <v>132</v>
      </c>
      <c r="FC5" s="50">
        <f t="shared" ref="FC5:FC11" si="35">IF(-$R5+$R$5&gt;$R$14,0,IF(-$R5+$R$5&lt;$R$13,1,($R$14+$R5-$R$5)/($R$14-$R$13)))</f>
        <v>1</v>
      </c>
      <c r="FD5" s="50">
        <f t="shared" ref="FD5:FD11" si="36">IF(-$R5+$R$6&gt;$R$14,0,IF(-$R5+$R$6&lt;$R$13,1,($R$14+$R5-$R$6)/($R$14-$R$13)))</f>
        <v>1</v>
      </c>
      <c r="FE5" s="50">
        <f t="shared" ref="FE5:FE11" si="37">IF(-$R5+$R$7&gt;$R$14,0,IF(-$R5+$R$7&lt;$R$13,1,($R$14+$R5-$R$7)/($R$14-$R$13)))</f>
        <v>1</v>
      </c>
      <c r="FF5" s="50">
        <f t="shared" ref="FF5:FF11" si="38">IF(-$R5+$R$8&gt;$R$14,0,IF(-$R5+$R$8&lt;$R$13,1,($R$14+$R5-$R$8)/($R$14-$R$13)))</f>
        <v>1</v>
      </c>
      <c r="FG5" s="50">
        <f t="shared" ref="FG5:FG11" si="39">IF(-$R5+$R$9&gt;$R$14,0,IF(-$R5+$R$9&lt;$R$13,1,($R$14+$R5-$R$9)/($R$14-$R$13)))</f>
        <v>1</v>
      </c>
      <c r="FH5" s="50">
        <f t="shared" ref="FH5:FH11" si="40">IF(-$R5+$R$10&gt;$R$14,0,IF(-$R5+$R$10&lt;$R$13,1,($R$14+$R5-$R$10)/($R$14-$R$13)))</f>
        <v>1</v>
      </c>
      <c r="FI5" s="50">
        <f t="shared" ref="FI5:FI11" si="41">IF(-$R5+$R$11&gt;$R$14,0,IF(-$R5+$R$11&lt;$R$13,1,($R$14+$R5-$R$11)/($R$14-$R$13)))</f>
        <v>1</v>
      </c>
      <c r="FK5" s="53" t="s">
        <v>132</v>
      </c>
      <c r="FL5" s="50">
        <f t="shared" ref="FL5:FL11" si="42">IF(-$S5+$S$5&gt;$S$14,0,IF(-$S5+$S$5&lt;$S$13,1,($S$14+$S5-$S$5)/($S$14-$S$13)))</f>
        <v>1</v>
      </c>
      <c r="FM5" s="50">
        <f t="shared" ref="FM5:FM11" si="43">IF(-$S5+$S$6&gt;$S$14,0,IF(-$S5+$S$6&lt;$S$13,1,($S$14+$S5-$S$6)/($S$14-$S$13)))</f>
        <v>1</v>
      </c>
      <c r="FN5" s="50">
        <f t="shared" ref="FN5:FN11" si="44">IF(-$S5+$S$7&gt;$S$14,0,IF(-$S5+$S$7&lt;$S$13,1,($S$14+$S5-$S$7)/($S$14-$S$13)))</f>
        <v>1</v>
      </c>
      <c r="FO5" s="50">
        <f t="shared" ref="FO5:FO11" si="45">IF(-$S5+$S$8&gt;$S$14,0,IF(-$S5+$S$8&lt;$S$13,1,($S$14+$S5-$S$8)/($S$14-$S$13)))</f>
        <v>1</v>
      </c>
      <c r="FP5" s="50">
        <f t="shared" ref="FP5:FP11" si="46">IF(-$S5+$S$9&gt;$S$14,0,IF(-$S5+$S$9&lt;$S$13,1,($S$14+$S5-$S$9)/($S$14-$S$13)))</f>
        <v>1</v>
      </c>
      <c r="FQ5" s="50">
        <f t="shared" ref="FQ5:FQ11" si="47">IF(-$S5+$S$10&gt;$S$14,0,IF(-$S5+$S$10&lt;$S$13,1,($S$14+$S5-$S$10)/($S$14-$S$13)))</f>
        <v>1</v>
      </c>
      <c r="FR5" s="50">
        <f t="shared" ref="FR5:FR11" si="48">IF(-$S5+$S$11&gt;$S$14,0,IF(-$S5+$S$11&lt;$S$13,1,($S$14+$S5-$S$11)/($S$14-$S$13)))</f>
        <v>1</v>
      </c>
      <c r="FT5" s="53" t="s">
        <v>132</v>
      </c>
      <c r="FU5" s="50">
        <f t="shared" ref="FU5:FU11" si="49">IF(-$T5+$T$5&gt;$T$14,0,IF(-$T5+$T$5&lt;$T$13,1,($T$14+$T5-$T$5)/($T$14-$T$13)))</f>
        <v>1</v>
      </c>
      <c r="FV5" s="50">
        <f t="shared" ref="FV5:FV11" si="50">IF(-$T5+$T$6&gt;$T$14,0,IF(-$T5+$T$6&lt;$T$13,1,($T$14+$T5-$T$6)/($T$14-$T$13)))</f>
        <v>1</v>
      </c>
      <c r="FW5" s="50">
        <f t="shared" ref="FW5:FW11" si="51">IF(-$T5+$T$7&gt;$T$14,0,IF(-$T5+$T$7&lt;$T$13,1,($T$14+$T5-$T$7)/($T$14-$T$13)))</f>
        <v>1</v>
      </c>
      <c r="FX5" s="50">
        <f t="shared" ref="FX5:FX11" si="52">IF(-$T5+$T$8&gt;$T$14,0,IF(-$T5+$T$8&lt;$T$13,1,($T$14+$T5-$T$8)/($T$14-$T$13)))</f>
        <v>1</v>
      </c>
      <c r="FY5" s="50">
        <f t="shared" ref="FY5:FY11" si="53">IF(-$T5+$T$9&gt;$T$14,0,IF(-$T5+$T$9&lt;$T$13,1,($T$14+$T5-$T$9)/($T$14-$T$13)))</f>
        <v>1</v>
      </c>
      <c r="FZ5" s="50">
        <f t="shared" ref="FZ5:FZ11" si="54">IF(-$T5+$T$10&gt;$T$14,0,IF(-$T5+$T$10&lt;$T$13,1,($T$14+$T5-$T$10)/($T$14-$T$13)))</f>
        <v>1</v>
      </c>
      <c r="GA5" s="50">
        <f t="shared" ref="GA5:GA11" si="55">IF(-$T5+$T$11&gt;$T$14,0,IF(-$T5+$T$11&lt;$T$13,1,($T$14+$T5-$T$11)/($T$14-$T$13)))</f>
        <v>1</v>
      </c>
      <c r="GC5" s="53" t="s">
        <v>132</v>
      </c>
      <c r="GD5" s="50">
        <f t="shared" ref="GD5:GD11" si="56">IF(-$U5+$U$5&gt;$U$14,0,IF(-$U5+$U$5&lt;$U$13,1,($U$14+$U5-$U$5)/($U$14-$U$13)))</f>
        <v>1</v>
      </c>
      <c r="GE5" s="50">
        <f t="shared" ref="GE5:GE11" si="57">IF(-$U5+$U$6&gt;$U$14,0,IF(-$U5+$U$6&lt;$U$13,1,($U$14+$U5-$U$6)/($U$14-$U$13)))</f>
        <v>1</v>
      </c>
      <c r="GF5" s="50">
        <f t="shared" ref="GF5:GF11" si="58">IF(-$U5+$U$7&gt;$U$14,0,IF(-$U5+$U$7&lt;$U$13,1,($U$14+$U5-$U$7)/($U$14-$U$13)))</f>
        <v>1</v>
      </c>
      <c r="GG5" s="50">
        <f t="shared" ref="GG5:GG11" si="59">IF(-$U5+$U$8&gt;$U$14,0,IF(-$U5+$U$8&lt;$U$13,1,($U$14+$U5-$U$8)/($U$14-$U$13)))</f>
        <v>1</v>
      </c>
      <c r="GH5" s="50">
        <f t="shared" ref="GH5:GH11" si="60">IF(-$U5+$U$9&gt;$U$14,0,IF(-$U5+$U$9&lt;$U$13,1,($U$14+$U5-$U$9)/($U$14-$U$13)))</f>
        <v>1</v>
      </c>
      <c r="GI5" s="50">
        <f t="shared" ref="GI5:GI11" si="61">IF(-$U5+$U$10&gt;$U$14,0,IF(-$U5+$U$10&lt;$U$13,1,($U$14+$U5-$U$10)/($U$14-$U$13)))</f>
        <v>1</v>
      </c>
      <c r="GJ5" s="50">
        <f t="shared" ref="GJ5:GJ11" si="62">IF(-$U5+$U$11&gt;$U$14,0,IF(-$U5+$U$11&lt;$U$13,1,($U$14+$U5-$U$11)/($U$14-$U$13)))</f>
        <v>1</v>
      </c>
      <c r="GL5" s="53" t="s">
        <v>132</v>
      </c>
      <c r="GM5" s="50">
        <f t="shared" ref="GM5:GM11" si="63">IF(-$V5+$V$5&gt;$V$14,0,IF(-$V5+$V$5&lt;$V$13,1,($V$14+$V5-$V$5)/($V$14-$V$13)))</f>
        <v>1</v>
      </c>
      <c r="GN5" s="50">
        <f t="shared" ref="GN5:GN11" si="64">IF(-$V5+$V$6&gt;$V$14,0,IF(-$V5+$V$6&lt;$V$13,1,($V$14+$V5-$V$6)/($V$14-$V$13)))</f>
        <v>1</v>
      </c>
      <c r="GO5" s="50">
        <f t="shared" ref="GO5:GO11" si="65">IF(-$V5+$V$7&gt;$V$14,0,IF(-$V5+$V$7&lt;$V$13,1,($V$14+$V5-$V$7)/($V$14-$V$13)))</f>
        <v>1</v>
      </c>
      <c r="GP5" s="50">
        <f t="shared" ref="GP5:GP11" si="66">IF(-$V5+$V$8&gt;$V$14,0,IF(-$V5+$V$8&lt;$V$13,1,($V$14+$V5-$V$8)/($V$14-$V$13)))</f>
        <v>1</v>
      </c>
      <c r="GQ5" s="50">
        <f t="shared" ref="GQ5:GQ11" si="67">IF(-$V5+$V$9&gt;$V$14,0,IF(-$V5+$V$9&lt;$V$13,1,($V$14+$V5-$V$9)/($V$14-$V$13)))</f>
        <v>1</v>
      </c>
      <c r="GR5" s="50">
        <f t="shared" ref="GR5:GR11" si="68">IF(-$V5+$V$10&gt;$V$14,0,IF(-$V5+$V$10&lt;$V$13,1,($V$14+$V5-$V$10)/($V$14-$V$13)))</f>
        <v>1</v>
      </c>
      <c r="GS5" s="50">
        <f t="shared" ref="GS5:GS11" si="69">IF(-$V5+$V$11&gt;$V$14,0,IF(-$V5+$V$11&lt;$V$13,1,($V$14+$V5-$V$11)/($V$14-$V$13)))</f>
        <v>1</v>
      </c>
      <c r="GU5" s="53" t="s">
        <v>132</v>
      </c>
      <c r="GV5" s="50">
        <f t="shared" ref="GV5:GV11" si="70">IF(-$W5+$W$5&gt;$W$14,0,IF(-$W5+$W$5&lt;$W$13,1,($W$14+$W5-$W$5)/($W$14-$W$13)))</f>
        <v>1</v>
      </c>
      <c r="GW5" s="50">
        <f t="shared" ref="GW5:GW11" si="71">IF(-$W5+$W$6&gt;$W$14,0,IF(-$W5+$W$6&lt;$W$13,1,($W$14+$W5-$W$6)/($W$14-$W$13)))</f>
        <v>1</v>
      </c>
      <c r="GX5" s="50">
        <f t="shared" ref="GX5:GX11" si="72">IF(-$W5+$W$7&gt;$W$14,0,IF(-$W5+$W$7&lt;$W$13,1,($W$14+$W5-$W$7)/($W$14-$W$13)))</f>
        <v>1</v>
      </c>
      <c r="GY5" s="50">
        <f t="shared" ref="GY5:GY11" si="73">IF(-$W5+$W$8&gt;$W$14,0,IF(-$W5+$W$8&lt;$W$13,1,($W$14+$W5-$W$8)/($W$14-$W$13)))</f>
        <v>1</v>
      </c>
      <c r="GZ5" s="50">
        <f t="shared" ref="GZ5:GZ11" si="74">IF(-$W5+$W$9&gt;$W$14,0,IF(-$W5+$W$9&lt;$W$13,1,($W$14+$W5-$W$9)/($W$14-$W$13)))</f>
        <v>1</v>
      </c>
      <c r="HA5" s="50">
        <f t="shared" ref="HA5:HA11" si="75">IF(-$W5+$W$10&gt;$W$14,0,IF(-$W5+$W$10&lt;$W$13,1,($W$14+$W5-$W$10)/($W$14-$W$13)))</f>
        <v>1</v>
      </c>
      <c r="HB5" s="50">
        <f t="shared" ref="HB5:HB11" si="76">IF(-$W5+$W$11&gt;$W$14,0,IF(-$W5+$W$11&lt;$W$13,1,($W$14+$W5-$W$11)/($W$14-$W$13)))</f>
        <v>1</v>
      </c>
      <c r="HD5" s="53" t="s">
        <v>132</v>
      </c>
      <c r="HE5" s="50">
        <f t="shared" ref="HE5:HE11" si="77">IF(-$X5+$X$5&gt;$X$14,0,IF(-$X5+$X$5&lt;$X$13,1,($X$14+$X5-$X$5)/($X$14-$X$13)))</f>
        <v>1</v>
      </c>
      <c r="HF5" s="50">
        <f t="shared" ref="HF5:HF11" si="78">IF(-$X5+$X$6&gt;$X$14,0,IF(-$X5+$X$6&lt;$X$13,1,($X$14+$X5-$X$6)/($X$14-$X$13)))</f>
        <v>1</v>
      </c>
      <c r="HG5" s="50">
        <f t="shared" ref="HG5:HG11" si="79">IF(-$X5+$X$7&gt;$X$14,0,IF(-$X5+$X$7&lt;$X$13,1,($X$14+$X5-$X$7)/($X$14-$X$13)))</f>
        <v>1</v>
      </c>
      <c r="HH5" s="50">
        <f t="shared" ref="HH5:HH11" si="80">IF(-$X5+$X$8&gt;$X$14,0,IF(-$X5+$X$8&lt;$X$13,1,($X$14+$X5-$X$8)/($X$14-$X$13)))</f>
        <v>1</v>
      </c>
      <c r="HI5" s="50">
        <f t="shared" ref="HI5:HI11" si="81">IF(-$X5+$X$9&gt;$X$14,0,IF(-$X5+$X$9&lt;$X$13,1,($X$14+$X5-$X$9)/($X$14-$X$13)))</f>
        <v>1</v>
      </c>
      <c r="HJ5" s="50">
        <f t="shared" ref="HJ5:HJ11" si="82">IF(-$X5+$X$10&gt;$X$14,0,IF(-$X5+$X$10&lt;$X$13,1,($X$14+$X5-$X$10)/($X$14-$X$13)))</f>
        <v>1</v>
      </c>
      <c r="HK5" s="50">
        <f t="shared" ref="HK5:HK11" si="83">IF(-$X5+$X$11&gt;$X$14,0,IF(-$X5+$X$11&lt;$X$13,1,($X$14+$X5-$X$11)/($X$14-$X$13)))</f>
        <v>1</v>
      </c>
      <c r="HM5" s="53" t="s">
        <v>132</v>
      </c>
      <c r="HN5" s="50">
        <f t="shared" ref="HN5:HN11" si="84">IF(-$Y5+$Y$5&gt;$Y$14,0,IF(-$Y5+$Y$5&lt;$Y$13,1,($Y$14+$Y5-$Y$5)/($Y$14-$Y$13)))</f>
        <v>1</v>
      </c>
      <c r="HO5" s="50">
        <f t="shared" ref="HO5:HO11" si="85">IF(-$Y5+$Y$6&gt;$Y$14,0,IF(-$Y5+$Y$6&lt;$Y$13,1,($Y$14+$Y5-$Y$6)/($Y$14-$Y$13)))</f>
        <v>1</v>
      </c>
      <c r="HP5" s="50">
        <f t="shared" ref="HP5:HP11" si="86">IF(-$Y5+$Y$7&gt;$Y$14,0,IF(-$Y5+$Y$7&lt;$Y$13,1,($Y$14+$Y5-$Y$7)/($Y$14-$Y$13)))</f>
        <v>1</v>
      </c>
      <c r="HQ5" s="50">
        <f t="shared" ref="HQ5:HQ11" si="87">IF(-$Y5+$Y$8&gt;$Y$14,0,IF(-$Y5+$Y$8&lt;$Y$13,1,($Y$14+$Y5-$Y$8)/($Y$14-$Y$13)))</f>
        <v>1</v>
      </c>
      <c r="HR5" s="50">
        <f t="shared" ref="HR5:HR11" si="88">IF(-$Y5+$Y$9&gt;$Y$14,0,IF(-$Y5+$Y$9&lt;$Y$13,1,($Y$14+$Y5-$Y$9)/($Y$14-$Y$13)))</f>
        <v>1</v>
      </c>
      <c r="HS5" s="50">
        <f t="shared" ref="HS5:HS11" si="89">IF(-$Y5+$Y$10&gt;$Y$14,0,IF(-$Y5+$Y$10&lt;$Y$13,1,($Y$14+$Y5-$Y$10)/($Y$14-$Y$13)))</f>
        <v>1</v>
      </c>
      <c r="HT5" s="50">
        <f t="shared" ref="HT5:HT11" si="90">IF(-$Y5+$Y$11&gt;$Y$14,0,IF(-$Y5+$Y$11&lt;$Y$13,1,($Y$14+$Y5-$Y$11)/($Y$14-$Y$13)))</f>
        <v>1</v>
      </c>
      <c r="HV5" s="53" t="s">
        <v>132</v>
      </c>
      <c r="HW5" s="50">
        <f t="shared" ref="HW5:HW11" si="91">IF(-$Z5+$Z$5&gt;$Z$14,0,IF(-$Z5+$Z$5&lt;$Z$13,1,($Z$14+$Z5-$Z$5)/($Z$14-$Z$13)))</f>
        <v>1</v>
      </c>
      <c r="HX5" s="50">
        <f t="shared" ref="HX5:HX11" si="92">IF(-$Z5+$Z$6&gt;$Z$14,0,IF(-$Z5+$Z$6&lt;$Z$13,1,($Z$14+$Z5-$Z$6)/($Z$14-$Z$13)))</f>
        <v>1</v>
      </c>
      <c r="HY5" s="50">
        <f t="shared" ref="HY5:HY11" si="93">IF(-$Z5+$Z$7&gt;$Z$14,0,IF(-$Z5+$Z$7&lt;$Z$13,1,($Z$14+$Z5-$Z$7)/($Z$14-$Z$13)))</f>
        <v>1</v>
      </c>
      <c r="HZ5" s="50">
        <f t="shared" ref="HZ5:HZ11" si="94">IF(-$Z5+$Z$8&gt;$Z$14,0,IF(-$Z5+$Z$8&lt;$Z$13,1,($Z$14+$Z5-$Z$8)/($Z$14-$Z$13)))</f>
        <v>1</v>
      </c>
      <c r="IA5" s="50">
        <f t="shared" ref="IA5:IA11" si="95">IF(-$Z5+$Z$9&gt;$Z$14,0,IF(-$Z5+$Z$9&lt;$Z$13,1,($Z$14+$Z5-$Z$9)/($Z$14-$Z$13)))</f>
        <v>1</v>
      </c>
      <c r="IB5" s="50">
        <f t="shared" ref="IB5:IB11" si="96">IF(-$Z5+$Z$10&gt;$Z$14,0,IF(-$Z5+$Z$10&lt;$Z$13,1,($Z$14+$Z5-$Z$10)/($Z$14-$Z$13)))</f>
        <v>1</v>
      </c>
      <c r="IC5" s="50">
        <f t="shared" ref="IC5:IC11" si="97">IF(-$Z5+$Z$11&gt;$Z$14,0,IF(-$Z5+$Z$11&lt;$Z$13,1,($Z$14+$Z5-$Z$11)/($Z$14-$Z$13)))</f>
        <v>1</v>
      </c>
      <c r="IE5" s="53" t="s">
        <v>132</v>
      </c>
      <c r="IF5" s="50">
        <f t="shared" ref="IF5:IF11" si="98">IF(-$AA5+$AA$5&gt;$AA$14,0,IF(-$AA5+$AA$5&lt;$AA$13,1,($AA$14+$AA5-$AA$5)/($AA$14-$AA$13)))</f>
        <v>1</v>
      </c>
      <c r="IG5" s="50">
        <f t="shared" ref="IG5:IG11" si="99">IF(-$AA5+$AA$6&gt;$AA$14,0,IF(-$AA5+$AA$6&lt;$AA$13,1,($AA$14+$AA5-$AA$6)/($AA$14-$AA$13)))</f>
        <v>1</v>
      </c>
      <c r="IH5" s="50">
        <f t="shared" ref="IH5:IH11" si="100">IF(-$AA5+$AA$7&gt;$AA$14,0,IF(-$AA5+$AA$7&lt;$AA$13,1,($AA$14+$AA5-$AA$7)/($AA$14-$AA$13)))</f>
        <v>1</v>
      </c>
      <c r="II5" s="50">
        <f t="shared" ref="II5:II11" si="101">IF(-$AA5+$AA$8&gt;$AA$14,0,IF(-$AA5+$AA$8&lt;$AA$13,1,($AA$14+$AA5-$AA$8)/($AA$14-$AA$13)))</f>
        <v>1</v>
      </c>
      <c r="IJ5" s="50">
        <f t="shared" ref="IJ5:IJ11" si="102">IF(-$AA5+$AA$9&gt;$AA$14,0,IF(-$AA5+$AA$9&lt;$AA$13,1,($AA$14+$AA5-$AA$9)/($AA$14-$AA$13)))</f>
        <v>1</v>
      </c>
      <c r="IK5" s="50">
        <f t="shared" ref="IK5:IK11" si="103">IF(-$AA5+$AA$10&gt;$AA$14,0,IF(-$AA5+$AA$10&lt;$AA$13,1,($AA$14+$AA5-$AA$10)/($AA$14-$AA$13)))</f>
        <v>1</v>
      </c>
      <c r="IL5" s="50">
        <f t="shared" ref="IL5:IL11" si="104">IF(-$AA5+$AA$11&gt;$AA$14,0,IF(-$AA5+$AA$11&lt;$AA$13,1,($AA$14+$AA5-$AA$11)/($AA$14-$AA$13)))</f>
        <v>1</v>
      </c>
      <c r="IN5" s="53" t="s">
        <v>132</v>
      </c>
      <c r="IO5" s="50">
        <f>IF(-$AB5+$AB$5&gt;$AB$14,0,IF(-$AB5+$AB$5&lt;$AB$13,1,($AB$14+$AB5-$AB$5)/($AB$14-$AB$13)))</f>
        <v>1</v>
      </c>
      <c r="IP5" s="50">
        <f>IF(-$AB5+$AB$6&gt;$AB$14,0,IF(-$AB5+$AB$6&lt;$AB$13,1,($AB$14+$AB5-$AB$6)/($AB$14-$AB$13)))</f>
        <v>1</v>
      </c>
      <c r="IQ5" s="50">
        <f>IF(-$AB5+$AB$7&gt;$AB$14,0,IF(-$AB5+$AB$7&lt;$AB$13,1,($AB$14+$AB5-$AB$7)/($AB$14-$AB$13)))</f>
        <v>1</v>
      </c>
      <c r="IR5" s="50">
        <f>IF(-$AB5+$AB$8&gt;$AB$14,0,IF(-$AB5+$AB$8&lt;$AB$13,1,($AB$14+$AB5-$AB$8)/($AB$14-$AB$13)))</f>
        <v>1</v>
      </c>
      <c r="IS5" s="50">
        <f>IF(-$AB5+$AB$9&gt;$AB$14,0,IF(-$AB5+$AB$9&lt;$AB$13,1,($AB$14+$AB5-$AB$9)/($AB$14-$AB$13)))</f>
        <v>1</v>
      </c>
      <c r="IT5" s="50">
        <f>IF(-$AB5+$AB$10&gt;$AB$14,0,IF(-$AB5+$AB$10&lt;$AB$13,1,($AB$14+$AB5-$AB$10)/($AB$14-$AB$13)))</f>
        <v>1</v>
      </c>
      <c r="IU5" s="50">
        <f>IF(-$AB5+$AB$11&gt;$AB$14,0,IF(-$AB5+$AB$11&lt;$AB$13,1,($AB$14+$AB5-$AB$11)/($AB$14-$AB$13)))</f>
        <v>1</v>
      </c>
    </row>
    <row r="6" spans="1:255" ht="29.1">
      <c r="A6" s="164"/>
      <c r="B6" s="39" t="s">
        <v>68</v>
      </c>
      <c r="C6" s="53" t="s">
        <v>69</v>
      </c>
      <c r="D6" s="75">
        <v>1.1599999999999999</v>
      </c>
      <c r="E6" s="75">
        <v>0</v>
      </c>
      <c r="F6" s="75">
        <v>337.5</v>
      </c>
      <c r="G6" s="75">
        <v>75</v>
      </c>
      <c r="H6" s="75">
        <v>37.5</v>
      </c>
      <c r="I6" s="75">
        <v>2.4958332999999999E-2</v>
      </c>
      <c r="J6" s="39">
        <v>1.74</v>
      </c>
      <c r="K6" s="39">
        <v>0.93500000000000005</v>
      </c>
      <c r="L6" s="39">
        <v>2.8450000000000002</v>
      </c>
      <c r="M6" s="81">
        <v>0.33333333300000001</v>
      </c>
      <c r="N6" s="39">
        <v>1</v>
      </c>
      <c r="O6" s="39">
        <v>1</v>
      </c>
      <c r="P6" s="80">
        <v>0.8</v>
      </c>
      <c r="Q6" s="75">
        <v>1</v>
      </c>
      <c r="R6" s="80">
        <v>0.8</v>
      </c>
      <c r="S6" s="39">
        <v>3.301029996</v>
      </c>
      <c r="T6" s="39">
        <v>1</v>
      </c>
      <c r="U6" s="80">
        <v>0.8</v>
      </c>
      <c r="V6" s="80">
        <v>0.8</v>
      </c>
      <c r="W6" s="75">
        <v>1</v>
      </c>
      <c r="X6" s="75">
        <v>0.73158876500000003</v>
      </c>
      <c r="Y6" s="75">
        <v>1.892651034</v>
      </c>
      <c r="Z6" s="75">
        <v>1.7647976030000001</v>
      </c>
      <c r="AA6" s="75">
        <v>1.457881897</v>
      </c>
      <c r="AB6" s="75">
        <v>0.77451696599999997</v>
      </c>
      <c r="AE6" s="78"/>
      <c r="AF6" s="54" t="s">
        <v>68</v>
      </c>
      <c r="AG6" s="50">
        <f t="shared" ref="AG6:AG11" si="105">IF(-$D6+$D$5&gt;$D$14,0,IF(-$D6+$D$5&lt;$D$13,1,($D$14+$D6-$D$5)/($D$14-$D$13)))</f>
        <v>1</v>
      </c>
      <c r="AH6" s="50">
        <f t="shared" ref="AH6:AH11" si="106">IF(-$D6+$D$6&gt;$D$14,0,IF(-$D6+$D$6&lt;$D$13,1,($D$14+$D6-$D$6)/($D$14-$D$13)))</f>
        <v>1</v>
      </c>
      <c r="AI6" s="50">
        <f t="shared" ref="AI6:AI11" si="107">IF(-$D6+$D$7&gt;$D$14,0,IF(-$D6+$D$7&lt;$D$13,1,($D$14+$D6-$D$7)/($D$14-$D$13)))</f>
        <v>1</v>
      </c>
      <c r="AJ6" s="50">
        <f t="shared" ref="AJ6:AJ11" si="108">IF(-$D6+$D$8&gt;$D$14,0,IF(-$D6+$D$8&lt;$D$13,1,($D$14+$D6-$D$8)/($D$14-$D$13)))</f>
        <v>1</v>
      </c>
      <c r="AK6" s="50">
        <f t="shared" ref="AK6:AK11" si="109">IF(-$D6+$D$9&gt;$D$14,0,IF(-$D6+$D$9&lt;$D$13,1,($D$14+$D6-$D$9)/($D$14-$D$13)))</f>
        <v>1</v>
      </c>
      <c r="AL6" s="50">
        <f t="shared" ref="AL6:AL11" si="110">IF(-$D6+$D$10&gt;$D$14,0,IF(-$D6+$D$10&lt;$D$13,1,($D$14+$D6-$D$10)/($D$14-$D$13)))</f>
        <v>1</v>
      </c>
      <c r="AM6" s="50">
        <f t="shared" ref="AM6:AM11" si="111">IF(-$D6+$D$11&gt;$D$14,0,IF(-$D6+$D$11&lt;$D$13,1,($D$14+$D6-$D$11)/($D$14-$D$13)))</f>
        <v>1</v>
      </c>
      <c r="AO6" s="54" t="s">
        <v>68</v>
      </c>
      <c r="AP6" s="50">
        <f t="shared" ref="AP6:AP11" si="112">IF(-$E6+$E$5&gt;$E$14,0,IF(-$E6+$E$5&lt;$E$13,1,($E$14+$E6-$E$5)/($E$14-$E$13)))</f>
        <v>1</v>
      </c>
      <c r="AQ6" s="50">
        <f t="shared" ref="AQ6:AQ11" si="113">IF(-$E6+$E$6&gt;$E$14,0,IF(-$E6+$E$6&lt;$E$13,1,($E$14+$E6-$E$6)/($E$14-$E$13)))</f>
        <v>1</v>
      </c>
      <c r="AR6" s="50">
        <f t="shared" ref="AR6:AR11" si="114">IF(-$E6+$E$7&gt;$E$14,0,IF(-$E6+$E$7&lt;$E$13,1,($E$14+$E6-$E$7)/($E$14-$E$13)))</f>
        <v>0</v>
      </c>
      <c r="AS6" s="50">
        <f t="shared" ref="AS6:AS11" si="115">IF(-$E6+$E$8&gt;$E$14,0,IF(-$E6+$E$8&lt;$E$13,1,($E$14+$E6-$E$8)/($E$14-$E$13)))</f>
        <v>1</v>
      </c>
      <c r="AT6" s="50">
        <f t="shared" ref="AT6:AT11" si="116">IF(-$E6+$E$9&gt;$E$14,0,IF(-$E6+$E$9&lt;$E$13,1,($E$14+$E6-$E$9)/($E$14-$E$13)))</f>
        <v>1</v>
      </c>
      <c r="AU6" s="50">
        <f t="shared" ref="AU6:AU11" si="117">IF(-$E6+$E$10&gt;$E$14,0,IF(-$E6+$E$10&lt;$E$13,1,($E$14+$E6-$E$10)/($E$14-$E$13)))</f>
        <v>1</v>
      </c>
      <c r="AV6" s="50">
        <f t="shared" ref="AV6:AV11" si="118">IF(-$E6+$E$11&gt;$E$14,0,IF(-$E6+$E$11&lt;$E$13,1,($E$14+$E6-$E$11)/($E$14-$E$13)))</f>
        <v>1</v>
      </c>
      <c r="AX6" s="54" t="s">
        <v>68</v>
      </c>
      <c r="AY6" s="50">
        <f t="shared" ref="AY6:AY11" si="119">IF($F6-$F$5&gt;$F$14,0,IF($F6-$F$5&lt;$F$13,1,($F$14-$F6+$F$5)/($F$14-$F$13)))</f>
        <v>1</v>
      </c>
      <c r="AZ6" s="50">
        <f t="shared" ref="AZ6:AZ11" si="120">IF($F6-$F$6&gt;$F$14,0,IF($F6-$F$6&lt;$F$13,1,($F$14-$F6+$F$6)/($F$14-$F$13)))</f>
        <v>1</v>
      </c>
      <c r="BA6" s="50">
        <f t="shared" ref="BA6:BA11" si="121">IF($F6-$F$7&gt;$F$14,0,IF($F6-$F$7&lt;$F$13,1,($F$14-$F6+$F$7)/($F$14-$F$13)))</f>
        <v>6.1538461657751301E-2</v>
      </c>
      <c r="BB6" s="50">
        <f t="shared" ref="BB6:BB11" si="122">IF($F6-$F$8&gt;$F$14,0,IF($F6-$F$8&lt;$F$13,1,($F$14-$F6+$F$8)/($F$14-$F$13)))</f>
        <v>1</v>
      </c>
      <c r="BC6" s="50">
        <f t="shared" ref="BC6:BC11" si="123">IF($F6-$F$9&gt;$F$14,0,IF($F6-$F$9&lt;$F$13,1,($F$14-$F6+$F$9)/($F$14-$F$13)))</f>
        <v>1</v>
      </c>
      <c r="BD6" s="50">
        <f t="shared" ref="BD6:BD11" si="124">IF($F6-$F$10&gt;$F$14,0,IF($F6-$F$10&lt;$F$13,1,($F$14-$F6+$F$10)/($F$14-$F$13)))</f>
        <v>1</v>
      </c>
      <c r="BE6" s="50">
        <f t="shared" ref="BE6:BE11" si="125">IF($F6-$F$11&gt;$F$14,0,IF($F6-$F$11&lt;$F$13,1,($F$14-$F6+$F$11)/($F$14-$F$13)))</f>
        <v>1</v>
      </c>
      <c r="BG6" s="54" t="s">
        <v>68</v>
      </c>
      <c r="BH6" s="50">
        <f t="shared" ref="BH6:BH11" si="126">IF($G6-$G$5&gt;$G$14,0,IF($G6-$G$5&lt;$G$13,1,($G$14-$G6+$G$5)/($G$14-$G$13)))</f>
        <v>1</v>
      </c>
      <c r="BI6" s="50">
        <f t="shared" ref="BI6:BI11" si="127">IF($G6-$G$6&gt;$G$14,0,IF($G6-$G$6&lt;$G$13,1,($G$14-$G6+$G$6)/($G$14-$G$13)))</f>
        <v>1</v>
      </c>
      <c r="BJ6" s="50">
        <f t="shared" ref="BJ6:BJ11" si="128">IF($G6-$G$7&gt;$G$14,0,IF($G6-$G$7&lt;$G$13,1,($G$14-$G6+$G$7)/($G$14-$G$13)))</f>
        <v>7.7777777666666617E-2</v>
      </c>
      <c r="BK6" s="50">
        <f t="shared" ref="BK6:BK11" si="129">IF($G6-$G$8&gt;$G$14,0,IF($G6-$G$8&lt;$G$13,1,($G$14-$G6+$G$8)/($G$14-$G$13)))</f>
        <v>1</v>
      </c>
      <c r="BL6" s="50">
        <f t="shared" ref="BL6:BL11" si="130">IF($G6-$G$9&gt;$G$14,0,IF($G6-$G$9&lt;$G$13,1,($G$14-$G6+$G$9)/($G$14-$G$13)))</f>
        <v>1</v>
      </c>
      <c r="BM6" s="50">
        <f t="shared" ref="BM6:BM11" si="131">IF($G6-$G$10&gt;$G$14,0,IF($G6-$G$10&lt;$G$13,1,($G$14-$G6+$G$10)/($G$14-$G$13)))</f>
        <v>1</v>
      </c>
      <c r="BN6" s="50">
        <f t="shared" ref="BN6:BN11" si="132">IF($G6-$G$11&gt;$G$14,0,IF($G6-$G$11&lt;$G$13,1,($G$14-$G6+$G$11)/($G$14-$G$13)))</f>
        <v>1</v>
      </c>
      <c r="BP6" s="54" t="s">
        <v>68</v>
      </c>
      <c r="BQ6" s="50">
        <f t="shared" ref="BQ6:BQ11" si="133">IF($H6-$H$5&gt;$H$14,0,IF($H6-$H$5&lt;$H$13,1,($H$14-$H6+$H$5)/($H$14-$H$13)))</f>
        <v>1</v>
      </c>
      <c r="BR6" s="50">
        <f t="shared" ref="BR6:BR11" si="134">IF($H6-$H$6&gt;$H$14,0,IF($H6-$H$6&lt;$H$13,1,($H$14-$H6+$H$6)/($H$14-$H$13)))</f>
        <v>1</v>
      </c>
      <c r="BS6" s="50">
        <f t="shared" ref="BS6:BS11" si="135">IF($H6-$H$7&gt;$H$14,0,IF($H6-$H$7&lt;$H$13,1,($H$14-$H6+$H$7)/($H$14-$H$13)))</f>
        <v>7.7777777799999961E-2</v>
      </c>
      <c r="BT6" s="50">
        <f t="shared" ref="BT6:BT11" si="136">IF($H6-$H$8&gt;$H$14,0,IF($H6-$H$8&lt;$H$13,1,($H$14-$H6+$H$8)/($H$14-$H$13)))</f>
        <v>1</v>
      </c>
      <c r="BU6" s="50">
        <f t="shared" ref="BU6:BU11" si="137">IF($H6-$H$9&gt;$H$14,0,IF($H6-$H$9&lt;$H$13,1,($H$14-$H6+$H$9)/($H$14-$H$13)))</f>
        <v>1</v>
      </c>
      <c r="BV6" s="50">
        <f t="shared" ref="BV6:BV11" si="138">IF($H6-$H$10&gt;$H$14,0,IF($H6-$H$10&lt;$H$13,1,($H$14-$H6+$H$10)/($H$14-$H$13)))</f>
        <v>1</v>
      </c>
      <c r="BW6" s="50">
        <f t="shared" ref="BW6:BW11" si="139">IF($H6-$H$11&gt;$H$14,0,IF($H6-$H$11&lt;$H$13,1,($H$14-$H6+$H$11)/($H$14-$H$13)))</f>
        <v>1</v>
      </c>
      <c r="BY6" s="54" t="s">
        <v>68</v>
      </c>
      <c r="BZ6" s="50">
        <f t="shared" ref="BZ6:BZ11" si="140">IF($I6-$I$5&gt;$I$14,0,IF($I6-$I$5&lt;$I$13,1,($I$14-$I6+$I$5)/($I$14-$I$13)))</f>
        <v>1</v>
      </c>
      <c r="CA6" s="50">
        <f t="shared" ref="CA6:CA11" si="141">IF($I6-$I$6&gt;$I$14,0,IF($I6-$I$6&lt;$I$13,1,($I$14-$I6+$I$6)/($I$14-$I$13)))</f>
        <v>1</v>
      </c>
      <c r="CB6" s="50">
        <f t="shared" ref="CB6:CB11" si="142">IF($I6-$I$7&gt;$I$14,0,IF($I6-$I$7&lt;$I$13,1,($I$14-$I6+$I$7)/($I$14-$I$13)))</f>
        <v>1</v>
      </c>
      <c r="CC6" s="50">
        <f t="shared" ref="CC6:CC11" si="143">IF($I6-$I$8&gt;$I$14,0,IF($I6-$I$8&lt;$I$13,1,($I$14-$I6+$I$8)/($I$14-$I$13)))</f>
        <v>1</v>
      </c>
      <c r="CD6" s="50">
        <f t="shared" ref="CD6:CD11" si="144">IF($I6-$I$9&gt;$I$14,0,IF($I6-$I$9&lt;$I$13,1,($I$14-$I6+$I$9)/($I$14-$I$13)))</f>
        <v>1</v>
      </c>
      <c r="CE6" s="50">
        <f t="shared" ref="CE6:CE11" si="145">IF($I6-$I$10&gt;$I$14,0,IF($I6-$I$10&lt;$I$13,1,($I$14-$I6+$I$10)/($I$14-$I$13)))</f>
        <v>1</v>
      </c>
      <c r="CF6" s="50">
        <f t="shared" ref="CF6:CF11" si="146">IF($I6-$I$11&gt;$I$14,0,IF($I6-$I$11&lt;$I$13,1,($I$14-$I6+$I$11)/($I$14-$I$13)))</f>
        <v>1</v>
      </c>
      <c r="CH6" s="54" t="s">
        <v>68</v>
      </c>
      <c r="CI6" s="50">
        <f t="shared" ref="CI6:CI11" si="147">IF($J6-$J$5&gt;$J$14,0,IF($J6-$J$5&lt;$J$13,1,($J$14-$J6+$J$5)/($J$14-$J$13)))</f>
        <v>0.25007235890014479</v>
      </c>
      <c r="CJ6" s="50">
        <f t="shared" ref="CJ6:CJ11" si="148">IF($J6-$J$6&gt;$J$14,0,IF($J6-$J$6&lt;$J$13,1,($J$14-$J6+$J$6)/($J$14-$J$13)))</f>
        <v>1</v>
      </c>
      <c r="CK6" s="50">
        <f t="shared" ref="CK6:CK11" si="149">IF($J6-$J$7&gt;$J$14,0,IF($J6-$J$7&lt;$J$13,1,($J$14-$J6+$J$7)/($J$14-$J$13)))</f>
        <v>0</v>
      </c>
      <c r="CL6" s="50">
        <f t="shared" ref="CL6:CL11" si="150">IF($J6-$J$8&gt;$J$14,0,IF($J6-$J$8&lt;$J$13,1,($J$14-$J6+$J$8)/($J$14-$J$13)))</f>
        <v>1</v>
      </c>
      <c r="CM6" s="50">
        <f t="shared" ref="CM6:CM10" si="151">IF($J6-$J$9&gt;$J$14,0,IF($J6-$J$9&lt;$J$13,1,($J$14-$J6+$J$9)/($J$14-$J$13)))</f>
        <v>1</v>
      </c>
      <c r="CN6" s="50">
        <f t="shared" ref="CN6:CN11" si="152">IF($J6-$J$10&gt;$J$14,0,IF($J6-$J$10&lt;$J$13,1,($J$14-$J6+$J$10)/($J$14-$J$13)))</f>
        <v>1</v>
      </c>
      <c r="CO6" s="50">
        <f t="shared" ref="CO6:CO11" si="153">IF($J6-$J$11&gt;$J$14,0,IF($J6-$J$11&lt;$J$13,1,($J$14-$J6+$J$11)/($J$14-$J$13)))</f>
        <v>1</v>
      </c>
      <c r="CQ6" s="54" t="s">
        <v>68</v>
      </c>
      <c r="CR6" s="50">
        <f t="shared" ref="CR6:CR11" si="154">IF($K6-$K$5&gt;$K$14,0,IF($K6-$K$5&lt;$K$13,1,($K$14-$K6+$K$5)/($K$14-$K$13)))</f>
        <v>1</v>
      </c>
      <c r="CS6" s="50">
        <f t="shared" ref="CS6:CS11" si="155">IF($K6-$K$6&gt;$K$14,0,IF($K6-$K$6&lt;$K$13,1,($K$14-$K6+$K$6)/($K$14-$K$13)))</f>
        <v>1</v>
      </c>
      <c r="CT6" s="50">
        <f t="shared" ref="CT6:CT11" si="156">IF($K6-$K$7&gt;$K$14,0,IF($K6-$K$7&lt;$K$13,1,($K$14-$K6+$K$7)/($K$14-$K$13)))</f>
        <v>0.13589391843949639</v>
      </c>
      <c r="CU6" s="50">
        <f t="shared" ref="CU6:CU11" si="157">IF($K6-$K$8&gt;$K$14,0,IF($K6-$K$8&lt;$K$13,1,($K$14-$K6+$K$8)/($K$14-$K$13)))</f>
        <v>1</v>
      </c>
      <c r="CV6" s="50">
        <f t="shared" ref="CV6:CV11" si="158">IF($K6-$K$9&gt;$K$14,0,IF($K6-$K$9&lt;$K$13,1,($K$14-$K6+$K$9)/($K$14-$K$13)))</f>
        <v>1</v>
      </c>
      <c r="CW6" s="50">
        <f t="shared" ref="CW6:CW11" si="159">IF($K6-$K$10&gt;$K$14,0,IF($K6-$K$10&lt;$K$13,1,($K$14-$K6+$K$10)/($K$14-$K$13)))</f>
        <v>1</v>
      </c>
      <c r="CX6" s="50">
        <f t="shared" ref="CX6:CX11" si="160">IF($K6-$K$11&gt;$K$14,0,IF($K6-$K$11&lt;$K$13,1,($K$14-$K6+$K$11)/($K$14-$K$13)))</f>
        <v>1</v>
      </c>
      <c r="CZ6" s="54" t="s">
        <v>68</v>
      </c>
      <c r="DA6" s="50">
        <f t="shared" ref="DA6:DA11" si="161">IF(-$L6+$L$5&gt;$L$14,0,IF(-$L6+$L$5&lt;$L$13,1,($L$14+$L6-$L$5)/($L$14-$L$13)))</f>
        <v>1</v>
      </c>
      <c r="DB6" s="50">
        <f t="shared" ref="DB6:DB11" si="162">IF(-$L6+$L$6&gt;$L$14,0,IF(-$L6+$L$6&lt;$L$13,1,($L$14+$L6-$L$6)/($L$14-$L$13)))</f>
        <v>1</v>
      </c>
      <c r="DC6" s="50">
        <f t="shared" ref="DC6:DC11" si="163">IF(-$L6+$L$7&gt;$L$14,0,IF(-$L6+$L$7&lt;$L$13,1,($L$14+$L6-$L$7)/($L$14-$L$13)))</f>
        <v>1</v>
      </c>
      <c r="DD6" s="50">
        <f t="shared" ref="DD6:DD11" si="164">IF(-$L6+$L$8&gt;$L$14,0,IF(-$L6+$L$8&lt;$L$13,1,($L$14+$L6-$L$8)/($L$14-$L$13)))</f>
        <v>1</v>
      </c>
      <c r="DE6" s="50">
        <f t="shared" ref="DE6:DE11" si="165">IF(-$L6+$L$9&gt;$L$14,0,IF(-$L6+$L$9&lt;$L$13,1,($L$14+$L6-$L$9)/($L$14-$L$13)))</f>
        <v>1</v>
      </c>
      <c r="DF6" s="50">
        <f t="shared" ref="DF6:DF11" si="166">IF(-$L6+$L$10&gt;$L$14,0,IF(-$L6+$L$10&lt;$L$13,1,($L$14+$L6-$L$10)/($L$14-$L$13)))</f>
        <v>1</v>
      </c>
      <c r="DG6" s="50">
        <f t="shared" ref="DG6:DG11" si="167">IF(-$L6+$L$11&gt;$L$14,0,IF(-$L6+$L$11&lt;$L$13,1,($L$14+$L6-$L$11)/($L$14-$L$13)))</f>
        <v>1</v>
      </c>
      <c r="DI6" s="54" t="s">
        <v>68</v>
      </c>
      <c r="DJ6" s="50">
        <f t="shared" si="0"/>
        <v>0</v>
      </c>
      <c r="DK6" s="50">
        <f t="shared" si="1"/>
        <v>1</v>
      </c>
      <c r="DL6" s="50">
        <f t="shared" si="2"/>
        <v>0.13333333199999986</v>
      </c>
      <c r="DM6" s="50">
        <f t="shared" si="3"/>
        <v>1</v>
      </c>
      <c r="DN6" s="50">
        <f t="shared" si="4"/>
        <v>1</v>
      </c>
      <c r="DO6" s="50">
        <f t="shared" si="5"/>
        <v>1</v>
      </c>
      <c r="DP6" s="50">
        <f t="shared" si="6"/>
        <v>1</v>
      </c>
      <c r="DR6" s="54" t="s">
        <v>68</v>
      </c>
      <c r="DS6" s="50">
        <f t="shared" si="7"/>
        <v>1</v>
      </c>
      <c r="DT6" s="50">
        <f t="shared" si="8"/>
        <v>1</v>
      </c>
      <c r="DU6" s="50">
        <f t="shared" si="9"/>
        <v>1</v>
      </c>
      <c r="DV6" s="50">
        <f t="shared" si="10"/>
        <v>1</v>
      </c>
      <c r="DW6" s="50">
        <f t="shared" si="11"/>
        <v>1</v>
      </c>
      <c r="DX6" s="50">
        <f t="shared" si="12"/>
        <v>1</v>
      </c>
      <c r="DY6" s="50">
        <f t="shared" si="13"/>
        <v>1</v>
      </c>
      <c r="EA6" s="54" t="s">
        <v>68</v>
      </c>
      <c r="EB6" s="50">
        <f t="shared" si="14"/>
        <v>1</v>
      </c>
      <c r="EC6" s="50">
        <f t="shared" si="15"/>
        <v>1</v>
      </c>
      <c r="ED6" s="50">
        <f t="shared" si="16"/>
        <v>1</v>
      </c>
      <c r="EE6" s="50">
        <f t="shared" si="17"/>
        <v>1</v>
      </c>
      <c r="EF6" s="50">
        <f t="shared" si="18"/>
        <v>1</v>
      </c>
      <c r="EG6" s="50">
        <f t="shared" si="19"/>
        <v>1</v>
      </c>
      <c r="EH6" s="50">
        <f t="shared" si="20"/>
        <v>1</v>
      </c>
      <c r="EJ6" s="54" t="s">
        <v>68</v>
      </c>
      <c r="EK6" s="50">
        <f t="shared" si="21"/>
        <v>1</v>
      </c>
      <c r="EL6" s="50">
        <f t="shared" si="22"/>
        <v>1</v>
      </c>
      <c r="EM6" s="50">
        <f t="shared" si="23"/>
        <v>1</v>
      </c>
      <c r="EN6" s="50">
        <f t="shared" si="24"/>
        <v>1</v>
      </c>
      <c r="EO6" s="50">
        <f t="shared" si="25"/>
        <v>1</v>
      </c>
      <c r="EP6" s="50">
        <f t="shared" si="26"/>
        <v>1</v>
      </c>
      <c r="EQ6" s="50">
        <f t="shared" si="27"/>
        <v>1</v>
      </c>
      <c r="ES6" s="54" t="s">
        <v>68</v>
      </c>
      <c r="ET6" s="50">
        <f t="shared" si="28"/>
        <v>1</v>
      </c>
      <c r="EU6" s="50">
        <f t="shared" si="29"/>
        <v>1</v>
      </c>
      <c r="EV6" s="50">
        <f t="shared" si="30"/>
        <v>1</v>
      </c>
      <c r="EW6" s="50">
        <f t="shared" si="31"/>
        <v>1</v>
      </c>
      <c r="EX6" s="50">
        <f t="shared" si="32"/>
        <v>1</v>
      </c>
      <c r="EY6" s="50">
        <f t="shared" si="33"/>
        <v>1</v>
      </c>
      <c r="EZ6" s="50">
        <f t="shared" si="34"/>
        <v>1</v>
      </c>
      <c r="FB6" s="54" t="s">
        <v>68</v>
      </c>
      <c r="FC6" s="50">
        <f t="shared" si="35"/>
        <v>1</v>
      </c>
      <c r="FD6" s="50">
        <f t="shared" si="36"/>
        <v>1</v>
      </c>
      <c r="FE6" s="50">
        <f t="shared" si="37"/>
        <v>1</v>
      </c>
      <c r="FF6" s="50">
        <f t="shared" si="38"/>
        <v>1</v>
      </c>
      <c r="FG6" s="50">
        <f t="shared" si="39"/>
        <v>1</v>
      </c>
      <c r="FH6" s="50">
        <f t="shared" si="40"/>
        <v>1</v>
      </c>
      <c r="FI6" s="50">
        <f t="shared" si="41"/>
        <v>1</v>
      </c>
      <c r="FK6" s="54" t="s">
        <v>68</v>
      </c>
      <c r="FL6" s="50">
        <f t="shared" si="42"/>
        <v>1</v>
      </c>
      <c r="FM6" s="50">
        <f t="shared" si="43"/>
        <v>1</v>
      </c>
      <c r="FN6" s="50">
        <f t="shared" si="44"/>
        <v>1</v>
      </c>
      <c r="FO6" s="50">
        <f t="shared" si="45"/>
        <v>1</v>
      </c>
      <c r="FP6" s="50">
        <f t="shared" si="46"/>
        <v>1</v>
      </c>
      <c r="FQ6" s="50">
        <f t="shared" si="47"/>
        <v>1</v>
      </c>
      <c r="FR6" s="50">
        <f t="shared" si="48"/>
        <v>1</v>
      </c>
      <c r="FT6" s="54" t="s">
        <v>68</v>
      </c>
      <c r="FU6" s="50">
        <f t="shared" si="49"/>
        <v>1</v>
      </c>
      <c r="FV6" s="50">
        <f t="shared" si="50"/>
        <v>1</v>
      </c>
      <c r="FW6" s="50">
        <f t="shared" si="51"/>
        <v>1</v>
      </c>
      <c r="FX6" s="50">
        <f t="shared" si="52"/>
        <v>1</v>
      </c>
      <c r="FY6" s="50">
        <f t="shared" si="53"/>
        <v>1</v>
      </c>
      <c r="FZ6" s="50">
        <f t="shared" si="54"/>
        <v>1</v>
      </c>
      <c r="GA6" s="50">
        <f t="shared" si="55"/>
        <v>1</v>
      </c>
      <c r="GC6" s="54" t="s">
        <v>68</v>
      </c>
      <c r="GD6" s="50">
        <f t="shared" si="56"/>
        <v>1</v>
      </c>
      <c r="GE6" s="50">
        <f t="shared" si="57"/>
        <v>1</v>
      </c>
      <c r="GF6" s="50">
        <f t="shared" si="58"/>
        <v>1</v>
      </c>
      <c r="GG6" s="50">
        <f t="shared" si="59"/>
        <v>1</v>
      </c>
      <c r="GH6" s="50">
        <f t="shared" si="60"/>
        <v>1</v>
      </c>
      <c r="GI6" s="50">
        <f t="shared" si="61"/>
        <v>1</v>
      </c>
      <c r="GJ6" s="50">
        <f t="shared" si="62"/>
        <v>1</v>
      </c>
      <c r="GL6" s="54" t="s">
        <v>68</v>
      </c>
      <c r="GM6" s="50">
        <f t="shared" si="63"/>
        <v>1</v>
      </c>
      <c r="GN6" s="50">
        <f t="shared" si="64"/>
        <v>1</v>
      </c>
      <c r="GO6" s="50">
        <f t="shared" si="65"/>
        <v>1</v>
      </c>
      <c r="GP6" s="50">
        <f t="shared" si="66"/>
        <v>1</v>
      </c>
      <c r="GQ6" s="50">
        <f t="shared" si="67"/>
        <v>1</v>
      </c>
      <c r="GR6" s="50">
        <f t="shared" si="68"/>
        <v>1</v>
      </c>
      <c r="GS6" s="50">
        <f t="shared" si="69"/>
        <v>1</v>
      </c>
      <c r="GU6" s="54" t="s">
        <v>68</v>
      </c>
      <c r="GV6" s="50">
        <f t="shared" si="70"/>
        <v>1</v>
      </c>
      <c r="GW6" s="50">
        <f t="shared" si="71"/>
        <v>1</v>
      </c>
      <c r="GX6" s="50">
        <f t="shared" si="72"/>
        <v>1</v>
      </c>
      <c r="GY6" s="50">
        <f t="shared" si="73"/>
        <v>1</v>
      </c>
      <c r="GZ6" s="50">
        <f t="shared" si="74"/>
        <v>1</v>
      </c>
      <c r="HA6" s="50">
        <f t="shared" si="75"/>
        <v>1</v>
      </c>
      <c r="HB6" s="50">
        <f t="shared" si="76"/>
        <v>1</v>
      </c>
      <c r="HD6" s="54" t="s">
        <v>68</v>
      </c>
      <c r="HE6" s="50">
        <f t="shared" si="77"/>
        <v>1</v>
      </c>
      <c r="HF6" s="50">
        <f t="shared" si="78"/>
        <v>1</v>
      </c>
      <c r="HG6" s="50">
        <f t="shared" si="79"/>
        <v>0.76687936482385999</v>
      </c>
      <c r="HH6" s="50">
        <f t="shared" si="80"/>
        <v>1</v>
      </c>
      <c r="HI6" s="50">
        <f t="shared" si="81"/>
        <v>1</v>
      </c>
      <c r="HJ6" s="50">
        <f t="shared" si="82"/>
        <v>1</v>
      </c>
      <c r="HK6" s="50">
        <f t="shared" si="83"/>
        <v>1</v>
      </c>
      <c r="HM6" s="54" t="s">
        <v>68</v>
      </c>
      <c r="HN6" s="50">
        <f t="shared" si="84"/>
        <v>1</v>
      </c>
      <c r="HO6" s="50">
        <f t="shared" si="85"/>
        <v>1</v>
      </c>
      <c r="HP6" s="50">
        <f t="shared" si="86"/>
        <v>1</v>
      </c>
      <c r="HQ6" s="50">
        <f t="shared" si="87"/>
        <v>1</v>
      </c>
      <c r="HR6" s="50">
        <f t="shared" si="88"/>
        <v>1</v>
      </c>
      <c r="HS6" s="50">
        <f t="shared" si="89"/>
        <v>1</v>
      </c>
      <c r="HT6" s="50">
        <f t="shared" si="90"/>
        <v>1</v>
      </c>
      <c r="HV6" s="54" t="s">
        <v>68</v>
      </c>
      <c r="HW6" s="50">
        <f t="shared" si="91"/>
        <v>1</v>
      </c>
      <c r="HX6" s="50">
        <f t="shared" si="92"/>
        <v>1</v>
      </c>
      <c r="HY6" s="50">
        <f t="shared" si="93"/>
        <v>1</v>
      </c>
      <c r="HZ6" s="50">
        <f t="shared" si="94"/>
        <v>1</v>
      </c>
      <c r="IA6" s="50">
        <f t="shared" si="95"/>
        <v>1</v>
      </c>
      <c r="IB6" s="50">
        <f t="shared" si="96"/>
        <v>1</v>
      </c>
      <c r="IC6" s="50">
        <f t="shared" si="97"/>
        <v>1</v>
      </c>
      <c r="IE6" s="54" t="s">
        <v>68</v>
      </c>
      <c r="IF6" s="50">
        <f t="shared" si="98"/>
        <v>1</v>
      </c>
      <c r="IG6" s="50">
        <f t="shared" si="99"/>
        <v>1</v>
      </c>
      <c r="IH6" s="50">
        <f t="shared" si="100"/>
        <v>1</v>
      </c>
      <c r="II6" s="50">
        <f t="shared" si="101"/>
        <v>1</v>
      </c>
      <c r="IJ6" s="50">
        <f t="shared" si="102"/>
        <v>1</v>
      </c>
      <c r="IK6" s="50">
        <f t="shared" si="103"/>
        <v>1</v>
      </c>
      <c r="IL6" s="50">
        <f t="shared" si="104"/>
        <v>1</v>
      </c>
      <c r="IN6" s="54" t="s">
        <v>68</v>
      </c>
      <c r="IO6" s="50">
        <f>IF(-$AB6+$AB$5&gt;$AB$14,0,IF(-$AB6+$AB$5&lt;$AB$13,1,($AB$14+$AB6-$AB$5)/($AB$14-$AB$13)))</f>
        <v>1</v>
      </c>
      <c r="IP6" s="50">
        <f t="shared" ref="IP6:IP11" si="168">IF(-$AB6+$AB$6&gt;$AB$14,0,IF(-$AB6+$AB$6&lt;$AB$13,1,($AB$14+$AB6-$AB$6)/($AB$14-$AB$13)))</f>
        <v>1</v>
      </c>
      <c r="IQ6" s="50">
        <f t="shared" ref="IQ6:IQ11" si="169">IF(-$AB6+$AB$7&gt;$AB$14,0,IF(-$AB6+$AB$7&lt;$AB$13,1,($AB$14+$AB6-$AB$7)/($AB$14-$AB$13)))</f>
        <v>0.78452410779055426</v>
      </c>
      <c r="IR6" s="50">
        <f t="shared" ref="IR6:IR11" si="170">IF(-$AB6+$AB$8&gt;$AB$14,0,IF(-$AB6+$AB$8&lt;$AB$13,1,($AB$14+$AB6-$AB$8)/($AB$14-$AB$13)))</f>
        <v>1</v>
      </c>
      <c r="IS6" s="50">
        <f t="shared" ref="IS6:IS11" si="171">IF(-$AB6+$AB$9&gt;$AB$14,0,IF(-$AB6+$AB$9&lt;$AB$13,1,($AB$14+$AB6-$AB$9)/($AB$14-$AB$13)))</f>
        <v>1</v>
      </c>
      <c r="IT6" s="50">
        <f t="shared" ref="IT6:IT11" si="172">IF(-$AB6+$AB$10&gt;$AB$14,0,IF(-$AB6+$AB$10&lt;$AB$13,1,($AB$14+$AB6-$AB$10)/($AB$14-$AB$13)))</f>
        <v>1</v>
      </c>
      <c r="IU6" s="50">
        <f t="shared" ref="IU6:IU11" si="173">IF(-$AB6+$AB$11&gt;$AB$14,0,IF(-$AB6+$AB$11&lt;$AB$13,1,($AB$14+$AB6-$AB$11)/($AB$14-$AB$13)))</f>
        <v>1</v>
      </c>
    </row>
    <row r="7" spans="1:255" ht="29.1">
      <c r="A7" s="164"/>
      <c r="B7" s="39" t="s">
        <v>133</v>
      </c>
      <c r="C7" s="53" t="s">
        <v>71</v>
      </c>
      <c r="D7" s="75">
        <v>0.78</v>
      </c>
      <c r="E7" s="75">
        <v>1</v>
      </c>
      <c r="F7" s="75">
        <v>75</v>
      </c>
      <c r="G7" s="75">
        <v>17.333333329999999</v>
      </c>
      <c r="H7" s="75">
        <v>8.6666666669999994</v>
      </c>
      <c r="I7" s="75">
        <v>1.1333332999999999E-2</v>
      </c>
      <c r="J7" s="39">
        <v>-2.95</v>
      </c>
      <c r="K7" s="39">
        <v>-0.52100000000000002</v>
      </c>
      <c r="L7" s="39">
        <v>0.315</v>
      </c>
      <c r="M7" s="80">
        <v>0.8</v>
      </c>
      <c r="N7" s="75">
        <v>1</v>
      </c>
      <c r="O7" s="75">
        <v>1</v>
      </c>
      <c r="P7" s="80">
        <v>0.8</v>
      </c>
      <c r="Q7" s="75">
        <v>1</v>
      </c>
      <c r="R7" s="80">
        <v>0.8</v>
      </c>
      <c r="S7" s="39">
        <v>3.301029996</v>
      </c>
      <c r="T7" s="39">
        <v>1</v>
      </c>
      <c r="U7" s="80">
        <v>0.8</v>
      </c>
      <c r="V7" s="80">
        <v>0.8</v>
      </c>
      <c r="W7" s="80">
        <v>0.8</v>
      </c>
      <c r="X7" s="75">
        <v>3.7316693320000001</v>
      </c>
      <c r="Y7" s="75">
        <v>2.421603927</v>
      </c>
      <c r="Z7" s="75">
        <v>3.7316693320000001</v>
      </c>
      <c r="AA7" s="75">
        <v>3.209515015</v>
      </c>
      <c r="AB7" s="75">
        <v>3.7316693320000001</v>
      </c>
      <c r="AE7" s="78"/>
      <c r="AF7" s="54" t="s">
        <v>70</v>
      </c>
      <c r="AG7" s="50">
        <f t="shared" si="105"/>
        <v>1</v>
      </c>
      <c r="AH7" s="50">
        <f t="shared" si="106"/>
        <v>0.68965517241379304</v>
      </c>
      <c r="AI7" s="50">
        <f t="shared" si="107"/>
        <v>1</v>
      </c>
      <c r="AJ7" s="50">
        <f t="shared" si="108"/>
        <v>1</v>
      </c>
      <c r="AK7" s="50">
        <f t="shared" si="109"/>
        <v>1</v>
      </c>
      <c r="AL7" s="50">
        <f t="shared" si="110"/>
        <v>1</v>
      </c>
      <c r="AM7" s="50">
        <f t="shared" si="111"/>
        <v>1</v>
      </c>
      <c r="AO7" s="54" t="s">
        <v>70</v>
      </c>
      <c r="AP7" s="50">
        <f t="shared" si="112"/>
        <v>1</v>
      </c>
      <c r="AQ7" s="50">
        <f t="shared" si="113"/>
        <v>1</v>
      </c>
      <c r="AR7" s="50">
        <f t="shared" si="114"/>
        <v>1</v>
      </c>
      <c r="AS7" s="50">
        <f t="shared" si="115"/>
        <v>1</v>
      </c>
      <c r="AT7" s="50">
        <f t="shared" si="116"/>
        <v>1</v>
      </c>
      <c r="AU7" s="50">
        <f t="shared" si="117"/>
        <v>1</v>
      </c>
      <c r="AV7" s="50">
        <f t="shared" si="118"/>
        <v>1</v>
      </c>
      <c r="AX7" s="54" t="s">
        <v>70</v>
      </c>
      <c r="AY7" s="50">
        <f t="shared" si="119"/>
        <v>1</v>
      </c>
      <c r="AZ7" s="50">
        <f t="shared" si="120"/>
        <v>1</v>
      </c>
      <c r="BA7" s="50">
        <f t="shared" si="121"/>
        <v>1</v>
      </c>
      <c r="BB7" s="50">
        <f t="shared" si="122"/>
        <v>1</v>
      </c>
      <c r="BC7" s="50">
        <f t="shared" si="123"/>
        <v>1</v>
      </c>
      <c r="BD7" s="50">
        <f t="shared" si="124"/>
        <v>1</v>
      </c>
      <c r="BE7" s="50">
        <f t="shared" si="125"/>
        <v>1</v>
      </c>
      <c r="BG7" s="54" t="s">
        <v>70</v>
      </c>
      <c r="BH7" s="50">
        <f>IF($G7-$G$5&gt;$G$14,0,IF($G7-$G$5&lt;$G$13,1,($G$14-$G7+$G$5)/($G$14-$G$13)))</f>
        <v>1</v>
      </c>
      <c r="BI7" s="50">
        <f t="shared" si="127"/>
        <v>1</v>
      </c>
      <c r="BJ7" s="50">
        <f t="shared" si="128"/>
        <v>1</v>
      </c>
      <c r="BK7" s="50">
        <f t="shared" si="129"/>
        <v>1</v>
      </c>
      <c r="BL7" s="50">
        <f t="shared" si="130"/>
        <v>1</v>
      </c>
      <c r="BM7" s="50">
        <f t="shared" si="131"/>
        <v>1</v>
      </c>
      <c r="BN7" s="50">
        <f t="shared" si="132"/>
        <v>1</v>
      </c>
      <c r="BP7" s="54" t="s">
        <v>70</v>
      </c>
      <c r="BQ7" s="50">
        <f t="shared" si="133"/>
        <v>1</v>
      </c>
      <c r="BR7" s="50">
        <f t="shared" si="134"/>
        <v>1</v>
      </c>
      <c r="BS7" s="50">
        <f t="shared" si="135"/>
        <v>1</v>
      </c>
      <c r="BT7" s="50">
        <f t="shared" si="136"/>
        <v>1</v>
      </c>
      <c r="BU7" s="50">
        <f t="shared" si="137"/>
        <v>1</v>
      </c>
      <c r="BV7" s="50">
        <f t="shared" si="138"/>
        <v>1</v>
      </c>
      <c r="BW7" s="50">
        <f t="shared" si="139"/>
        <v>1</v>
      </c>
      <c r="BY7" s="54" t="s">
        <v>70</v>
      </c>
      <c r="BZ7" s="50">
        <f t="shared" si="140"/>
        <v>1</v>
      </c>
      <c r="CA7" s="50">
        <f t="shared" si="141"/>
        <v>1</v>
      </c>
      <c r="CB7" s="50">
        <f t="shared" si="142"/>
        <v>1</v>
      </c>
      <c r="CC7" s="50">
        <f t="shared" si="143"/>
        <v>1</v>
      </c>
      <c r="CD7" s="50">
        <f t="shared" si="144"/>
        <v>1</v>
      </c>
      <c r="CE7" s="50">
        <f t="shared" si="145"/>
        <v>1</v>
      </c>
      <c r="CF7" s="50">
        <f t="shared" si="146"/>
        <v>1</v>
      </c>
      <c r="CH7" s="54" t="s">
        <v>70</v>
      </c>
      <c r="CI7" s="50">
        <f t="shared" si="147"/>
        <v>1</v>
      </c>
      <c r="CJ7" s="50">
        <f t="shared" si="148"/>
        <v>1</v>
      </c>
      <c r="CK7" s="50">
        <f t="shared" si="149"/>
        <v>1</v>
      </c>
      <c r="CL7" s="50">
        <f t="shared" si="150"/>
        <v>1</v>
      </c>
      <c r="CM7" s="50">
        <f t="shared" si="151"/>
        <v>1</v>
      </c>
      <c r="CN7" s="50">
        <f t="shared" si="152"/>
        <v>1</v>
      </c>
      <c r="CO7" s="50">
        <f t="shared" si="153"/>
        <v>1</v>
      </c>
      <c r="CQ7" s="54" t="s">
        <v>70</v>
      </c>
      <c r="CR7" s="50">
        <f t="shared" si="154"/>
        <v>1</v>
      </c>
      <c r="CS7" s="50">
        <f t="shared" si="155"/>
        <v>1</v>
      </c>
      <c r="CT7" s="50">
        <f t="shared" si="156"/>
        <v>1</v>
      </c>
      <c r="CU7" s="50">
        <f t="shared" si="157"/>
        <v>1</v>
      </c>
      <c r="CV7" s="50">
        <f t="shared" si="158"/>
        <v>1</v>
      </c>
      <c r="CW7" s="50">
        <f t="shared" si="159"/>
        <v>1</v>
      </c>
      <c r="CX7" s="50">
        <f t="shared" si="160"/>
        <v>1</v>
      </c>
      <c r="CZ7" s="54" t="s">
        <v>70</v>
      </c>
      <c r="DA7" s="50">
        <f t="shared" si="161"/>
        <v>1</v>
      </c>
      <c r="DB7" s="50">
        <f t="shared" si="162"/>
        <v>0.27156276686592651</v>
      </c>
      <c r="DC7" s="50">
        <f t="shared" si="163"/>
        <v>1</v>
      </c>
      <c r="DD7" s="50">
        <f t="shared" si="164"/>
        <v>0</v>
      </c>
      <c r="DE7" s="50">
        <f t="shared" si="165"/>
        <v>0.51067463706233984</v>
      </c>
      <c r="DF7" s="50">
        <f t="shared" si="166"/>
        <v>0</v>
      </c>
      <c r="DG7" s="50">
        <f t="shared" si="167"/>
        <v>8.5397096498720255E-3</v>
      </c>
      <c r="DI7" s="54" t="s">
        <v>70</v>
      </c>
      <c r="DJ7" s="50">
        <f t="shared" si="0"/>
        <v>1</v>
      </c>
      <c r="DK7" s="50">
        <f t="shared" si="1"/>
        <v>1</v>
      </c>
      <c r="DL7" s="50">
        <f t="shared" si="2"/>
        <v>1</v>
      </c>
      <c r="DM7" s="50">
        <f t="shared" si="3"/>
        <v>1</v>
      </c>
      <c r="DN7" s="50">
        <f t="shared" si="4"/>
        <v>1</v>
      </c>
      <c r="DO7" s="50">
        <f t="shared" si="5"/>
        <v>1</v>
      </c>
      <c r="DP7" s="50">
        <f t="shared" si="6"/>
        <v>1</v>
      </c>
      <c r="DR7" s="54" t="s">
        <v>70</v>
      </c>
      <c r="DS7" s="50">
        <f t="shared" si="7"/>
        <v>1</v>
      </c>
      <c r="DT7" s="50">
        <f t="shared" si="8"/>
        <v>1</v>
      </c>
      <c r="DU7" s="50">
        <f t="shared" si="9"/>
        <v>1</v>
      </c>
      <c r="DV7" s="50">
        <f t="shared" si="10"/>
        <v>1</v>
      </c>
      <c r="DW7" s="50">
        <f t="shared" si="11"/>
        <v>1</v>
      </c>
      <c r="DX7" s="50">
        <f t="shared" si="12"/>
        <v>1</v>
      </c>
      <c r="DY7" s="50">
        <f t="shared" si="13"/>
        <v>1</v>
      </c>
      <c r="EA7" s="54" t="s">
        <v>70</v>
      </c>
      <c r="EB7" s="50">
        <f t="shared" si="14"/>
        <v>1</v>
      </c>
      <c r="EC7" s="50">
        <f t="shared" si="15"/>
        <v>1</v>
      </c>
      <c r="ED7" s="50">
        <f t="shared" si="16"/>
        <v>1</v>
      </c>
      <c r="EE7" s="50">
        <f t="shared" si="17"/>
        <v>1</v>
      </c>
      <c r="EF7" s="50">
        <f t="shared" si="18"/>
        <v>1</v>
      </c>
      <c r="EG7" s="50">
        <f t="shared" si="19"/>
        <v>1</v>
      </c>
      <c r="EH7" s="50">
        <f t="shared" si="20"/>
        <v>1</v>
      </c>
      <c r="EJ7" s="54" t="s">
        <v>70</v>
      </c>
      <c r="EK7" s="50">
        <f t="shared" si="21"/>
        <v>1</v>
      </c>
      <c r="EL7" s="50">
        <f t="shared" si="22"/>
        <v>1</v>
      </c>
      <c r="EM7" s="50">
        <f t="shared" si="23"/>
        <v>1</v>
      </c>
      <c r="EN7" s="50">
        <f t="shared" si="24"/>
        <v>1</v>
      </c>
      <c r="EO7" s="50">
        <f t="shared" si="25"/>
        <v>1</v>
      </c>
      <c r="EP7" s="50">
        <f t="shared" si="26"/>
        <v>1</v>
      </c>
      <c r="EQ7" s="50">
        <f t="shared" si="27"/>
        <v>1</v>
      </c>
      <c r="ES7" s="54" t="s">
        <v>70</v>
      </c>
      <c r="ET7" s="50">
        <f t="shared" si="28"/>
        <v>1</v>
      </c>
      <c r="EU7" s="50">
        <f t="shared" si="29"/>
        <v>1</v>
      </c>
      <c r="EV7" s="50">
        <f t="shared" si="30"/>
        <v>1</v>
      </c>
      <c r="EW7" s="50">
        <f t="shared" si="31"/>
        <v>1</v>
      </c>
      <c r="EX7" s="50">
        <f t="shared" si="32"/>
        <v>1</v>
      </c>
      <c r="EY7" s="50">
        <f t="shared" si="33"/>
        <v>1</v>
      </c>
      <c r="EZ7" s="50">
        <f t="shared" si="34"/>
        <v>1</v>
      </c>
      <c r="FB7" s="54" t="s">
        <v>70</v>
      </c>
      <c r="FC7" s="50">
        <f t="shared" si="35"/>
        <v>1</v>
      </c>
      <c r="FD7" s="50">
        <f t="shared" si="36"/>
        <v>1</v>
      </c>
      <c r="FE7" s="50">
        <f t="shared" si="37"/>
        <v>1</v>
      </c>
      <c r="FF7" s="50">
        <f t="shared" si="38"/>
        <v>1</v>
      </c>
      <c r="FG7" s="50">
        <f t="shared" si="39"/>
        <v>1</v>
      </c>
      <c r="FH7" s="50">
        <f t="shared" si="40"/>
        <v>1</v>
      </c>
      <c r="FI7" s="50">
        <f t="shared" si="41"/>
        <v>1</v>
      </c>
      <c r="FK7" s="54" t="s">
        <v>70</v>
      </c>
      <c r="FL7" s="50">
        <f t="shared" si="42"/>
        <v>1</v>
      </c>
      <c r="FM7" s="50">
        <f t="shared" si="43"/>
        <v>1</v>
      </c>
      <c r="FN7" s="50">
        <f t="shared" si="44"/>
        <v>1</v>
      </c>
      <c r="FO7" s="50">
        <f t="shared" si="45"/>
        <v>1</v>
      </c>
      <c r="FP7" s="50">
        <f t="shared" si="46"/>
        <v>1</v>
      </c>
      <c r="FQ7" s="50">
        <f t="shared" si="47"/>
        <v>1</v>
      </c>
      <c r="FR7" s="50">
        <f t="shared" si="48"/>
        <v>1</v>
      </c>
      <c r="FT7" s="54" t="s">
        <v>70</v>
      </c>
      <c r="FU7" s="50">
        <f t="shared" si="49"/>
        <v>1</v>
      </c>
      <c r="FV7" s="50">
        <f t="shared" si="50"/>
        <v>1</v>
      </c>
      <c r="FW7" s="50">
        <f t="shared" si="51"/>
        <v>1</v>
      </c>
      <c r="FX7" s="50">
        <f t="shared" si="52"/>
        <v>1</v>
      </c>
      <c r="FY7" s="50">
        <f t="shared" si="53"/>
        <v>1</v>
      </c>
      <c r="FZ7" s="50">
        <f t="shared" si="54"/>
        <v>1</v>
      </c>
      <c r="GA7" s="50">
        <f t="shared" si="55"/>
        <v>1</v>
      </c>
      <c r="GC7" s="54" t="s">
        <v>70</v>
      </c>
      <c r="GD7" s="50">
        <f t="shared" si="56"/>
        <v>1</v>
      </c>
      <c r="GE7" s="50">
        <f t="shared" si="57"/>
        <v>1</v>
      </c>
      <c r="GF7" s="50">
        <f t="shared" si="58"/>
        <v>1</v>
      </c>
      <c r="GG7" s="50">
        <f t="shared" si="59"/>
        <v>1</v>
      </c>
      <c r="GH7" s="50">
        <f t="shared" si="60"/>
        <v>1</v>
      </c>
      <c r="GI7" s="50">
        <f t="shared" si="61"/>
        <v>1</v>
      </c>
      <c r="GJ7" s="50">
        <f t="shared" si="62"/>
        <v>1</v>
      </c>
      <c r="GL7" s="54" t="s">
        <v>70</v>
      </c>
      <c r="GM7" s="50">
        <f t="shared" si="63"/>
        <v>1</v>
      </c>
      <c r="GN7" s="50">
        <f t="shared" si="64"/>
        <v>1</v>
      </c>
      <c r="GO7" s="50">
        <f t="shared" si="65"/>
        <v>1</v>
      </c>
      <c r="GP7" s="50">
        <f t="shared" si="66"/>
        <v>1</v>
      </c>
      <c r="GQ7" s="50">
        <f t="shared" si="67"/>
        <v>1</v>
      </c>
      <c r="GR7" s="50">
        <f t="shared" si="68"/>
        <v>1</v>
      </c>
      <c r="GS7" s="50">
        <f t="shared" si="69"/>
        <v>1</v>
      </c>
      <c r="GU7" s="54" t="s">
        <v>70</v>
      </c>
      <c r="GV7" s="50">
        <f t="shared" si="70"/>
        <v>1</v>
      </c>
      <c r="GW7" s="50">
        <f t="shared" si="71"/>
        <v>1</v>
      </c>
      <c r="GX7" s="50">
        <f t="shared" si="72"/>
        <v>1</v>
      </c>
      <c r="GY7" s="50">
        <f t="shared" si="73"/>
        <v>1</v>
      </c>
      <c r="GZ7" s="50">
        <f t="shared" si="74"/>
        <v>1</v>
      </c>
      <c r="HA7" s="50">
        <f t="shared" si="75"/>
        <v>1</v>
      </c>
      <c r="HB7" s="50">
        <f t="shared" si="76"/>
        <v>1</v>
      </c>
      <c r="HD7" s="54" t="s">
        <v>70</v>
      </c>
      <c r="HE7" s="50">
        <f t="shared" si="77"/>
        <v>1</v>
      </c>
      <c r="HF7" s="50">
        <f t="shared" si="78"/>
        <v>1</v>
      </c>
      <c r="HG7" s="50">
        <f t="shared" si="79"/>
        <v>1</v>
      </c>
      <c r="HH7" s="50">
        <f t="shared" si="80"/>
        <v>1</v>
      </c>
      <c r="HI7" s="50">
        <f t="shared" si="81"/>
        <v>1</v>
      </c>
      <c r="HJ7" s="50">
        <f t="shared" si="82"/>
        <v>1</v>
      </c>
      <c r="HK7" s="50">
        <f t="shared" si="83"/>
        <v>1</v>
      </c>
      <c r="HM7" s="54" t="s">
        <v>70</v>
      </c>
      <c r="HN7" s="50">
        <f t="shared" si="84"/>
        <v>1</v>
      </c>
      <c r="HO7" s="50">
        <f t="shared" si="85"/>
        <v>1</v>
      </c>
      <c r="HP7" s="50">
        <f t="shared" si="86"/>
        <v>1</v>
      </c>
      <c r="HQ7" s="50">
        <f t="shared" si="87"/>
        <v>1</v>
      </c>
      <c r="HR7" s="50">
        <f t="shared" si="88"/>
        <v>1</v>
      </c>
      <c r="HS7" s="50">
        <f t="shared" si="89"/>
        <v>1</v>
      </c>
      <c r="HT7" s="50">
        <f t="shared" si="90"/>
        <v>1</v>
      </c>
      <c r="HV7" s="54" t="s">
        <v>70</v>
      </c>
      <c r="HW7" s="50">
        <f t="shared" si="91"/>
        <v>1</v>
      </c>
      <c r="HX7" s="50">
        <f t="shared" si="92"/>
        <v>1</v>
      </c>
      <c r="HY7" s="50">
        <f t="shared" si="93"/>
        <v>1</v>
      </c>
      <c r="HZ7" s="50">
        <f t="shared" si="94"/>
        <v>1</v>
      </c>
      <c r="IA7" s="50">
        <f t="shared" si="95"/>
        <v>1</v>
      </c>
      <c r="IB7" s="50">
        <f t="shared" si="96"/>
        <v>1</v>
      </c>
      <c r="IC7" s="50">
        <f t="shared" si="97"/>
        <v>1</v>
      </c>
      <c r="IE7" s="54" t="s">
        <v>70</v>
      </c>
      <c r="IF7" s="50">
        <f t="shared" si="98"/>
        <v>1</v>
      </c>
      <c r="IG7" s="50">
        <f t="shared" si="99"/>
        <v>1</v>
      </c>
      <c r="IH7" s="50">
        <f t="shared" si="100"/>
        <v>1</v>
      </c>
      <c r="II7" s="50">
        <f t="shared" si="101"/>
        <v>1</v>
      </c>
      <c r="IJ7" s="50">
        <f t="shared" si="102"/>
        <v>1</v>
      </c>
      <c r="IK7" s="50">
        <f t="shared" si="103"/>
        <v>1</v>
      </c>
      <c r="IL7" s="50">
        <f t="shared" si="104"/>
        <v>1</v>
      </c>
      <c r="IN7" s="54" t="s">
        <v>70</v>
      </c>
      <c r="IO7" s="50">
        <f>IF(-$AB7+$AB$5&gt;$AB$14,0,IF(-$AB7+$AB$5&lt;$AB$13,1,($AB$14+$AB7-$AB$5)/($AB$14-$AB$13)))</f>
        <v>1</v>
      </c>
      <c r="IP7" s="50">
        <f t="shared" si="168"/>
        <v>1</v>
      </c>
      <c r="IQ7" s="50">
        <f t="shared" si="169"/>
        <v>1</v>
      </c>
      <c r="IR7" s="50">
        <f t="shared" si="170"/>
        <v>1</v>
      </c>
      <c r="IS7" s="50">
        <f t="shared" si="171"/>
        <v>1</v>
      </c>
      <c r="IT7" s="50">
        <f t="shared" si="172"/>
        <v>1</v>
      </c>
      <c r="IU7" s="50">
        <f t="shared" si="173"/>
        <v>1</v>
      </c>
    </row>
    <row r="8" spans="1:255" ht="29.1">
      <c r="A8" s="164"/>
      <c r="B8" s="39" t="s">
        <v>134</v>
      </c>
      <c r="C8" s="53" t="s">
        <v>73</v>
      </c>
      <c r="D8" s="75">
        <v>-0.69099999999999995</v>
      </c>
      <c r="E8" s="75">
        <v>0</v>
      </c>
      <c r="F8" s="75">
        <v>337.5</v>
      </c>
      <c r="G8" s="75">
        <v>75</v>
      </c>
      <c r="H8" s="75">
        <v>37.5</v>
      </c>
      <c r="I8" s="75">
        <v>0.59583333299999997</v>
      </c>
      <c r="J8" s="39">
        <v>2.9</v>
      </c>
      <c r="K8" s="39">
        <v>1.4037500000000001</v>
      </c>
      <c r="L8" s="39">
        <v>3.4550000000000001</v>
      </c>
      <c r="M8" s="75">
        <v>0</v>
      </c>
      <c r="N8" s="75">
        <v>1</v>
      </c>
      <c r="O8" s="75">
        <v>0</v>
      </c>
      <c r="P8" s="75">
        <v>0</v>
      </c>
      <c r="Q8" s="75">
        <v>1</v>
      </c>
      <c r="R8" s="75">
        <v>1</v>
      </c>
      <c r="S8" s="80">
        <v>4.3777984936000003</v>
      </c>
      <c r="T8" s="66">
        <v>0.8</v>
      </c>
      <c r="U8" s="75">
        <v>1</v>
      </c>
      <c r="V8" s="75">
        <v>1</v>
      </c>
      <c r="W8" s="75">
        <v>1</v>
      </c>
      <c r="X8" s="75">
        <v>2.3692158569999999</v>
      </c>
      <c r="Y8" s="75">
        <v>1.745074792</v>
      </c>
      <c r="Z8" s="75">
        <v>1.660523977</v>
      </c>
      <c r="AA8" s="75">
        <v>1.025305865</v>
      </c>
      <c r="AB8" s="75">
        <v>1.1553360370000001</v>
      </c>
      <c r="AE8" s="78"/>
      <c r="AF8" s="54" t="s">
        <v>134</v>
      </c>
      <c r="AG8" s="50">
        <f t="shared" si="105"/>
        <v>1</v>
      </c>
      <c r="AH8" s="50">
        <f t="shared" si="106"/>
        <v>0</v>
      </c>
      <c r="AI8" s="50">
        <f t="shared" si="107"/>
        <v>0</v>
      </c>
      <c r="AJ8" s="50">
        <f t="shared" si="108"/>
        <v>1</v>
      </c>
      <c r="AK8" s="50">
        <f t="shared" si="109"/>
        <v>0.85862068965517246</v>
      </c>
      <c r="AL8" s="50">
        <f t="shared" si="110"/>
        <v>0.95172413793103461</v>
      </c>
      <c r="AM8" s="50">
        <f t="shared" si="111"/>
        <v>1</v>
      </c>
      <c r="AO8" s="54" t="s">
        <v>134</v>
      </c>
      <c r="AP8" s="50">
        <f t="shared" si="112"/>
        <v>1</v>
      </c>
      <c r="AQ8" s="50">
        <f t="shared" si="113"/>
        <v>1</v>
      </c>
      <c r="AR8" s="50">
        <f t="shared" si="114"/>
        <v>0</v>
      </c>
      <c r="AS8" s="50">
        <f t="shared" si="115"/>
        <v>1</v>
      </c>
      <c r="AT8" s="50">
        <f t="shared" si="116"/>
        <v>1</v>
      </c>
      <c r="AU8" s="50">
        <f t="shared" si="117"/>
        <v>1</v>
      </c>
      <c r="AV8" s="50">
        <f t="shared" si="118"/>
        <v>1</v>
      </c>
      <c r="AX8" s="54" t="s">
        <v>134</v>
      </c>
      <c r="AY8" s="50">
        <f t="shared" si="119"/>
        <v>1</v>
      </c>
      <c r="AZ8" s="50">
        <f t="shared" si="120"/>
        <v>1</v>
      </c>
      <c r="BA8" s="50">
        <f t="shared" si="121"/>
        <v>6.1538461657751301E-2</v>
      </c>
      <c r="BB8" s="50">
        <f t="shared" si="122"/>
        <v>1</v>
      </c>
      <c r="BC8" s="50">
        <f t="shared" si="123"/>
        <v>1</v>
      </c>
      <c r="BD8" s="50">
        <f t="shared" si="124"/>
        <v>1</v>
      </c>
      <c r="BE8" s="50">
        <f t="shared" si="125"/>
        <v>1</v>
      </c>
      <c r="BG8" s="54" t="s">
        <v>134</v>
      </c>
      <c r="BH8" s="50">
        <f t="shared" si="126"/>
        <v>1</v>
      </c>
      <c r="BI8" s="50">
        <f t="shared" si="127"/>
        <v>1</v>
      </c>
      <c r="BJ8" s="50">
        <f t="shared" si="128"/>
        <v>7.7777777666666617E-2</v>
      </c>
      <c r="BK8" s="50">
        <f t="shared" si="129"/>
        <v>1</v>
      </c>
      <c r="BL8" s="50">
        <f t="shared" si="130"/>
        <v>1</v>
      </c>
      <c r="BM8" s="50">
        <f t="shared" si="131"/>
        <v>1</v>
      </c>
      <c r="BN8" s="50">
        <f t="shared" si="132"/>
        <v>1</v>
      </c>
      <c r="BP8" s="54" t="s">
        <v>134</v>
      </c>
      <c r="BQ8" s="50">
        <f t="shared" si="133"/>
        <v>1</v>
      </c>
      <c r="BR8" s="50">
        <f t="shared" si="134"/>
        <v>1</v>
      </c>
      <c r="BS8" s="50">
        <f t="shared" si="135"/>
        <v>7.7777777799999961E-2</v>
      </c>
      <c r="BT8" s="50">
        <f>IF($H8-$H$8&gt;$H$14,0,IF($H8-$H$8&lt;$H$13,1,($H$14-$H8+$H$8)/($H$14-$H$13)))</f>
        <v>1</v>
      </c>
      <c r="BU8" s="50">
        <f t="shared" si="137"/>
        <v>1</v>
      </c>
      <c r="BV8" s="50">
        <f t="shared" si="138"/>
        <v>1</v>
      </c>
      <c r="BW8" s="50">
        <f t="shared" si="139"/>
        <v>1</v>
      </c>
      <c r="BY8" s="54" t="s">
        <v>134</v>
      </c>
      <c r="BZ8" s="50">
        <f t="shared" si="140"/>
        <v>1</v>
      </c>
      <c r="CA8" s="50">
        <f t="shared" si="141"/>
        <v>0.43417142821352489</v>
      </c>
      <c r="CB8" s="50">
        <f t="shared" si="142"/>
        <v>0.39679999963355428</v>
      </c>
      <c r="CC8" s="50">
        <f t="shared" si="143"/>
        <v>1</v>
      </c>
      <c r="CD8" s="50">
        <f t="shared" si="144"/>
        <v>1</v>
      </c>
      <c r="CE8" s="50">
        <f t="shared" si="145"/>
        <v>0.65714285775020409</v>
      </c>
      <c r="CF8" s="50">
        <f t="shared" si="146"/>
        <v>0.51199999965988563</v>
      </c>
      <c r="CH8" s="54" t="s">
        <v>134</v>
      </c>
      <c r="CI8" s="50">
        <f t="shared" si="147"/>
        <v>0</v>
      </c>
      <c r="CJ8" s="50">
        <f t="shared" si="148"/>
        <v>1</v>
      </c>
      <c r="CK8" s="50">
        <f t="shared" si="149"/>
        <v>0</v>
      </c>
      <c r="CL8" s="50">
        <f t="shared" si="150"/>
        <v>1</v>
      </c>
      <c r="CM8" s="50">
        <f t="shared" si="151"/>
        <v>1</v>
      </c>
      <c r="CN8" s="50">
        <f t="shared" si="152"/>
        <v>1</v>
      </c>
      <c r="CO8" s="50">
        <f t="shared" si="153"/>
        <v>1</v>
      </c>
      <c r="CQ8" s="54" t="s">
        <v>134</v>
      </c>
      <c r="CR8" s="50">
        <f t="shared" si="154"/>
        <v>1</v>
      </c>
      <c r="CS8" s="50">
        <f t="shared" si="155"/>
        <v>1</v>
      </c>
      <c r="CT8" s="50">
        <f t="shared" si="156"/>
        <v>0</v>
      </c>
      <c r="CU8" s="50">
        <f t="shared" si="157"/>
        <v>1</v>
      </c>
      <c r="CV8" s="50">
        <f t="shared" si="158"/>
        <v>1</v>
      </c>
      <c r="CW8" s="50">
        <f t="shared" si="159"/>
        <v>1</v>
      </c>
      <c r="CX8" s="50">
        <f t="shared" si="160"/>
        <v>1</v>
      </c>
      <c r="CZ8" s="54" t="s">
        <v>134</v>
      </c>
      <c r="DA8" s="50">
        <f t="shared" si="161"/>
        <v>1</v>
      </c>
      <c r="DB8" s="50">
        <f t="shared" si="162"/>
        <v>1</v>
      </c>
      <c r="DC8" s="50">
        <f t="shared" si="163"/>
        <v>1</v>
      </c>
      <c r="DD8" s="50">
        <f t="shared" si="164"/>
        <v>1</v>
      </c>
      <c r="DE8" s="50">
        <f>IF(-$L8+$L$9&gt;$L$14,0,IF(-$L8+$L$9&lt;$L$13,1,($L$14+$L8-$L$9)/($L$14-$L$13)))</f>
        <v>1</v>
      </c>
      <c r="DF8" s="50">
        <f t="shared" si="166"/>
        <v>1</v>
      </c>
      <c r="DG8" s="50">
        <f t="shared" si="167"/>
        <v>1</v>
      </c>
      <c r="DI8" s="54" t="s">
        <v>134</v>
      </c>
      <c r="DJ8" s="50">
        <f t="shared" si="0"/>
        <v>0</v>
      </c>
      <c r="DK8" s="50">
        <f t="shared" si="1"/>
        <v>0.66666666799999996</v>
      </c>
      <c r="DL8" s="50">
        <f t="shared" si="2"/>
        <v>0</v>
      </c>
      <c r="DM8" s="50">
        <f t="shared" si="3"/>
        <v>1</v>
      </c>
      <c r="DN8" s="50">
        <f t="shared" si="4"/>
        <v>0</v>
      </c>
      <c r="DO8" s="50">
        <f t="shared" si="5"/>
        <v>0</v>
      </c>
      <c r="DP8" s="50">
        <f t="shared" si="6"/>
        <v>0</v>
      </c>
      <c r="DR8" s="54" t="s">
        <v>134</v>
      </c>
      <c r="DS8" s="50">
        <f t="shared" si="7"/>
        <v>1</v>
      </c>
      <c r="DT8" s="50">
        <f t="shared" si="8"/>
        <v>1</v>
      </c>
      <c r="DU8" s="50">
        <f t="shared" si="9"/>
        <v>1</v>
      </c>
      <c r="DV8" s="50">
        <f t="shared" si="10"/>
        <v>1</v>
      </c>
      <c r="DW8" s="50">
        <f t="shared" si="11"/>
        <v>1</v>
      </c>
      <c r="DX8" s="50">
        <f t="shared" si="12"/>
        <v>1</v>
      </c>
      <c r="DY8" s="50">
        <f t="shared" si="13"/>
        <v>1</v>
      </c>
      <c r="EA8" s="54" t="s">
        <v>134</v>
      </c>
      <c r="EB8" s="50">
        <f t="shared" si="14"/>
        <v>0</v>
      </c>
      <c r="EC8" s="50">
        <f t="shared" si="15"/>
        <v>0</v>
      </c>
      <c r="ED8" s="50">
        <f t="shared" si="16"/>
        <v>0</v>
      </c>
      <c r="EE8" s="50">
        <f t="shared" si="17"/>
        <v>1</v>
      </c>
      <c r="EF8" s="50">
        <f t="shared" si="18"/>
        <v>0</v>
      </c>
      <c r="EG8" s="50">
        <f t="shared" si="19"/>
        <v>0</v>
      </c>
      <c r="EH8" s="50">
        <f t="shared" si="20"/>
        <v>0</v>
      </c>
      <c r="EJ8" s="54" t="s">
        <v>134</v>
      </c>
      <c r="EK8" s="50">
        <f t="shared" si="21"/>
        <v>0</v>
      </c>
      <c r="EL8" s="50">
        <f t="shared" si="22"/>
        <v>0</v>
      </c>
      <c r="EM8" s="50">
        <f t="shared" si="23"/>
        <v>0</v>
      </c>
      <c r="EN8" s="50">
        <f t="shared" si="24"/>
        <v>1</v>
      </c>
      <c r="EO8" s="50">
        <f t="shared" si="25"/>
        <v>1</v>
      </c>
      <c r="EP8" s="50">
        <f t="shared" si="26"/>
        <v>0</v>
      </c>
      <c r="EQ8" s="50">
        <f t="shared" si="27"/>
        <v>0</v>
      </c>
      <c r="ES8" s="54" t="s">
        <v>134</v>
      </c>
      <c r="ET8" s="50">
        <f t="shared" si="28"/>
        <v>1</v>
      </c>
      <c r="EU8" s="50">
        <f t="shared" si="29"/>
        <v>1</v>
      </c>
      <c r="EV8" s="50">
        <f t="shared" si="30"/>
        <v>1</v>
      </c>
      <c r="EW8" s="50">
        <f t="shared" si="31"/>
        <v>1</v>
      </c>
      <c r="EX8" s="50">
        <f t="shared" si="32"/>
        <v>1</v>
      </c>
      <c r="EY8" s="50">
        <f t="shared" si="33"/>
        <v>1</v>
      </c>
      <c r="EZ8" s="50">
        <f t="shared" si="34"/>
        <v>1</v>
      </c>
      <c r="FB8" s="54" t="s">
        <v>134</v>
      </c>
      <c r="FC8" s="50">
        <f t="shared" si="35"/>
        <v>1</v>
      </c>
      <c r="FD8" s="50">
        <f t="shared" si="36"/>
        <v>1</v>
      </c>
      <c r="FE8" s="50">
        <f t="shared" si="37"/>
        <v>1</v>
      </c>
      <c r="FF8" s="50">
        <f t="shared" si="38"/>
        <v>1</v>
      </c>
      <c r="FG8" s="50">
        <f t="shared" si="39"/>
        <v>1</v>
      </c>
      <c r="FH8" s="50">
        <f t="shared" si="40"/>
        <v>1</v>
      </c>
      <c r="FI8" s="50">
        <f t="shared" si="41"/>
        <v>1</v>
      </c>
      <c r="FK8" s="54" t="s">
        <v>134</v>
      </c>
      <c r="FL8" s="50">
        <f t="shared" si="42"/>
        <v>1</v>
      </c>
      <c r="FM8" s="50">
        <f t="shared" si="43"/>
        <v>1</v>
      </c>
      <c r="FN8" s="50">
        <f t="shared" si="44"/>
        <v>1</v>
      </c>
      <c r="FO8" s="50">
        <f t="shared" si="45"/>
        <v>1</v>
      </c>
      <c r="FP8" s="50">
        <f t="shared" si="46"/>
        <v>1</v>
      </c>
      <c r="FQ8" s="50">
        <f t="shared" si="47"/>
        <v>1</v>
      </c>
      <c r="FR8" s="50">
        <f t="shared" si="48"/>
        <v>1</v>
      </c>
      <c r="FT8" s="54" t="s">
        <v>134</v>
      </c>
      <c r="FU8" s="50">
        <f t="shared" si="49"/>
        <v>1</v>
      </c>
      <c r="FV8" s="50">
        <f t="shared" si="50"/>
        <v>1</v>
      </c>
      <c r="FW8" s="50">
        <f t="shared" si="51"/>
        <v>1</v>
      </c>
      <c r="FX8" s="50">
        <f t="shared" si="52"/>
        <v>1</v>
      </c>
      <c r="FY8" s="50">
        <f t="shared" si="53"/>
        <v>1</v>
      </c>
      <c r="FZ8" s="50">
        <f t="shared" si="54"/>
        <v>1</v>
      </c>
      <c r="GA8" s="50">
        <f t="shared" si="55"/>
        <v>1</v>
      </c>
      <c r="GC8" s="54" t="s">
        <v>134</v>
      </c>
      <c r="GD8" s="50">
        <f t="shared" si="56"/>
        <v>1</v>
      </c>
      <c r="GE8" s="50">
        <f t="shared" si="57"/>
        <v>1</v>
      </c>
      <c r="GF8" s="50">
        <f t="shared" si="58"/>
        <v>1</v>
      </c>
      <c r="GG8" s="50">
        <f t="shared" si="59"/>
        <v>1</v>
      </c>
      <c r="GH8" s="50">
        <f t="shared" si="60"/>
        <v>1</v>
      </c>
      <c r="GI8" s="50">
        <f t="shared" si="61"/>
        <v>1</v>
      </c>
      <c r="GJ8" s="50">
        <f t="shared" si="62"/>
        <v>1</v>
      </c>
      <c r="GL8" s="54" t="s">
        <v>134</v>
      </c>
      <c r="GM8" s="50">
        <f t="shared" si="63"/>
        <v>1</v>
      </c>
      <c r="GN8" s="50">
        <f t="shared" si="64"/>
        <v>1</v>
      </c>
      <c r="GO8" s="50">
        <f t="shared" si="65"/>
        <v>1</v>
      </c>
      <c r="GP8" s="50">
        <f t="shared" si="66"/>
        <v>1</v>
      </c>
      <c r="GQ8" s="50">
        <f t="shared" si="67"/>
        <v>1</v>
      </c>
      <c r="GR8" s="50">
        <f t="shared" si="68"/>
        <v>1</v>
      </c>
      <c r="GS8" s="50">
        <f t="shared" si="69"/>
        <v>1</v>
      </c>
      <c r="GU8" s="54" t="s">
        <v>134</v>
      </c>
      <c r="GV8" s="50">
        <f t="shared" si="70"/>
        <v>1</v>
      </c>
      <c r="GW8" s="50">
        <f t="shared" si="71"/>
        <v>1</v>
      </c>
      <c r="GX8" s="50">
        <f t="shared" si="72"/>
        <v>1</v>
      </c>
      <c r="GY8" s="50">
        <f t="shared" si="73"/>
        <v>1</v>
      </c>
      <c r="GZ8" s="50">
        <f t="shared" si="74"/>
        <v>1</v>
      </c>
      <c r="HA8" s="50">
        <f t="shared" si="75"/>
        <v>1</v>
      </c>
      <c r="HB8" s="50">
        <f t="shared" si="76"/>
        <v>1</v>
      </c>
      <c r="HD8" s="54" t="s">
        <v>134</v>
      </c>
      <c r="HE8" s="50">
        <f t="shared" si="77"/>
        <v>1</v>
      </c>
      <c r="HF8" s="50">
        <f t="shared" si="78"/>
        <v>1</v>
      </c>
      <c r="HG8" s="50">
        <f t="shared" si="79"/>
        <v>1</v>
      </c>
      <c r="HH8" s="50">
        <f t="shared" si="80"/>
        <v>1</v>
      </c>
      <c r="HI8" s="50">
        <f t="shared" si="81"/>
        <v>1</v>
      </c>
      <c r="HJ8" s="50">
        <f t="shared" si="82"/>
        <v>1</v>
      </c>
      <c r="HK8" s="50">
        <f t="shared" si="83"/>
        <v>1</v>
      </c>
      <c r="HM8" s="54" t="s">
        <v>134</v>
      </c>
      <c r="HN8" s="50">
        <f t="shared" si="84"/>
        <v>1</v>
      </c>
      <c r="HO8" s="50">
        <f t="shared" si="85"/>
        <v>1</v>
      </c>
      <c r="HP8" s="50">
        <f t="shared" si="86"/>
        <v>1</v>
      </c>
      <c r="HQ8" s="50">
        <f t="shared" si="87"/>
        <v>1</v>
      </c>
      <c r="HR8" s="50">
        <f t="shared" si="88"/>
        <v>1</v>
      </c>
      <c r="HS8" s="50">
        <f t="shared" si="89"/>
        <v>1</v>
      </c>
      <c r="HT8" s="50">
        <f t="shared" si="90"/>
        <v>1</v>
      </c>
      <c r="HV8" s="54" t="s">
        <v>134</v>
      </c>
      <c r="HW8" s="50">
        <f t="shared" si="91"/>
        <v>1</v>
      </c>
      <c r="HX8" s="50">
        <f t="shared" si="92"/>
        <v>1</v>
      </c>
      <c r="HY8" s="50">
        <f t="shared" si="93"/>
        <v>1</v>
      </c>
      <c r="HZ8" s="50">
        <f t="shared" si="94"/>
        <v>1</v>
      </c>
      <c r="IA8" s="50">
        <f t="shared" si="95"/>
        <v>1</v>
      </c>
      <c r="IB8" s="50">
        <f t="shared" si="96"/>
        <v>1</v>
      </c>
      <c r="IC8" s="50">
        <f t="shared" si="97"/>
        <v>1</v>
      </c>
      <c r="IE8" s="54" t="s">
        <v>134</v>
      </c>
      <c r="IF8" s="50">
        <f t="shared" si="98"/>
        <v>1</v>
      </c>
      <c r="IG8" s="50">
        <f t="shared" si="99"/>
        <v>1</v>
      </c>
      <c r="IH8" s="50">
        <f t="shared" si="100"/>
        <v>1</v>
      </c>
      <c r="II8" s="50">
        <f t="shared" si="101"/>
        <v>1</v>
      </c>
      <c r="IJ8" s="50">
        <f t="shared" si="102"/>
        <v>1</v>
      </c>
      <c r="IK8" s="50">
        <f t="shared" si="103"/>
        <v>1</v>
      </c>
      <c r="IL8" s="50">
        <f t="shared" si="104"/>
        <v>1</v>
      </c>
      <c r="IN8" s="54" t="s">
        <v>134</v>
      </c>
      <c r="IO8" s="50">
        <f t="shared" ref="IO8:IO11" si="174">IF(-$AB8+$AB$5&gt;$AB$14,0,IF(-$AB8+$AB$5&lt;$AB$13,1,($AB$14+$AB8-$AB$5)/($AB$14-$AB$13)))</f>
        <v>1</v>
      </c>
      <c r="IP8" s="50">
        <f t="shared" si="168"/>
        <v>1</v>
      </c>
      <c r="IQ8" s="50">
        <f t="shared" si="169"/>
        <v>0.94105185570643446</v>
      </c>
      <c r="IR8" s="50">
        <f t="shared" si="170"/>
        <v>1</v>
      </c>
      <c r="IS8" s="50">
        <f t="shared" si="171"/>
        <v>1</v>
      </c>
      <c r="IT8" s="50">
        <f t="shared" si="172"/>
        <v>1</v>
      </c>
      <c r="IU8" s="50">
        <f t="shared" si="173"/>
        <v>1</v>
      </c>
    </row>
    <row r="9" spans="1:255" ht="29.1">
      <c r="A9" s="164"/>
      <c r="B9" s="39" t="s">
        <v>135</v>
      </c>
      <c r="C9" s="53" t="s">
        <v>75</v>
      </c>
      <c r="D9" s="75">
        <v>-0.36</v>
      </c>
      <c r="E9" s="75">
        <v>0</v>
      </c>
      <c r="F9" s="75">
        <v>541.66666669999995</v>
      </c>
      <c r="G9" s="75">
        <v>120</v>
      </c>
      <c r="H9" s="75">
        <v>60</v>
      </c>
      <c r="I9" s="75">
        <v>0.58750000000000002</v>
      </c>
      <c r="J9" s="39">
        <v>2.5299999999999998</v>
      </c>
      <c r="K9" s="39">
        <v>1.125</v>
      </c>
      <c r="L9" s="39">
        <v>2.4950000000000001</v>
      </c>
      <c r="M9" s="75">
        <v>0.571428571</v>
      </c>
      <c r="N9" s="75">
        <v>0.77777777800000003</v>
      </c>
      <c r="O9" s="80">
        <v>0.8</v>
      </c>
      <c r="P9" s="75">
        <v>0</v>
      </c>
      <c r="Q9" s="75">
        <v>1</v>
      </c>
      <c r="R9" s="80">
        <v>0.8</v>
      </c>
      <c r="S9" s="75">
        <v>4.2222481170000004</v>
      </c>
      <c r="T9" s="39">
        <v>1</v>
      </c>
      <c r="U9" s="75">
        <v>1</v>
      </c>
      <c r="V9" s="75">
        <v>1</v>
      </c>
      <c r="W9" s="75">
        <v>1</v>
      </c>
      <c r="X9" s="75">
        <v>2.6665179810000001</v>
      </c>
      <c r="Y9" s="75">
        <v>2.025305865</v>
      </c>
      <c r="Z9" s="75">
        <v>2.1057655770000001</v>
      </c>
      <c r="AA9" s="75">
        <v>1.305351369</v>
      </c>
      <c r="AB9" s="75">
        <v>1.482873584</v>
      </c>
      <c r="AE9" s="78"/>
      <c r="AF9" s="54" t="s">
        <v>135</v>
      </c>
      <c r="AG9" s="50">
        <f t="shared" si="105"/>
        <v>1</v>
      </c>
      <c r="AH9" s="50">
        <f t="shared" si="106"/>
        <v>0</v>
      </c>
      <c r="AI9" s="50">
        <f t="shared" si="107"/>
        <v>0</v>
      </c>
      <c r="AJ9" s="50">
        <f t="shared" si="108"/>
        <v>1</v>
      </c>
      <c r="AK9" s="50">
        <f t="shared" si="109"/>
        <v>1</v>
      </c>
      <c r="AL9" s="50">
        <f t="shared" si="110"/>
        <v>1</v>
      </c>
      <c r="AM9" s="50">
        <f t="shared" si="111"/>
        <v>1</v>
      </c>
      <c r="AO9" s="54" t="s">
        <v>135</v>
      </c>
      <c r="AP9" s="50">
        <f t="shared" si="112"/>
        <v>1</v>
      </c>
      <c r="AQ9" s="50">
        <f t="shared" si="113"/>
        <v>1</v>
      </c>
      <c r="AR9" s="50">
        <f t="shared" si="114"/>
        <v>0</v>
      </c>
      <c r="AS9" s="50">
        <f t="shared" si="115"/>
        <v>1</v>
      </c>
      <c r="AT9" s="50">
        <f t="shared" si="116"/>
        <v>1</v>
      </c>
      <c r="AU9" s="50">
        <f t="shared" si="117"/>
        <v>1</v>
      </c>
      <c r="AV9" s="50">
        <f t="shared" si="118"/>
        <v>1</v>
      </c>
      <c r="AX9" s="54" t="s">
        <v>135</v>
      </c>
      <c r="AY9" s="50">
        <f t="shared" si="119"/>
        <v>1</v>
      </c>
      <c r="AZ9" s="50">
        <f t="shared" si="120"/>
        <v>0.49230769215431974</v>
      </c>
      <c r="BA9" s="50">
        <f t="shared" si="121"/>
        <v>0</v>
      </c>
      <c r="BB9" s="50">
        <f>IF($F9-$F$8&gt;$F$14,0,IF($F9-$F$8&lt;$F$13,1,($F$14-$F9+$F$8)/($F$14-$F$13)))</f>
        <v>0.49230769215431974</v>
      </c>
      <c r="BC9" s="50">
        <f t="shared" si="123"/>
        <v>1</v>
      </c>
      <c r="BD9" s="50">
        <f t="shared" si="124"/>
        <v>1</v>
      </c>
      <c r="BE9" s="50">
        <f t="shared" si="125"/>
        <v>1</v>
      </c>
      <c r="BG9" s="54" t="s">
        <v>135</v>
      </c>
      <c r="BH9" s="50">
        <f t="shared" si="126"/>
        <v>1</v>
      </c>
      <c r="BI9" s="50">
        <f t="shared" si="127"/>
        <v>0.5</v>
      </c>
      <c r="BJ9" s="50">
        <f t="shared" si="128"/>
        <v>0</v>
      </c>
      <c r="BK9" s="50">
        <f t="shared" si="129"/>
        <v>0.5</v>
      </c>
      <c r="BL9" s="50">
        <f t="shared" si="130"/>
        <v>1</v>
      </c>
      <c r="BM9" s="50">
        <f t="shared" si="131"/>
        <v>1</v>
      </c>
      <c r="BN9" s="50">
        <f t="shared" si="132"/>
        <v>1</v>
      </c>
      <c r="BP9" s="54" t="s">
        <v>135</v>
      </c>
      <c r="BQ9" s="50">
        <f t="shared" si="133"/>
        <v>1</v>
      </c>
      <c r="BR9" s="50">
        <f t="shared" si="134"/>
        <v>0.5</v>
      </c>
      <c r="BS9" s="50">
        <f t="shared" si="135"/>
        <v>0</v>
      </c>
      <c r="BT9" s="50">
        <f t="shared" si="136"/>
        <v>0.5</v>
      </c>
      <c r="BU9" s="50">
        <f t="shared" si="137"/>
        <v>1</v>
      </c>
      <c r="BV9" s="50">
        <f t="shared" si="138"/>
        <v>1</v>
      </c>
      <c r="BW9" s="50">
        <f t="shared" si="139"/>
        <v>1</v>
      </c>
      <c r="BY9" s="54" t="s">
        <v>135</v>
      </c>
      <c r="BZ9" s="50">
        <f t="shared" si="140"/>
        <v>1</v>
      </c>
      <c r="CA9" s="50">
        <f t="shared" si="141"/>
        <v>0.45702857016160636</v>
      </c>
      <c r="CB9" s="50">
        <f t="shared" si="142"/>
        <v>0.41965714158163575</v>
      </c>
      <c r="CC9" s="50">
        <f t="shared" si="143"/>
        <v>1</v>
      </c>
      <c r="CD9" s="50">
        <f t="shared" si="144"/>
        <v>1</v>
      </c>
      <c r="CE9" s="50">
        <f t="shared" si="145"/>
        <v>0.67999999969828562</v>
      </c>
      <c r="CF9" s="50">
        <f t="shared" si="146"/>
        <v>0.53485714160796716</v>
      </c>
      <c r="CH9" s="54" t="s">
        <v>135</v>
      </c>
      <c r="CI9" s="50">
        <f>IF($J9-$J$5&gt;$J$14,0,IF($J9-$J$5&lt;$J$13,1,($J$14-$J9+$J$5)/($J$14-$J$13)))</f>
        <v>0</v>
      </c>
      <c r="CJ9" s="50">
        <f t="shared" si="148"/>
        <v>1</v>
      </c>
      <c r="CK9" s="50">
        <f t="shared" si="149"/>
        <v>0</v>
      </c>
      <c r="CL9" s="50">
        <f t="shared" si="150"/>
        <v>1</v>
      </c>
      <c r="CM9" s="50">
        <f t="shared" si="151"/>
        <v>1</v>
      </c>
      <c r="CN9" s="50">
        <f t="shared" si="152"/>
        <v>1</v>
      </c>
      <c r="CO9" s="50">
        <f t="shared" si="153"/>
        <v>1</v>
      </c>
      <c r="CQ9" s="54" t="s">
        <v>135</v>
      </c>
      <c r="CR9" s="50">
        <f t="shared" si="154"/>
        <v>1</v>
      </c>
      <c r="CS9" s="50">
        <f t="shared" si="155"/>
        <v>1</v>
      </c>
      <c r="CT9" s="50">
        <f t="shared" si="156"/>
        <v>0</v>
      </c>
      <c r="CU9" s="50">
        <f t="shared" si="157"/>
        <v>1</v>
      </c>
      <c r="CV9" s="50">
        <f t="shared" si="158"/>
        <v>1</v>
      </c>
      <c r="CW9" s="50">
        <f t="shared" si="159"/>
        <v>1</v>
      </c>
      <c r="CX9" s="50">
        <f t="shared" si="160"/>
        <v>1</v>
      </c>
      <c r="CZ9" s="54" t="s">
        <v>135</v>
      </c>
      <c r="DA9" s="50">
        <f t="shared" si="161"/>
        <v>1</v>
      </c>
      <c r="DB9" s="50">
        <f t="shared" si="162"/>
        <v>1</v>
      </c>
      <c r="DC9" s="50">
        <f t="shared" si="163"/>
        <v>1</v>
      </c>
      <c r="DD9" s="50">
        <f t="shared" si="164"/>
        <v>1</v>
      </c>
      <c r="DE9" s="50">
        <f t="shared" si="165"/>
        <v>1</v>
      </c>
      <c r="DF9" s="50">
        <f t="shared" si="166"/>
        <v>1</v>
      </c>
      <c r="DG9" s="50">
        <f t="shared" si="167"/>
        <v>1</v>
      </c>
      <c r="DI9" s="54" t="s">
        <v>135</v>
      </c>
      <c r="DJ9" s="50">
        <f t="shared" si="0"/>
        <v>0.28571428399999999</v>
      </c>
      <c r="DK9" s="50">
        <f t="shared" si="1"/>
        <v>1</v>
      </c>
      <c r="DL9" s="50">
        <f t="shared" si="2"/>
        <v>1</v>
      </c>
      <c r="DM9" s="50">
        <f t="shared" si="3"/>
        <v>1</v>
      </c>
      <c r="DN9" s="50">
        <f t="shared" si="4"/>
        <v>1</v>
      </c>
      <c r="DO9" s="50">
        <f t="shared" si="5"/>
        <v>1</v>
      </c>
      <c r="DP9" s="50">
        <f t="shared" si="6"/>
        <v>1</v>
      </c>
      <c r="DR9" s="54" t="s">
        <v>135</v>
      </c>
      <c r="DS9" s="50">
        <f t="shared" si="7"/>
        <v>1</v>
      </c>
      <c r="DT9" s="50">
        <f t="shared" si="8"/>
        <v>1</v>
      </c>
      <c r="DU9" s="50">
        <f t="shared" si="9"/>
        <v>1</v>
      </c>
      <c r="DV9" s="50">
        <f t="shared" si="10"/>
        <v>1</v>
      </c>
      <c r="DW9" s="50">
        <f t="shared" si="11"/>
        <v>1</v>
      </c>
      <c r="DX9" s="50">
        <f t="shared" si="12"/>
        <v>1</v>
      </c>
      <c r="DY9" s="50">
        <f t="shared" si="13"/>
        <v>1</v>
      </c>
      <c r="EA9" s="54" t="s">
        <v>135</v>
      </c>
      <c r="EB9" s="50">
        <f t="shared" si="14"/>
        <v>1</v>
      </c>
      <c r="EC9" s="50">
        <f t="shared" si="15"/>
        <v>1</v>
      </c>
      <c r="ED9" s="50">
        <f t="shared" si="16"/>
        <v>1</v>
      </c>
      <c r="EE9" s="50">
        <f t="shared" si="17"/>
        <v>1</v>
      </c>
      <c r="EF9" s="50">
        <f t="shared" si="18"/>
        <v>1</v>
      </c>
      <c r="EG9" s="50">
        <f t="shared" si="19"/>
        <v>1</v>
      </c>
      <c r="EH9" s="50">
        <f t="shared" si="20"/>
        <v>1</v>
      </c>
      <c r="EJ9" s="54" t="s">
        <v>135</v>
      </c>
      <c r="EK9" s="50">
        <f t="shared" si="21"/>
        <v>0</v>
      </c>
      <c r="EL9" s="50">
        <f t="shared" si="22"/>
        <v>0</v>
      </c>
      <c r="EM9" s="50">
        <f t="shared" si="23"/>
        <v>0</v>
      </c>
      <c r="EN9" s="50">
        <f t="shared" si="24"/>
        <v>1</v>
      </c>
      <c r="EO9" s="50">
        <f t="shared" si="25"/>
        <v>1</v>
      </c>
      <c r="EP9" s="50">
        <f t="shared" si="26"/>
        <v>0</v>
      </c>
      <c r="EQ9" s="50">
        <f t="shared" si="27"/>
        <v>0</v>
      </c>
      <c r="ES9" s="54" t="s">
        <v>135</v>
      </c>
      <c r="ET9" s="50">
        <f t="shared" si="28"/>
        <v>1</v>
      </c>
      <c r="EU9" s="50">
        <f t="shared" si="29"/>
        <v>1</v>
      </c>
      <c r="EV9" s="50">
        <f t="shared" si="30"/>
        <v>1</v>
      </c>
      <c r="EW9" s="50">
        <f t="shared" si="31"/>
        <v>1</v>
      </c>
      <c r="EX9" s="50">
        <f t="shared" si="32"/>
        <v>1</v>
      </c>
      <c r="EY9" s="50">
        <f t="shared" si="33"/>
        <v>1</v>
      </c>
      <c r="EZ9" s="50">
        <f t="shared" si="34"/>
        <v>1</v>
      </c>
      <c r="FB9" s="54" t="s">
        <v>135</v>
      </c>
      <c r="FC9" s="50">
        <f t="shared" si="35"/>
        <v>1</v>
      </c>
      <c r="FD9" s="50">
        <f t="shared" si="36"/>
        <v>1</v>
      </c>
      <c r="FE9" s="50">
        <f t="shared" si="37"/>
        <v>1</v>
      </c>
      <c r="FF9" s="50">
        <f t="shared" si="38"/>
        <v>1</v>
      </c>
      <c r="FG9" s="50">
        <f t="shared" si="39"/>
        <v>1</v>
      </c>
      <c r="FH9" s="50">
        <f t="shared" si="40"/>
        <v>1</v>
      </c>
      <c r="FI9" s="50">
        <f t="shared" si="41"/>
        <v>1</v>
      </c>
      <c r="FK9" s="54" t="s">
        <v>135</v>
      </c>
      <c r="FL9" s="50">
        <f t="shared" si="42"/>
        <v>1</v>
      </c>
      <c r="FM9" s="50">
        <f t="shared" si="43"/>
        <v>1</v>
      </c>
      <c r="FN9" s="50">
        <f t="shared" si="44"/>
        <v>1</v>
      </c>
      <c r="FO9" s="50">
        <f t="shared" si="45"/>
        <v>1</v>
      </c>
      <c r="FP9" s="50">
        <f t="shared" si="46"/>
        <v>1</v>
      </c>
      <c r="FQ9" s="50">
        <f t="shared" si="47"/>
        <v>1</v>
      </c>
      <c r="FR9" s="50">
        <f t="shared" si="48"/>
        <v>1</v>
      </c>
      <c r="FT9" s="54" t="s">
        <v>135</v>
      </c>
      <c r="FU9" s="50">
        <f t="shared" si="49"/>
        <v>1</v>
      </c>
      <c r="FV9" s="50">
        <f t="shared" si="50"/>
        <v>1</v>
      </c>
      <c r="FW9" s="50">
        <f t="shared" si="51"/>
        <v>1</v>
      </c>
      <c r="FX9" s="50">
        <f t="shared" si="52"/>
        <v>1</v>
      </c>
      <c r="FY9" s="50">
        <f t="shared" si="53"/>
        <v>1</v>
      </c>
      <c r="FZ9" s="50">
        <f t="shared" si="54"/>
        <v>1</v>
      </c>
      <c r="GA9" s="50">
        <f t="shared" si="55"/>
        <v>1</v>
      </c>
      <c r="GC9" s="54" t="s">
        <v>135</v>
      </c>
      <c r="GD9" s="50">
        <f t="shared" si="56"/>
        <v>1</v>
      </c>
      <c r="GE9" s="50">
        <f t="shared" si="57"/>
        <v>1</v>
      </c>
      <c r="GF9" s="50">
        <f t="shared" si="58"/>
        <v>1</v>
      </c>
      <c r="GG9" s="50">
        <f t="shared" si="59"/>
        <v>1</v>
      </c>
      <c r="GH9" s="50">
        <f t="shared" si="60"/>
        <v>1</v>
      </c>
      <c r="GI9" s="50">
        <f t="shared" si="61"/>
        <v>1</v>
      </c>
      <c r="GJ9" s="50">
        <f t="shared" si="62"/>
        <v>1</v>
      </c>
      <c r="GL9" s="54" t="s">
        <v>135</v>
      </c>
      <c r="GM9" s="50">
        <f t="shared" si="63"/>
        <v>1</v>
      </c>
      <c r="GN9" s="50">
        <f t="shared" si="64"/>
        <v>1</v>
      </c>
      <c r="GO9" s="50">
        <f t="shared" si="65"/>
        <v>1</v>
      </c>
      <c r="GP9" s="50">
        <f t="shared" si="66"/>
        <v>1</v>
      </c>
      <c r="GQ9" s="50">
        <f t="shared" si="67"/>
        <v>1</v>
      </c>
      <c r="GR9" s="50">
        <f t="shared" si="68"/>
        <v>1</v>
      </c>
      <c r="GS9" s="50">
        <f t="shared" si="69"/>
        <v>1</v>
      </c>
      <c r="GU9" s="54" t="s">
        <v>135</v>
      </c>
      <c r="GV9" s="50">
        <f t="shared" si="70"/>
        <v>1</v>
      </c>
      <c r="GW9" s="50">
        <f t="shared" si="71"/>
        <v>1</v>
      </c>
      <c r="GX9" s="50">
        <f t="shared" si="72"/>
        <v>1</v>
      </c>
      <c r="GY9" s="50">
        <f t="shared" si="73"/>
        <v>1</v>
      </c>
      <c r="GZ9" s="50">
        <f t="shared" si="74"/>
        <v>1</v>
      </c>
      <c r="HA9" s="50">
        <f t="shared" si="75"/>
        <v>1</v>
      </c>
      <c r="HB9" s="50">
        <f t="shared" si="76"/>
        <v>1</v>
      </c>
      <c r="HD9" s="54" t="s">
        <v>135</v>
      </c>
      <c r="HE9" s="50">
        <f t="shared" si="77"/>
        <v>1</v>
      </c>
      <c r="HF9" s="50">
        <f t="shared" si="78"/>
        <v>1</v>
      </c>
      <c r="HG9" s="50">
        <f t="shared" si="79"/>
        <v>1</v>
      </c>
      <c r="HH9" s="50">
        <f t="shared" si="80"/>
        <v>1</v>
      </c>
      <c r="HI9" s="50">
        <f t="shared" si="81"/>
        <v>1</v>
      </c>
      <c r="HJ9" s="50">
        <f t="shared" si="82"/>
        <v>1</v>
      </c>
      <c r="HK9" s="50">
        <f t="shared" si="83"/>
        <v>1</v>
      </c>
      <c r="HM9" s="54" t="s">
        <v>135</v>
      </c>
      <c r="HN9" s="50">
        <f t="shared" si="84"/>
        <v>1</v>
      </c>
      <c r="HO9" s="50">
        <f t="shared" si="85"/>
        <v>1</v>
      </c>
      <c r="HP9" s="50">
        <f t="shared" si="86"/>
        <v>1</v>
      </c>
      <c r="HQ9" s="50">
        <f t="shared" si="87"/>
        <v>1</v>
      </c>
      <c r="HR9" s="50">
        <f t="shared" si="88"/>
        <v>1</v>
      </c>
      <c r="HS9" s="50">
        <f t="shared" si="89"/>
        <v>1</v>
      </c>
      <c r="HT9" s="50">
        <f t="shared" si="90"/>
        <v>1</v>
      </c>
      <c r="HV9" s="54" t="s">
        <v>135</v>
      </c>
      <c r="HW9" s="50">
        <f t="shared" si="91"/>
        <v>1</v>
      </c>
      <c r="HX9" s="50">
        <f t="shared" si="92"/>
        <v>1</v>
      </c>
      <c r="HY9" s="50">
        <f t="shared" si="93"/>
        <v>1</v>
      </c>
      <c r="HZ9" s="50">
        <f t="shared" si="94"/>
        <v>1</v>
      </c>
      <c r="IA9" s="50">
        <f t="shared" si="95"/>
        <v>1</v>
      </c>
      <c r="IB9" s="50">
        <f t="shared" si="96"/>
        <v>1</v>
      </c>
      <c r="IC9" s="50">
        <f t="shared" si="97"/>
        <v>1</v>
      </c>
      <c r="IE9" s="54" t="s">
        <v>135</v>
      </c>
      <c r="IF9" s="50">
        <f t="shared" si="98"/>
        <v>1</v>
      </c>
      <c r="IG9" s="50">
        <f t="shared" si="99"/>
        <v>1</v>
      </c>
      <c r="IH9" s="50">
        <f t="shared" si="100"/>
        <v>1</v>
      </c>
      <c r="II9" s="50">
        <f t="shared" si="101"/>
        <v>1</v>
      </c>
      <c r="IJ9" s="50">
        <f t="shared" si="102"/>
        <v>1</v>
      </c>
      <c r="IK9" s="50">
        <f t="shared" si="103"/>
        <v>1</v>
      </c>
      <c r="IL9" s="50">
        <f t="shared" si="104"/>
        <v>1</v>
      </c>
      <c r="IN9" s="54" t="s">
        <v>135</v>
      </c>
      <c r="IO9" s="50">
        <f t="shared" si="174"/>
        <v>1</v>
      </c>
      <c r="IP9" s="50">
        <f t="shared" si="168"/>
        <v>1</v>
      </c>
      <c r="IQ9" s="50">
        <f t="shared" si="169"/>
        <v>1</v>
      </c>
      <c r="IR9" s="50">
        <f t="shared" si="170"/>
        <v>1</v>
      </c>
      <c r="IS9" s="50">
        <f t="shared" si="171"/>
        <v>1</v>
      </c>
      <c r="IT9" s="50">
        <f t="shared" si="172"/>
        <v>1</v>
      </c>
      <c r="IU9" s="50">
        <f t="shared" si="173"/>
        <v>1</v>
      </c>
    </row>
    <row r="10" spans="1:255" ht="29.1">
      <c r="A10" s="164"/>
      <c r="B10" s="39" t="s">
        <v>136</v>
      </c>
      <c r="C10" s="53" t="s">
        <v>77</v>
      </c>
      <c r="D10" s="75">
        <v>-0.38700000000000001</v>
      </c>
      <c r="E10" s="75">
        <v>0</v>
      </c>
      <c r="F10" s="75">
        <v>541.66666669999995</v>
      </c>
      <c r="G10" s="75">
        <v>120</v>
      </c>
      <c r="H10" s="75">
        <v>60</v>
      </c>
      <c r="I10" s="75">
        <v>0.10625</v>
      </c>
      <c r="J10" s="39">
        <v>3.91</v>
      </c>
      <c r="K10" s="39">
        <v>2.124285714</v>
      </c>
      <c r="L10" s="39">
        <v>3.855</v>
      </c>
      <c r="M10" s="75">
        <v>0.5</v>
      </c>
      <c r="N10" s="75">
        <v>0</v>
      </c>
      <c r="O10" s="80">
        <v>0.8</v>
      </c>
      <c r="P10" s="80">
        <v>0.8</v>
      </c>
      <c r="Q10" s="75">
        <v>1</v>
      </c>
      <c r="R10" s="75">
        <v>1</v>
      </c>
      <c r="S10" s="80">
        <v>4.3777984936000003</v>
      </c>
      <c r="T10" s="66">
        <v>0.8</v>
      </c>
      <c r="U10" s="75">
        <v>1</v>
      </c>
      <c r="V10" s="75">
        <v>0.5</v>
      </c>
      <c r="W10" s="75">
        <v>1</v>
      </c>
      <c r="X10" s="75">
        <v>-0.65955588499999995</v>
      </c>
      <c r="Y10" s="75">
        <v>0.17026171500000001</v>
      </c>
      <c r="Z10" s="75">
        <v>2</v>
      </c>
      <c r="AA10" s="75">
        <v>-1.0428718020000001</v>
      </c>
      <c r="AB10" s="75">
        <v>2.7853298350000002</v>
      </c>
      <c r="AE10" s="78"/>
      <c r="AF10" s="54" t="s">
        <v>136</v>
      </c>
      <c r="AG10" s="50">
        <f t="shared" si="105"/>
        <v>1</v>
      </c>
      <c r="AH10" s="50">
        <f t="shared" si="106"/>
        <v>0</v>
      </c>
      <c r="AI10" s="50">
        <f t="shared" si="107"/>
        <v>0</v>
      </c>
      <c r="AJ10" s="50">
        <f t="shared" si="108"/>
        <v>1</v>
      </c>
      <c r="AK10" s="50">
        <f t="shared" si="109"/>
        <v>1</v>
      </c>
      <c r="AL10" s="50">
        <f t="shared" si="110"/>
        <v>1</v>
      </c>
      <c r="AM10" s="50">
        <f t="shared" si="111"/>
        <v>1</v>
      </c>
      <c r="AO10" s="54" t="s">
        <v>136</v>
      </c>
      <c r="AP10" s="50">
        <f t="shared" si="112"/>
        <v>1</v>
      </c>
      <c r="AQ10" s="50">
        <f t="shared" si="113"/>
        <v>1</v>
      </c>
      <c r="AR10" s="50">
        <f t="shared" si="114"/>
        <v>0</v>
      </c>
      <c r="AS10" s="50">
        <f t="shared" si="115"/>
        <v>1</v>
      </c>
      <c r="AT10" s="50">
        <f t="shared" si="116"/>
        <v>1</v>
      </c>
      <c r="AU10" s="50">
        <f t="shared" si="117"/>
        <v>1</v>
      </c>
      <c r="AV10" s="50">
        <f t="shared" si="118"/>
        <v>1</v>
      </c>
      <c r="AX10" s="54" t="s">
        <v>136</v>
      </c>
      <c r="AY10" s="50">
        <f t="shared" si="119"/>
        <v>1</v>
      </c>
      <c r="AZ10" s="50">
        <f t="shared" si="120"/>
        <v>0.49230769215431974</v>
      </c>
      <c r="BA10" s="50">
        <f t="shared" si="121"/>
        <v>0</v>
      </c>
      <c r="BB10" s="50">
        <f t="shared" si="122"/>
        <v>0.49230769215431974</v>
      </c>
      <c r="BC10" s="50">
        <f t="shared" si="123"/>
        <v>1</v>
      </c>
      <c r="BD10" s="50">
        <f t="shared" si="124"/>
        <v>1</v>
      </c>
      <c r="BE10" s="50">
        <f t="shared" si="125"/>
        <v>1</v>
      </c>
      <c r="BG10" s="54" t="s">
        <v>136</v>
      </c>
      <c r="BH10" s="50">
        <f t="shared" si="126"/>
        <v>1</v>
      </c>
      <c r="BI10" s="50">
        <f t="shared" si="127"/>
        <v>0.5</v>
      </c>
      <c r="BJ10" s="50">
        <f t="shared" si="128"/>
        <v>0</v>
      </c>
      <c r="BK10" s="50">
        <f t="shared" si="129"/>
        <v>0.5</v>
      </c>
      <c r="BL10" s="50">
        <f t="shared" si="130"/>
        <v>1</v>
      </c>
      <c r="BM10" s="50">
        <f t="shared" si="131"/>
        <v>1</v>
      </c>
      <c r="BN10" s="50">
        <f t="shared" si="132"/>
        <v>1</v>
      </c>
      <c r="BP10" s="54" t="s">
        <v>136</v>
      </c>
      <c r="BQ10" s="50">
        <f t="shared" si="133"/>
        <v>1</v>
      </c>
      <c r="BR10" s="50">
        <f t="shared" si="134"/>
        <v>0.5</v>
      </c>
      <c r="BS10" s="50">
        <f t="shared" si="135"/>
        <v>0</v>
      </c>
      <c r="BT10" s="50">
        <f t="shared" si="136"/>
        <v>0.5</v>
      </c>
      <c r="BU10" s="50">
        <f t="shared" si="137"/>
        <v>1</v>
      </c>
      <c r="BV10" s="50">
        <f t="shared" si="138"/>
        <v>1</v>
      </c>
      <c r="BW10" s="50">
        <f t="shared" si="139"/>
        <v>1</v>
      </c>
      <c r="BY10" s="54" t="s">
        <v>136</v>
      </c>
      <c r="BZ10" s="50">
        <f t="shared" si="140"/>
        <v>1</v>
      </c>
      <c r="CA10" s="50">
        <f t="shared" si="141"/>
        <v>1</v>
      </c>
      <c r="CB10" s="50">
        <f t="shared" si="142"/>
        <v>1</v>
      </c>
      <c r="CC10" s="50">
        <f t="shared" si="143"/>
        <v>1</v>
      </c>
      <c r="CD10" s="50">
        <f t="shared" si="144"/>
        <v>1</v>
      </c>
      <c r="CE10" s="50">
        <f t="shared" si="145"/>
        <v>1</v>
      </c>
      <c r="CF10" s="50">
        <f t="shared" si="146"/>
        <v>1</v>
      </c>
      <c r="CH10" s="54" t="s">
        <v>136</v>
      </c>
      <c r="CI10" s="50">
        <f t="shared" si="147"/>
        <v>0</v>
      </c>
      <c r="CJ10" s="50">
        <f t="shared" si="148"/>
        <v>0.74384949348769891</v>
      </c>
      <c r="CK10" s="50">
        <f t="shared" si="149"/>
        <v>0</v>
      </c>
      <c r="CL10" s="50">
        <f t="shared" si="150"/>
        <v>1</v>
      </c>
      <c r="CM10" s="50">
        <f t="shared" si="151"/>
        <v>1</v>
      </c>
      <c r="CN10" s="50">
        <f t="shared" si="152"/>
        <v>1</v>
      </c>
      <c r="CO10" s="50">
        <f t="shared" si="153"/>
        <v>1</v>
      </c>
      <c r="CQ10" s="54" t="s">
        <v>136</v>
      </c>
      <c r="CR10" s="50">
        <f t="shared" si="154"/>
        <v>0.23074988589215822</v>
      </c>
      <c r="CS10" s="50">
        <f t="shared" si="155"/>
        <v>0.47736625537058686</v>
      </c>
      <c r="CT10" s="50">
        <f t="shared" si="156"/>
        <v>0</v>
      </c>
      <c r="CU10" s="50">
        <f t="shared" si="157"/>
        <v>1</v>
      </c>
      <c r="CV10" s="50">
        <f t="shared" si="158"/>
        <v>0.72062185667312506</v>
      </c>
      <c r="CW10" s="50">
        <f t="shared" si="159"/>
        <v>1</v>
      </c>
      <c r="CX10" s="50">
        <f t="shared" si="160"/>
        <v>0.56899862904151799</v>
      </c>
      <c r="CZ10" s="54" t="s">
        <v>136</v>
      </c>
      <c r="DA10" s="50">
        <f t="shared" si="161"/>
        <v>1</v>
      </c>
      <c r="DB10" s="50">
        <f t="shared" si="162"/>
        <v>1</v>
      </c>
      <c r="DC10" s="50">
        <f t="shared" si="163"/>
        <v>1</v>
      </c>
      <c r="DD10" s="50">
        <f t="shared" si="164"/>
        <v>1</v>
      </c>
      <c r="DE10" s="50">
        <f t="shared" si="165"/>
        <v>1</v>
      </c>
      <c r="DF10" s="50">
        <f t="shared" si="166"/>
        <v>1</v>
      </c>
      <c r="DG10" s="50">
        <f t="shared" si="167"/>
        <v>1</v>
      </c>
      <c r="DI10" s="54" t="s">
        <v>136</v>
      </c>
      <c r="DJ10" s="50">
        <f t="shared" si="0"/>
        <v>0</v>
      </c>
      <c r="DK10" s="50">
        <f t="shared" si="1"/>
        <v>1</v>
      </c>
      <c r="DL10" s="50">
        <f t="shared" si="2"/>
        <v>0.79999999999999982</v>
      </c>
      <c r="DM10" s="50">
        <f t="shared" si="3"/>
        <v>1</v>
      </c>
      <c r="DN10" s="50">
        <f t="shared" si="4"/>
        <v>1</v>
      </c>
      <c r="DO10" s="50">
        <f t="shared" si="5"/>
        <v>1</v>
      </c>
      <c r="DP10" s="50">
        <f t="shared" si="6"/>
        <v>1</v>
      </c>
      <c r="DR10" s="54" t="s">
        <v>136</v>
      </c>
      <c r="DS10" s="50">
        <f t="shared" si="7"/>
        <v>0</v>
      </c>
      <c r="DT10" s="50">
        <f t="shared" si="8"/>
        <v>0</v>
      </c>
      <c r="DU10" s="50">
        <f t="shared" si="9"/>
        <v>0</v>
      </c>
      <c r="DV10" s="50">
        <f t="shared" si="10"/>
        <v>0</v>
      </c>
      <c r="DW10" s="50">
        <f t="shared" si="11"/>
        <v>0</v>
      </c>
      <c r="DX10" s="50">
        <f t="shared" si="12"/>
        <v>1</v>
      </c>
      <c r="DY10" s="50">
        <f t="shared" si="13"/>
        <v>0</v>
      </c>
      <c r="EA10" s="54" t="s">
        <v>136</v>
      </c>
      <c r="EB10" s="50">
        <f t="shared" si="14"/>
        <v>1</v>
      </c>
      <c r="EC10" s="50">
        <f t="shared" si="15"/>
        <v>1</v>
      </c>
      <c r="ED10" s="50">
        <f t="shared" si="16"/>
        <v>1</v>
      </c>
      <c r="EE10" s="50">
        <f t="shared" si="17"/>
        <v>1</v>
      </c>
      <c r="EF10" s="50">
        <f t="shared" si="18"/>
        <v>1</v>
      </c>
      <c r="EG10" s="50">
        <f t="shared" si="19"/>
        <v>1</v>
      </c>
      <c r="EH10" s="50">
        <f t="shared" si="20"/>
        <v>1</v>
      </c>
      <c r="EJ10" s="54" t="s">
        <v>136</v>
      </c>
      <c r="EK10" s="50">
        <f t="shared" si="21"/>
        <v>1</v>
      </c>
      <c r="EL10" s="50">
        <f t="shared" si="22"/>
        <v>1</v>
      </c>
      <c r="EM10" s="50">
        <f t="shared" si="23"/>
        <v>1</v>
      </c>
      <c r="EN10" s="50">
        <f t="shared" si="24"/>
        <v>1</v>
      </c>
      <c r="EO10" s="50">
        <f t="shared" si="25"/>
        <v>1</v>
      </c>
      <c r="EP10" s="50">
        <f t="shared" si="26"/>
        <v>1</v>
      </c>
      <c r="EQ10" s="50">
        <f t="shared" si="27"/>
        <v>1</v>
      </c>
      <c r="ES10" s="54" t="s">
        <v>136</v>
      </c>
      <c r="ET10" s="50">
        <f t="shared" si="28"/>
        <v>1</v>
      </c>
      <c r="EU10" s="50">
        <f t="shared" si="29"/>
        <v>1</v>
      </c>
      <c r="EV10" s="50">
        <f t="shared" si="30"/>
        <v>1</v>
      </c>
      <c r="EW10" s="50">
        <f t="shared" si="31"/>
        <v>1</v>
      </c>
      <c r="EX10" s="50">
        <f t="shared" si="32"/>
        <v>1</v>
      </c>
      <c r="EY10" s="50">
        <f t="shared" si="33"/>
        <v>1</v>
      </c>
      <c r="EZ10" s="50">
        <f t="shared" si="34"/>
        <v>1</v>
      </c>
      <c r="FB10" s="54" t="s">
        <v>136</v>
      </c>
      <c r="FC10" s="50">
        <f t="shared" si="35"/>
        <v>1</v>
      </c>
      <c r="FD10" s="50">
        <f t="shared" si="36"/>
        <v>1</v>
      </c>
      <c r="FE10" s="50">
        <f t="shared" si="37"/>
        <v>1</v>
      </c>
      <c r="FF10" s="50">
        <f t="shared" si="38"/>
        <v>1</v>
      </c>
      <c r="FG10" s="50">
        <f t="shared" si="39"/>
        <v>1</v>
      </c>
      <c r="FH10" s="50">
        <f t="shared" si="40"/>
        <v>1</v>
      </c>
      <c r="FI10" s="50">
        <f t="shared" si="41"/>
        <v>1</v>
      </c>
      <c r="FK10" s="54" t="s">
        <v>136</v>
      </c>
      <c r="FL10" s="50">
        <f t="shared" si="42"/>
        <v>1</v>
      </c>
      <c r="FM10" s="50">
        <f t="shared" si="43"/>
        <v>1</v>
      </c>
      <c r="FN10" s="50">
        <f t="shared" si="44"/>
        <v>1</v>
      </c>
      <c r="FO10" s="50">
        <f t="shared" si="45"/>
        <v>1</v>
      </c>
      <c r="FP10" s="50">
        <f t="shared" si="46"/>
        <v>1</v>
      </c>
      <c r="FQ10" s="50">
        <f t="shared" si="47"/>
        <v>1</v>
      </c>
      <c r="FR10" s="50">
        <f t="shared" si="48"/>
        <v>1</v>
      </c>
      <c r="FT10" s="54" t="s">
        <v>136</v>
      </c>
      <c r="FU10" s="50">
        <f t="shared" si="49"/>
        <v>1</v>
      </c>
      <c r="FV10" s="50">
        <f t="shared" si="50"/>
        <v>1</v>
      </c>
      <c r="FW10" s="50">
        <f t="shared" si="51"/>
        <v>1</v>
      </c>
      <c r="FX10" s="50">
        <f t="shared" si="52"/>
        <v>1</v>
      </c>
      <c r="FY10" s="50">
        <f t="shared" si="53"/>
        <v>1</v>
      </c>
      <c r="FZ10" s="50">
        <f t="shared" si="54"/>
        <v>1</v>
      </c>
      <c r="GA10" s="50">
        <f t="shared" si="55"/>
        <v>1</v>
      </c>
      <c r="GC10" s="54" t="s">
        <v>136</v>
      </c>
      <c r="GD10" s="50">
        <f t="shared" si="56"/>
        <v>1</v>
      </c>
      <c r="GE10" s="50">
        <f t="shared" si="57"/>
        <v>1</v>
      </c>
      <c r="GF10" s="50">
        <f t="shared" si="58"/>
        <v>1</v>
      </c>
      <c r="GG10" s="50">
        <f t="shared" si="59"/>
        <v>1</v>
      </c>
      <c r="GH10" s="50">
        <f t="shared" si="60"/>
        <v>1</v>
      </c>
      <c r="GI10" s="50">
        <f t="shared" si="61"/>
        <v>1</v>
      </c>
      <c r="GJ10" s="50">
        <f t="shared" si="62"/>
        <v>1</v>
      </c>
      <c r="GL10" s="54" t="s">
        <v>136</v>
      </c>
      <c r="GM10" s="50">
        <f t="shared" si="63"/>
        <v>0</v>
      </c>
      <c r="GN10" s="50">
        <f t="shared" si="64"/>
        <v>0.79999999999999982</v>
      </c>
      <c r="GO10" s="50">
        <f t="shared" si="65"/>
        <v>0.79999999999999982</v>
      </c>
      <c r="GP10" s="50">
        <f t="shared" si="66"/>
        <v>0</v>
      </c>
      <c r="GQ10" s="50">
        <f t="shared" si="67"/>
        <v>0</v>
      </c>
      <c r="GR10" s="50">
        <f t="shared" si="68"/>
        <v>1</v>
      </c>
      <c r="GS10" s="50">
        <f t="shared" si="69"/>
        <v>0</v>
      </c>
      <c r="GU10" s="54" t="s">
        <v>136</v>
      </c>
      <c r="GV10" s="50">
        <f t="shared" si="70"/>
        <v>1</v>
      </c>
      <c r="GW10" s="50">
        <f t="shared" si="71"/>
        <v>1</v>
      </c>
      <c r="GX10" s="50">
        <f t="shared" si="72"/>
        <v>1</v>
      </c>
      <c r="GY10" s="50">
        <f t="shared" si="73"/>
        <v>1</v>
      </c>
      <c r="GZ10" s="50">
        <f t="shared" si="74"/>
        <v>1</v>
      </c>
      <c r="HA10" s="50">
        <f t="shared" si="75"/>
        <v>1</v>
      </c>
      <c r="HB10" s="50">
        <f t="shared" si="76"/>
        <v>1</v>
      </c>
      <c r="HD10" s="54" t="s">
        <v>136</v>
      </c>
      <c r="HE10" s="50">
        <f t="shared" si="77"/>
        <v>0.72555378271868309</v>
      </c>
      <c r="HF10" s="50">
        <f t="shared" si="78"/>
        <v>1</v>
      </c>
      <c r="HG10" s="50">
        <f t="shared" si="79"/>
        <v>0.19507832944523643</v>
      </c>
      <c r="HH10" s="50">
        <f t="shared" si="80"/>
        <v>0.75508645488366877</v>
      </c>
      <c r="HI10" s="50">
        <f t="shared" si="81"/>
        <v>0.6328866086466407</v>
      </c>
      <c r="HJ10" s="50">
        <f t="shared" si="82"/>
        <v>1</v>
      </c>
      <c r="HK10" s="50">
        <f t="shared" si="83"/>
        <v>0.90684494334193644</v>
      </c>
      <c r="HM10" s="54" t="s">
        <v>136</v>
      </c>
      <c r="HN10" s="50">
        <f t="shared" si="84"/>
        <v>1</v>
      </c>
      <c r="HO10" s="50">
        <f t="shared" si="85"/>
        <v>1</v>
      </c>
      <c r="HP10" s="50">
        <f t="shared" si="86"/>
        <v>0.93068245359670398</v>
      </c>
      <c r="HQ10" s="50">
        <f t="shared" si="87"/>
        <v>1</v>
      </c>
      <c r="HR10" s="50">
        <f t="shared" si="88"/>
        <v>1</v>
      </c>
      <c r="HS10" s="50">
        <f t="shared" si="89"/>
        <v>1</v>
      </c>
      <c r="HT10" s="50">
        <f t="shared" si="90"/>
        <v>1</v>
      </c>
      <c r="HV10" s="54" t="s">
        <v>136</v>
      </c>
      <c r="HW10" s="50">
        <f t="shared" si="91"/>
        <v>1</v>
      </c>
      <c r="HX10" s="50">
        <f t="shared" si="92"/>
        <v>1</v>
      </c>
      <c r="HY10" s="50">
        <f t="shared" si="93"/>
        <v>1</v>
      </c>
      <c r="HZ10" s="50">
        <f t="shared" si="94"/>
        <v>1</v>
      </c>
      <c r="IA10" s="50">
        <f t="shared" si="95"/>
        <v>1</v>
      </c>
      <c r="IB10" s="50">
        <f t="shared" si="96"/>
        <v>1</v>
      </c>
      <c r="IC10" s="50">
        <f t="shared" si="97"/>
        <v>1</v>
      </c>
      <c r="IE10" s="54" t="s">
        <v>136</v>
      </c>
      <c r="IF10" s="50">
        <f t="shared" si="98"/>
        <v>0.83626458347220589</v>
      </c>
      <c r="IG10" s="50">
        <f t="shared" si="99"/>
        <v>0.91383913488304358</v>
      </c>
      <c r="IH10" s="50">
        <f t="shared" si="100"/>
        <v>0.15304636125836224</v>
      </c>
      <c r="II10" s="50">
        <f t="shared" si="101"/>
        <v>1</v>
      </c>
      <c r="IJ10" s="50">
        <f t="shared" si="102"/>
        <v>0.98008823822955693</v>
      </c>
      <c r="IK10" s="50">
        <f t="shared" si="103"/>
        <v>1</v>
      </c>
      <c r="IL10" s="50">
        <f t="shared" si="104"/>
        <v>0.76703526108535269</v>
      </c>
      <c r="IN10" s="54" t="s">
        <v>136</v>
      </c>
      <c r="IO10" s="50">
        <f t="shared" si="174"/>
        <v>1</v>
      </c>
      <c r="IP10" s="50">
        <f t="shared" si="168"/>
        <v>1</v>
      </c>
      <c r="IQ10" s="50">
        <f t="shared" si="169"/>
        <v>1</v>
      </c>
      <c r="IR10" s="50">
        <f t="shared" si="170"/>
        <v>1</v>
      </c>
      <c r="IS10" s="50">
        <f t="shared" si="171"/>
        <v>1</v>
      </c>
      <c r="IT10" s="50">
        <f t="shared" si="172"/>
        <v>1</v>
      </c>
      <c r="IU10" s="50">
        <f t="shared" si="173"/>
        <v>1</v>
      </c>
    </row>
    <row r="11" spans="1:255" ht="29.1">
      <c r="A11" s="164"/>
      <c r="B11" s="39" t="s">
        <v>137</v>
      </c>
      <c r="C11" s="53" t="s">
        <v>79</v>
      </c>
      <c r="D11" s="75">
        <v>-2.0103</v>
      </c>
      <c r="E11" s="39">
        <v>0</v>
      </c>
      <c r="F11" s="75">
        <v>541.66666669999995</v>
      </c>
      <c r="G11" s="75">
        <v>120</v>
      </c>
      <c r="H11" s="75">
        <v>60</v>
      </c>
      <c r="I11" s="75">
        <v>5.3333332999999997E-2</v>
      </c>
      <c r="J11" s="39">
        <v>2.2000000000000002</v>
      </c>
      <c r="K11" s="39">
        <v>1.0065714290000001</v>
      </c>
      <c r="L11" s="39">
        <v>3.23</v>
      </c>
      <c r="M11" s="75">
        <v>0.5</v>
      </c>
      <c r="N11" s="39">
        <v>1</v>
      </c>
      <c r="O11" s="39">
        <v>1</v>
      </c>
      <c r="P11" s="39">
        <v>1</v>
      </c>
      <c r="Q11" s="39">
        <v>1</v>
      </c>
      <c r="R11" s="39">
        <v>1</v>
      </c>
      <c r="S11" s="39">
        <v>3.301029996</v>
      </c>
      <c r="T11" s="39">
        <v>1</v>
      </c>
      <c r="U11" s="75">
        <v>1</v>
      </c>
      <c r="V11" s="75">
        <v>1</v>
      </c>
      <c r="W11" s="75">
        <v>1</v>
      </c>
      <c r="X11" s="39">
        <v>2</v>
      </c>
      <c r="Y11" s="39">
        <v>2</v>
      </c>
      <c r="Z11" s="39">
        <v>2</v>
      </c>
      <c r="AA11" s="75">
        <v>1.795880017</v>
      </c>
      <c r="AB11" s="39">
        <v>1</v>
      </c>
      <c r="AE11" s="78"/>
      <c r="AF11" s="54" t="s">
        <v>137</v>
      </c>
      <c r="AG11" s="50">
        <f t="shared" si="105"/>
        <v>0</v>
      </c>
      <c r="AH11" s="50">
        <f t="shared" si="106"/>
        <v>0</v>
      </c>
      <c r="AI11" s="50">
        <f t="shared" si="107"/>
        <v>0</v>
      </c>
      <c r="AJ11" s="50">
        <f t="shared" si="108"/>
        <v>0</v>
      </c>
      <c r="AK11" s="50">
        <f t="shared" si="109"/>
        <v>0</v>
      </c>
      <c r="AL11" s="50">
        <f t="shared" si="110"/>
        <v>0</v>
      </c>
      <c r="AM11" s="50">
        <f t="shared" si="111"/>
        <v>1</v>
      </c>
      <c r="AO11" s="54" t="s">
        <v>137</v>
      </c>
      <c r="AP11" s="50">
        <f t="shared" si="112"/>
        <v>1</v>
      </c>
      <c r="AQ11" s="50">
        <f t="shared" si="113"/>
        <v>1</v>
      </c>
      <c r="AR11" s="50">
        <f t="shared" si="114"/>
        <v>0</v>
      </c>
      <c r="AS11" s="50">
        <f t="shared" si="115"/>
        <v>1</v>
      </c>
      <c r="AT11" s="50">
        <f t="shared" si="116"/>
        <v>1</v>
      </c>
      <c r="AU11" s="50">
        <f t="shared" si="117"/>
        <v>1</v>
      </c>
      <c r="AV11" s="50">
        <f t="shared" si="118"/>
        <v>1</v>
      </c>
      <c r="AX11" s="54" t="s">
        <v>137</v>
      </c>
      <c r="AY11" s="50">
        <f t="shared" si="119"/>
        <v>1</v>
      </c>
      <c r="AZ11" s="50">
        <f t="shared" si="120"/>
        <v>0.49230769215431974</v>
      </c>
      <c r="BA11" s="50">
        <f t="shared" si="121"/>
        <v>0</v>
      </c>
      <c r="BB11" s="50">
        <f t="shared" si="122"/>
        <v>0.49230769215431974</v>
      </c>
      <c r="BC11" s="50">
        <f t="shared" si="123"/>
        <v>1</v>
      </c>
      <c r="BD11" s="50">
        <f t="shared" si="124"/>
        <v>1</v>
      </c>
      <c r="BE11" s="50">
        <f t="shared" si="125"/>
        <v>1</v>
      </c>
      <c r="BG11" s="54" t="s">
        <v>137</v>
      </c>
      <c r="BH11" s="50">
        <f t="shared" si="126"/>
        <v>1</v>
      </c>
      <c r="BI11" s="50">
        <f t="shared" si="127"/>
        <v>0.5</v>
      </c>
      <c r="BJ11" s="50">
        <f t="shared" si="128"/>
        <v>0</v>
      </c>
      <c r="BK11" s="50">
        <f t="shared" si="129"/>
        <v>0.5</v>
      </c>
      <c r="BL11" s="50">
        <f t="shared" si="130"/>
        <v>1</v>
      </c>
      <c r="BM11" s="50">
        <f t="shared" si="131"/>
        <v>1</v>
      </c>
      <c r="BN11" s="50">
        <f t="shared" si="132"/>
        <v>1</v>
      </c>
      <c r="BP11" s="54" t="s">
        <v>137</v>
      </c>
      <c r="BQ11" s="50">
        <f t="shared" si="133"/>
        <v>1</v>
      </c>
      <c r="BR11" s="50">
        <f t="shared" si="134"/>
        <v>0.5</v>
      </c>
      <c r="BS11" s="50">
        <f t="shared" si="135"/>
        <v>0</v>
      </c>
      <c r="BT11" s="50">
        <f t="shared" si="136"/>
        <v>0.5</v>
      </c>
      <c r="BU11" s="50">
        <f t="shared" si="137"/>
        <v>1</v>
      </c>
      <c r="BV11" s="50">
        <f t="shared" si="138"/>
        <v>1</v>
      </c>
      <c r="BW11" s="50">
        <f t="shared" si="139"/>
        <v>1</v>
      </c>
      <c r="BY11" s="54" t="s">
        <v>137</v>
      </c>
      <c r="BZ11" s="50">
        <f t="shared" si="140"/>
        <v>1</v>
      </c>
      <c r="CA11" s="50">
        <f t="shared" si="141"/>
        <v>1</v>
      </c>
      <c r="CB11" s="50">
        <f t="shared" si="142"/>
        <v>1</v>
      </c>
      <c r="CC11" s="50">
        <f t="shared" si="143"/>
        <v>1</v>
      </c>
      <c r="CD11" s="50">
        <f t="shared" si="144"/>
        <v>1</v>
      </c>
      <c r="CE11" s="50">
        <f t="shared" si="145"/>
        <v>1</v>
      </c>
      <c r="CF11" s="50">
        <f t="shared" si="146"/>
        <v>1</v>
      </c>
      <c r="CH11" s="54" t="s">
        <v>137</v>
      </c>
      <c r="CI11" s="50">
        <f t="shared" si="147"/>
        <v>0</v>
      </c>
      <c r="CJ11" s="50">
        <f t="shared" si="148"/>
        <v>1</v>
      </c>
      <c r="CK11" s="50">
        <f t="shared" si="149"/>
        <v>0</v>
      </c>
      <c r="CL11" s="50">
        <f t="shared" si="150"/>
        <v>1</v>
      </c>
      <c r="CM11" s="50">
        <f>IF($J11-$J$9&gt;$J$14,0,IF($J11-$J$9&lt;$J$13,1,($J$14-$J11+$J$9)/($J$14-$J$13)))</f>
        <v>1</v>
      </c>
      <c r="CN11" s="50">
        <f t="shared" si="152"/>
        <v>1</v>
      </c>
      <c r="CO11" s="50">
        <f t="shared" si="153"/>
        <v>1</v>
      </c>
      <c r="CQ11" s="54" t="s">
        <v>137</v>
      </c>
      <c r="CR11" s="50">
        <f t="shared" si="154"/>
        <v>1</v>
      </c>
      <c r="CS11" s="50">
        <f t="shared" si="155"/>
        <v>1</v>
      </c>
      <c r="CT11" s="50">
        <f t="shared" si="156"/>
        <v>4.4261544768565177E-2</v>
      </c>
      <c r="CU11" s="50">
        <f t="shared" si="157"/>
        <v>1</v>
      </c>
      <c r="CV11" s="50">
        <f t="shared" si="158"/>
        <v>1</v>
      </c>
      <c r="CW11" s="50">
        <f t="shared" si="159"/>
        <v>1</v>
      </c>
      <c r="CX11" s="50">
        <f t="shared" si="160"/>
        <v>1</v>
      </c>
      <c r="CZ11" s="54" t="s">
        <v>137</v>
      </c>
      <c r="DA11" s="50">
        <f t="shared" si="161"/>
        <v>1</v>
      </c>
      <c r="DB11" s="50">
        <f t="shared" si="162"/>
        <v>1</v>
      </c>
      <c r="DC11" s="50">
        <f t="shared" si="163"/>
        <v>1</v>
      </c>
      <c r="DD11" s="50">
        <f t="shared" si="164"/>
        <v>1</v>
      </c>
      <c r="DE11" s="50">
        <f t="shared" si="165"/>
        <v>1</v>
      </c>
      <c r="DF11" s="50">
        <f t="shared" si="166"/>
        <v>1</v>
      </c>
      <c r="DG11" s="50">
        <f t="shared" si="167"/>
        <v>1</v>
      </c>
      <c r="DI11" s="54" t="s">
        <v>137</v>
      </c>
      <c r="DJ11" s="50">
        <f t="shared" si="0"/>
        <v>0</v>
      </c>
      <c r="DK11" s="50">
        <f t="shared" si="1"/>
        <v>1</v>
      </c>
      <c r="DL11" s="50">
        <f t="shared" si="2"/>
        <v>0.79999999999999982</v>
      </c>
      <c r="DM11" s="50">
        <f t="shared" si="3"/>
        <v>1</v>
      </c>
      <c r="DN11" s="50">
        <f t="shared" si="4"/>
        <v>1</v>
      </c>
      <c r="DO11" s="50">
        <f t="shared" si="5"/>
        <v>1</v>
      </c>
      <c r="DP11" s="50">
        <f t="shared" si="6"/>
        <v>1</v>
      </c>
      <c r="DR11" s="54" t="s">
        <v>137</v>
      </c>
      <c r="DS11" s="50">
        <f t="shared" si="7"/>
        <v>1</v>
      </c>
      <c r="DT11" s="50">
        <f t="shared" si="8"/>
        <v>1</v>
      </c>
      <c r="DU11" s="50">
        <f t="shared" si="9"/>
        <v>1</v>
      </c>
      <c r="DV11" s="50">
        <f t="shared" si="10"/>
        <v>1</v>
      </c>
      <c r="DW11" s="50">
        <f t="shared" si="11"/>
        <v>1</v>
      </c>
      <c r="DX11" s="50">
        <f t="shared" si="12"/>
        <v>1</v>
      </c>
      <c r="DY11" s="50">
        <f t="shared" si="13"/>
        <v>1</v>
      </c>
      <c r="EA11" s="54" t="s">
        <v>137</v>
      </c>
      <c r="EB11" s="50">
        <f t="shared" si="14"/>
        <v>1</v>
      </c>
      <c r="EC11" s="50">
        <f t="shared" si="15"/>
        <v>1</v>
      </c>
      <c r="ED11" s="50">
        <f t="shared" si="16"/>
        <v>1</v>
      </c>
      <c r="EE11" s="50">
        <f t="shared" si="17"/>
        <v>1</v>
      </c>
      <c r="EF11" s="50">
        <f t="shared" si="18"/>
        <v>1</v>
      </c>
      <c r="EG11" s="50">
        <f t="shared" si="19"/>
        <v>1</v>
      </c>
      <c r="EH11" s="50">
        <f t="shared" si="20"/>
        <v>1</v>
      </c>
      <c r="EJ11" s="54" t="s">
        <v>137</v>
      </c>
      <c r="EK11" s="50">
        <f t="shared" si="21"/>
        <v>1</v>
      </c>
      <c r="EL11" s="50">
        <f t="shared" si="22"/>
        <v>1</v>
      </c>
      <c r="EM11" s="50">
        <f t="shared" si="23"/>
        <v>1</v>
      </c>
      <c r="EN11" s="50">
        <f t="shared" si="24"/>
        <v>1</v>
      </c>
      <c r="EO11" s="50">
        <f t="shared" si="25"/>
        <v>1</v>
      </c>
      <c r="EP11" s="50">
        <f t="shared" si="26"/>
        <v>1</v>
      </c>
      <c r="EQ11" s="50">
        <f t="shared" si="27"/>
        <v>1</v>
      </c>
      <c r="ES11" s="54" t="s">
        <v>137</v>
      </c>
      <c r="ET11" s="50">
        <f t="shared" si="28"/>
        <v>1</v>
      </c>
      <c r="EU11" s="50">
        <f t="shared" si="29"/>
        <v>1</v>
      </c>
      <c r="EV11" s="50">
        <f t="shared" si="30"/>
        <v>1</v>
      </c>
      <c r="EW11" s="50">
        <f t="shared" si="31"/>
        <v>1</v>
      </c>
      <c r="EX11" s="50">
        <f t="shared" si="32"/>
        <v>1</v>
      </c>
      <c r="EY11" s="50">
        <f t="shared" si="33"/>
        <v>1</v>
      </c>
      <c r="EZ11" s="50">
        <f t="shared" si="34"/>
        <v>1</v>
      </c>
      <c r="FB11" s="54" t="s">
        <v>137</v>
      </c>
      <c r="FC11" s="50">
        <f t="shared" si="35"/>
        <v>1</v>
      </c>
      <c r="FD11" s="50">
        <f t="shared" si="36"/>
        <v>1</v>
      </c>
      <c r="FE11" s="50">
        <f t="shared" si="37"/>
        <v>1</v>
      </c>
      <c r="FF11" s="50">
        <f t="shared" si="38"/>
        <v>1</v>
      </c>
      <c r="FG11" s="50">
        <f t="shared" si="39"/>
        <v>1</v>
      </c>
      <c r="FH11" s="50">
        <f t="shared" si="40"/>
        <v>1</v>
      </c>
      <c r="FI11" s="50">
        <f t="shared" si="41"/>
        <v>1</v>
      </c>
      <c r="FK11" s="54" t="s">
        <v>137</v>
      </c>
      <c r="FL11" s="50">
        <f t="shared" si="42"/>
        <v>1</v>
      </c>
      <c r="FM11" s="50">
        <f t="shared" si="43"/>
        <v>1</v>
      </c>
      <c r="FN11" s="50">
        <f t="shared" si="44"/>
        <v>1</v>
      </c>
      <c r="FO11" s="50">
        <f t="shared" si="45"/>
        <v>1</v>
      </c>
      <c r="FP11" s="50">
        <f t="shared" si="46"/>
        <v>1</v>
      </c>
      <c r="FQ11" s="50">
        <f t="shared" si="47"/>
        <v>1</v>
      </c>
      <c r="FR11" s="50">
        <f t="shared" si="48"/>
        <v>1</v>
      </c>
      <c r="FT11" s="54" t="s">
        <v>137</v>
      </c>
      <c r="FU11" s="50">
        <f t="shared" si="49"/>
        <v>1</v>
      </c>
      <c r="FV11" s="50">
        <f t="shared" si="50"/>
        <v>1</v>
      </c>
      <c r="FW11" s="50">
        <f t="shared" si="51"/>
        <v>1</v>
      </c>
      <c r="FX11" s="50">
        <f t="shared" si="52"/>
        <v>1</v>
      </c>
      <c r="FY11" s="50">
        <f t="shared" si="53"/>
        <v>1</v>
      </c>
      <c r="FZ11" s="50">
        <f t="shared" si="54"/>
        <v>1</v>
      </c>
      <c r="GA11" s="50">
        <f t="shared" si="55"/>
        <v>1</v>
      </c>
      <c r="GC11" s="54" t="s">
        <v>137</v>
      </c>
      <c r="GD11" s="50">
        <f t="shared" si="56"/>
        <v>1</v>
      </c>
      <c r="GE11" s="50">
        <f t="shared" si="57"/>
        <v>1</v>
      </c>
      <c r="GF11" s="50">
        <f t="shared" si="58"/>
        <v>1</v>
      </c>
      <c r="GG11" s="50">
        <f t="shared" si="59"/>
        <v>1</v>
      </c>
      <c r="GH11" s="50">
        <f t="shared" si="60"/>
        <v>1</v>
      </c>
      <c r="GI11" s="50">
        <f t="shared" si="61"/>
        <v>1</v>
      </c>
      <c r="GJ11" s="50">
        <f t="shared" si="62"/>
        <v>1</v>
      </c>
      <c r="GL11" s="54" t="s">
        <v>137</v>
      </c>
      <c r="GM11" s="50">
        <f t="shared" si="63"/>
        <v>1</v>
      </c>
      <c r="GN11" s="50">
        <f t="shared" si="64"/>
        <v>1</v>
      </c>
      <c r="GO11" s="50">
        <f t="shared" si="65"/>
        <v>1</v>
      </c>
      <c r="GP11" s="50">
        <f t="shared" si="66"/>
        <v>1</v>
      </c>
      <c r="GQ11" s="50">
        <f t="shared" si="67"/>
        <v>1</v>
      </c>
      <c r="GR11" s="50">
        <f t="shared" si="68"/>
        <v>1</v>
      </c>
      <c r="GS11" s="50">
        <f t="shared" si="69"/>
        <v>1</v>
      </c>
      <c r="GU11" s="54" t="s">
        <v>137</v>
      </c>
      <c r="GV11" s="50">
        <f t="shared" si="70"/>
        <v>1</v>
      </c>
      <c r="GW11" s="50">
        <f t="shared" si="71"/>
        <v>1</v>
      </c>
      <c r="GX11" s="50">
        <f t="shared" si="72"/>
        <v>1</v>
      </c>
      <c r="GY11" s="50">
        <f t="shared" si="73"/>
        <v>1</v>
      </c>
      <c r="GZ11" s="50">
        <f t="shared" si="74"/>
        <v>1</v>
      </c>
      <c r="HA11" s="50">
        <f t="shared" si="75"/>
        <v>1</v>
      </c>
      <c r="HB11" s="50">
        <f t="shared" si="76"/>
        <v>1</v>
      </c>
      <c r="HD11" s="54" t="s">
        <v>137</v>
      </c>
      <c r="HE11" s="50">
        <f t="shared" si="77"/>
        <v>1</v>
      </c>
      <c r="HF11" s="50">
        <f t="shared" si="78"/>
        <v>1</v>
      </c>
      <c r="HG11" s="50">
        <f t="shared" si="79"/>
        <v>1</v>
      </c>
      <c r="HH11" s="50">
        <f t="shared" si="80"/>
        <v>1</v>
      </c>
      <c r="HI11" s="50">
        <f t="shared" si="81"/>
        <v>1</v>
      </c>
      <c r="HJ11" s="50">
        <f t="shared" si="82"/>
        <v>1</v>
      </c>
      <c r="HK11" s="50">
        <f t="shared" si="83"/>
        <v>1</v>
      </c>
      <c r="HM11" s="54" t="s">
        <v>137</v>
      </c>
      <c r="HN11" s="50">
        <f t="shared" si="84"/>
        <v>1</v>
      </c>
      <c r="HO11" s="50">
        <f t="shared" si="85"/>
        <v>1</v>
      </c>
      <c r="HP11" s="50">
        <f t="shared" si="86"/>
        <v>1</v>
      </c>
      <c r="HQ11" s="50">
        <f t="shared" si="87"/>
        <v>1</v>
      </c>
      <c r="HR11" s="50">
        <f t="shared" si="88"/>
        <v>1</v>
      </c>
      <c r="HS11" s="50">
        <f t="shared" si="89"/>
        <v>1</v>
      </c>
      <c r="HT11" s="50">
        <f t="shared" si="90"/>
        <v>1</v>
      </c>
      <c r="HV11" s="54" t="s">
        <v>137</v>
      </c>
      <c r="HW11" s="50">
        <f t="shared" si="91"/>
        <v>1</v>
      </c>
      <c r="HX11" s="50">
        <f t="shared" si="92"/>
        <v>1</v>
      </c>
      <c r="HY11" s="50">
        <f t="shared" si="93"/>
        <v>1</v>
      </c>
      <c r="HZ11" s="50">
        <f t="shared" si="94"/>
        <v>1</v>
      </c>
      <c r="IA11" s="50">
        <f t="shared" si="95"/>
        <v>1</v>
      </c>
      <c r="IB11" s="50">
        <f t="shared" si="96"/>
        <v>1</v>
      </c>
      <c r="IC11" s="50">
        <f t="shared" si="97"/>
        <v>1</v>
      </c>
      <c r="IE11" s="54" t="s">
        <v>137</v>
      </c>
      <c r="IF11" s="50">
        <f t="shared" si="98"/>
        <v>1</v>
      </c>
      <c r="IG11" s="50">
        <f t="shared" si="99"/>
        <v>1</v>
      </c>
      <c r="IH11" s="50">
        <f t="shared" si="100"/>
        <v>1</v>
      </c>
      <c r="II11" s="50">
        <f t="shared" si="101"/>
        <v>1</v>
      </c>
      <c r="IJ11" s="50">
        <f t="shared" si="102"/>
        <v>1</v>
      </c>
      <c r="IK11" s="50">
        <f t="shared" si="103"/>
        <v>1</v>
      </c>
      <c r="IL11" s="50">
        <f t="shared" si="104"/>
        <v>1</v>
      </c>
      <c r="IN11" s="54" t="s">
        <v>137</v>
      </c>
      <c r="IO11" s="50">
        <f t="shared" si="174"/>
        <v>1</v>
      </c>
      <c r="IP11" s="50">
        <f t="shared" si="168"/>
        <v>1</v>
      </c>
      <c r="IQ11" s="50">
        <f t="shared" si="169"/>
        <v>0.87720421284038741</v>
      </c>
      <c r="IR11" s="50">
        <f t="shared" si="170"/>
        <v>1</v>
      </c>
      <c r="IS11" s="50">
        <f t="shared" si="171"/>
        <v>1</v>
      </c>
      <c r="IT11" s="50">
        <f t="shared" si="172"/>
        <v>1</v>
      </c>
      <c r="IU11" s="50">
        <f t="shared" si="173"/>
        <v>1</v>
      </c>
    </row>
    <row r="12" spans="1:255">
      <c r="AE12" s="78"/>
    </row>
    <row r="13" spans="1:255">
      <c r="B13" s="165" t="s">
        <v>184</v>
      </c>
      <c r="C13" s="165"/>
      <c r="D13" s="82">
        <f>0.25*D15</f>
        <v>0.28999999999999998</v>
      </c>
      <c r="E13" s="82">
        <f t="shared" ref="E13:AB13" si="175">0.25*E15</f>
        <v>0.25</v>
      </c>
      <c r="F13" s="82">
        <f t="shared" si="175"/>
        <v>135.41666667499999</v>
      </c>
      <c r="G13" s="82">
        <f t="shared" si="175"/>
        <v>30</v>
      </c>
      <c r="H13" s="82">
        <f t="shared" si="175"/>
        <v>15</v>
      </c>
      <c r="I13" s="82">
        <f t="shared" si="175"/>
        <v>0.36458333324999997</v>
      </c>
      <c r="J13" s="82">
        <f t="shared" si="175"/>
        <v>1.7275</v>
      </c>
      <c r="K13" s="82">
        <f t="shared" si="175"/>
        <v>0.7810714285</v>
      </c>
      <c r="L13" s="82">
        <f t="shared" si="175"/>
        <v>1.4637500000000001</v>
      </c>
      <c r="M13" s="82">
        <f t="shared" si="175"/>
        <v>0.25</v>
      </c>
      <c r="N13" s="82">
        <f t="shared" si="175"/>
        <v>0.25</v>
      </c>
      <c r="O13" s="82">
        <f t="shared" si="175"/>
        <v>0.25</v>
      </c>
      <c r="P13" s="82">
        <f t="shared" si="175"/>
        <v>0.25</v>
      </c>
      <c r="Q13" s="82">
        <f t="shared" si="175"/>
        <v>0.25</v>
      </c>
      <c r="R13" s="82">
        <f t="shared" si="175"/>
        <v>0.25</v>
      </c>
      <c r="S13" s="82">
        <f t="shared" si="175"/>
        <v>1.0944496234000001</v>
      </c>
      <c r="T13" s="82">
        <f t="shared" si="175"/>
        <v>0.25</v>
      </c>
      <c r="U13" s="82">
        <f t="shared" si="175"/>
        <v>0.25</v>
      </c>
      <c r="V13" s="82">
        <f t="shared" si="175"/>
        <v>0.25</v>
      </c>
      <c r="W13" s="82">
        <f t="shared" si="175"/>
        <v>0.25</v>
      </c>
      <c r="X13" s="82">
        <f t="shared" si="175"/>
        <v>2.4329173329999998</v>
      </c>
      <c r="Y13" s="82">
        <f t="shared" si="175"/>
        <v>2.1054009817499999</v>
      </c>
      <c r="Z13" s="82">
        <f t="shared" si="175"/>
        <v>2.4329173329999998</v>
      </c>
      <c r="AA13" s="82">
        <f t="shared" si="175"/>
        <v>2.3023787537500002</v>
      </c>
      <c r="AB13" s="82">
        <f t="shared" si="175"/>
        <v>2.4329173329999998</v>
      </c>
      <c r="AE13" s="78"/>
    </row>
    <row r="14" spans="1:255">
      <c r="B14" s="165" t="s">
        <v>185</v>
      </c>
      <c r="C14" s="165"/>
      <c r="D14" s="82">
        <f>0.5*D15</f>
        <v>0.57999999999999996</v>
      </c>
      <c r="E14" s="82">
        <f t="shared" ref="E14:AB14" si="176">0.5*E15</f>
        <v>0.5</v>
      </c>
      <c r="F14" s="82">
        <f t="shared" si="176"/>
        <v>270.83333334999998</v>
      </c>
      <c r="G14" s="82">
        <f t="shared" si="176"/>
        <v>60</v>
      </c>
      <c r="H14" s="82">
        <f t="shared" si="176"/>
        <v>30</v>
      </c>
      <c r="I14" s="82">
        <f t="shared" si="176"/>
        <v>0.72916666649999995</v>
      </c>
      <c r="J14" s="82">
        <f t="shared" si="176"/>
        <v>3.4550000000000001</v>
      </c>
      <c r="K14" s="82">
        <f t="shared" si="176"/>
        <v>1.562142857</v>
      </c>
      <c r="L14" s="82">
        <f t="shared" si="176"/>
        <v>2.9275000000000002</v>
      </c>
      <c r="M14" s="82">
        <f t="shared" si="176"/>
        <v>0.5</v>
      </c>
      <c r="N14" s="82">
        <f t="shared" si="176"/>
        <v>0.5</v>
      </c>
      <c r="O14" s="82">
        <f t="shared" si="176"/>
        <v>0.5</v>
      </c>
      <c r="P14" s="82">
        <f t="shared" si="176"/>
        <v>0.5</v>
      </c>
      <c r="Q14" s="82">
        <f t="shared" si="176"/>
        <v>0.5</v>
      </c>
      <c r="R14" s="82">
        <f t="shared" si="176"/>
        <v>0.5</v>
      </c>
      <c r="S14" s="82">
        <f t="shared" si="176"/>
        <v>2.1888992468000001</v>
      </c>
      <c r="T14" s="82">
        <f t="shared" si="176"/>
        <v>0.5</v>
      </c>
      <c r="U14" s="82">
        <f t="shared" si="176"/>
        <v>0.5</v>
      </c>
      <c r="V14" s="82">
        <f t="shared" si="176"/>
        <v>0.5</v>
      </c>
      <c r="W14" s="82">
        <f t="shared" si="176"/>
        <v>0.5</v>
      </c>
      <c r="X14" s="82">
        <f t="shared" si="176"/>
        <v>4.8658346659999996</v>
      </c>
      <c r="Y14" s="82">
        <f t="shared" si="176"/>
        <v>4.2108019634999998</v>
      </c>
      <c r="Z14" s="82">
        <f t="shared" si="176"/>
        <v>4.8658346659999996</v>
      </c>
      <c r="AA14" s="82">
        <f t="shared" si="176"/>
        <v>4.6047575075000005</v>
      </c>
      <c r="AB14" s="82">
        <f t="shared" si="176"/>
        <v>4.8658346659999996</v>
      </c>
      <c r="AE14" s="78"/>
    </row>
    <row r="15" spans="1:255">
      <c r="B15" s="166" t="s">
        <v>186</v>
      </c>
      <c r="C15" s="166"/>
      <c r="D15" s="83">
        <f>ABS(MAX(D5:D11))</f>
        <v>1.1599999999999999</v>
      </c>
      <c r="E15" s="83">
        <v>1</v>
      </c>
      <c r="F15" s="83">
        <f>MAX(F5:F11)</f>
        <v>541.66666669999995</v>
      </c>
      <c r="G15" s="83">
        <f>MAX(G5:G11)</f>
        <v>120</v>
      </c>
      <c r="H15" s="83">
        <f>MAX(H5:H11)</f>
        <v>60</v>
      </c>
      <c r="I15" s="83">
        <f>MAX(I5:I11)</f>
        <v>1.4583333329999999</v>
      </c>
      <c r="J15" s="83">
        <f>MAX(J5:J11)+3</f>
        <v>6.91</v>
      </c>
      <c r="K15" s="83">
        <f>MAX(K5:K11)+1</f>
        <v>3.124285714</v>
      </c>
      <c r="L15" s="83">
        <f>MAX(L5:L11)+2</f>
        <v>5.8550000000000004</v>
      </c>
      <c r="M15" s="83">
        <v>1</v>
      </c>
      <c r="N15" s="83">
        <v>1</v>
      </c>
      <c r="O15" s="83">
        <v>1</v>
      </c>
      <c r="P15" s="83">
        <v>1</v>
      </c>
      <c r="Q15" s="83">
        <v>1</v>
      </c>
      <c r="R15" s="83">
        <v>1</v>
      </c>
      <c r="S15" s="83">
        <f>MAX(S5:S11)</f>
        <v>4.3777984936000003</v>
      </c>
      <c r="T15" s="83">
        <f>MAX(T5:T11)</f>
        <v>1</v>
      </c>
      <c r="U15" s="83">
        <v>1</v>
      </c>
      <c r="V15" s="83">
        <v>1</v>
      </c>
      <c r="W15" s="83">
        <v>1</v>
      </c>
      <c r="X15" s="83">
        <f>MAX(X5:X11)+6</f>
        <v>9.7316693319999992</v>
      </c>
      <c r="Y15" s="83">
        <f>MAX(Y5:Y11)+6</f>
        <v>8.4216039269999996</v>
      </c>
      <c r="Z15" s="83">
        <f>MAX(Z5:Z11)+6</f>
        <v>9.7316693319999992</v>
      </c>
      <c r="AA15" s="83">
        <f>MAX(AA5:AA11)+6</f>
        <v>9.2095150150000009</v>
      </c>
      <c r="AB15" s="83">
        <f>MAX(AB5:AB11)+6</f>
        <v>9.7316693319999992</v>
      </c>
      <c r="AE15" s="78"/>
    </row>
    <row r="16" spans="1:255" ht="15" thickBot="1">
      <c r="B16" s="165" t="s">
        <v>187</v>
      </c>
      <c r="C16" s="165"/>
      <c r="D16" s="82">
        <f>0.75*D15</f>
        <v>0.86999999999999988</v>
      </c>
      <c r="E16" s="82">
        <f t="shared" ref="E16:AB16" si="177">0.75*E15</f>
        <v>0.75</v>
      </c>
      <c r="F16" s="82">
        <f t="shared" si="177"/>
        <v>406.25000002499996</v>
      </c>
      <c r="G16" s="82">
        <f t="shared" si="177"/>
        <v>90</v>
      </c>
      <c r="H16" s="82">
        <f t="shared" si="177"/>
        <v>45</v>
      </c>
      <c r="I16" s="82">
        <f t="shared" si="177"/>
        <v>1.09374999975</v>
      </c>
      <c r="J16" s="82">
        <f t="shared" si="177"/>
        <v>5.1825000000000001</v>
      </c>
      <c r="K16" s="82">
        <f t="shared" si="177"/>
        <v>2.3432142855000002</v>
      </c>
      <c r="L16" s="82">
        <f t="shared" si="177"/>
        <v>4.3912500000000003</v>
      </c>
      <c r="M16" s="82">
        <f t="shared" si="177"/>
        <v>0.75</v>
      </c>
      <c r="N16" s="82">
        <f t="shared" si="177"/>
        <v>0.75</v>
      </c>
      <c r="O16" s="82">
        <f t="shared" si="177"/>
        <v>0.75</v>
      </c>
      <c r="P16" s="82">
        <f t="shared" si="177"/>
        <v>0.75</v>
      </c>
      <c r="Q16" s="82">
        <f t="shared" si="177"/>
        <v>0.75</v>
      </c>
      <c r="R16" s="82">
        <f t="shared" si="177"/>
        <v>0.75</v>
      </c>
      <c r="S16" s="82">
        <f t="shared" si="177"/>
        <v>3.2833488702000002</v>
      </c>
      <c r="T16" s="82">
        <f t="shared" si="177"/>
        <v>0.75</v>
      </c>
      <c r="U16" s="82">
        <f t="shared" si="177"/>
        <v>0.75</v>
      </c>
      <c r="V16" s="82">
        <f t="shared" si="177"/>
        <v>0.75</v>
      </c>
      <c r="W16" s="82">
        <f t="shared" si="177"/>
        <v>0.75</v>
      </c>
      <c r="X16" s="82">
        <f t="shared" si="177"/>
        <v>7.2987519989999994</v>
      </c>
      <c r="Y16" s="82">
        <f t="shared" si="177"/>
        <v>6.3162029452499997</v>
      </c>
      <c r="Z16" s="82">
        <f t="shared" si="177"/>
        <v>7.2987519989999994</v>
      </c>
      <c r="AA16" s="82">
        <f t="shared" si="177"/>
        <v>6.9071362612500007</v>
      </c>
      <c r="AB16" s="82">
        <f t="shared" si="177"/>
        <v>7.2987519989999994</v>
      </c>
      <c r="AE16" s="78"/>
    </row>
    <row r="17" spans="31:255">
      <c r="AE17" s="78"/>
      <c r="AF17" s="157" t="s">
        <v>188</v>
      </c>
      <c r="AG17" s="158"/>
      <c r="AH17" s="158"/>
      <c r="AI17" s="158"/>
      <c r="AJ17" s="159"/>
    </row>
    <row r="18" spans="31:255" ht="15" thickBot="1">
      <c r="AE18" s="78"/>
      <c r="AF18" s="160"/>
      <c r="AG18" s="161"/>
      <c r="AH18" s="161"/>
      <c r="AI18" s="161"/>
      <c r="AJ18" s="162"/>
    </row>
    <row r="19" spans="31:255">
      <c r="AE19" s="78"/>
    </row>
    <row r="20" spans="31:255" ht="76.5">
      <c r="AE20" s="78"/>
      <c r="AG20" s="56" t="s">
        <v>132</v>
      </c>
      <c r="AH20" s="57" t="s">
        <v>68</v>
      </c>
      <c r="AI20" s="57" t="s">
        <v>70</v>
      </c>
      <c r="AJ20" s="57" t="s">
        <v>134</v>
      </c>
      <c r="AK20" s="57" t="s">
        <v>135</v>
      </c>
      <c r="AL20" s="57" t="s">
        <v>136</v>
      </c>
      <c r="AM20" s="57" t="s">
        <v>137</v>
      </c>
    </row>
    <row r="21" spans="31:255">
      <c r="AE21" s="78"/>
      <c r="AF21" s="53" t="s">
        <v>132</v>
      </c>
      <c r="AG21" s="84">
        <f>(((AG5+AP5+AY5+BH5+BQ5+BZ5)/6)/5)+(((CI5+CR5)/2)/5)+(DA5/5)+(((DJ5+DS5+EB5+EK5+ET5+FC5+FL5+FU5+GD5+GM5+GV5)/11)/5)+(((HE5+HN5+HW5+IF5+IO5)/5)/5)</f>
        <v>1</v>
      </c>
      <c r="AH21" s="84">
        <f t="shared" ref="AH21:AM27" si="178">(((AH5+AQ5+AZ5+BI5+BR5+CA5)/6)/5)+(((CJ5+CS5)/2)/5)+(DB5/5)+(((DK5+DT5+EC5+EL5+EU5+FD5+FM5+FV5+GE5+GN5+GW5)/11)/5)+(((HF5+HO5+HX5+IG5+IP5)/5)/5)</f>
        <v>0.8684227813126304</v>
      </c>
      <c r="AI21" s="84">
        <f t="shared" si="178"/>
        <v>0.7382510287917925</v>
      </c>
      <c r="AJ21" s="84">
        <f t="shared" si="178"/>
        <v>0.81840854846321398</v>
      </c>
      <c r="AK21" s="84">
        <f t="shared" si="178"/>
        <v>0.95195402298850573</v>
      </c>
      <c r="AL21" s="84">
        <f t="shared" si="178"/>
        <v>0.80240162156325767</v>
      </c>
      <c r="AM21" s="84">
        <f t="shared" si="178"/>
        <v>0.89940791346427562</v>
      </c>
      <c r="AP21" s="84"/>
      <c r="AQ21" s="84"/>
      <c r="AR21" s="84"/>
      <c r="AS21" s="84"/>
      <c r="AT21" s="84"/>
      <c r="AU21" s="84"/>
      <c r="AV21" s="84"/>
    </row>
    <row r="22" spans="31:255">
      <c r="AE22" s="78"/>
      <c r="AF22" s="54" t="s">
        <v>68</v>
      </c>
      <c r="AG22" s="84">
        <f t="shared" ref="AG22:AG27" si="179">(((AG6+AP6+AY6+BH6+BQ6+BZ6)/6)/5)+(((CI6+CR6)/2)/5)+(DA6/5)+(((DJ6+DS6+EB6+EK6+ET6+FC6+FL6+FU6+GD6+GM6+GV6)/11)/5)+(((HE6+HN6+HW6+IF6+IO6)/5)/5)</f>
        <v>0.90682541770819625</v>
      </c>
      <c r="AH22" s="84">
        <f t="shared" si="178"/>
        <v>1</v>
      </c>
      <c r="AI22" s="84">
        <f t="shared" si="178"/>
        <v>0.65379108887085535</v>
      </c>
      <c r="AJ22" s="84">
        <f t="shared" si="178"/>
        <v>1</v>
      </c>
      <c r="AK22" s="84">
        <f t="shared" si="178"/>
        <v>1</v>
      </c>
      <c r="AL22" s="84">
        <f t="shared" si="178"/>
        <v>1</v>
      </c>
      <c r="AM22" s="84">
        <f t="shared" si="178"/>
        <v>1</v>
      </c>
      <c r="AP22" s="84"/>
      <c r="AQ22" s="84"/>
      <c r="AR22" s="84"/>
      <c r="AS22" s="84"/>
      <c r="AT22" s="84"/>
      <c r="AU22" s="84"/>
      <c r="AV22" s="84"/>
    </row>
    <row r="23" spans="31:255">
      <c r="AE23" s="78"/>
      <c r="AF23" s="54" t="s">
        <v>70</v>
      </c>
      <c r="AG23" s="84">
        <f t="shared" si="179"/>
        <v>1</v>
      </c>
      <c r="AH23" s="84">
        <f t="shared" si="178"/>
        <v>0.84396772578697843</v>
      </c>
      <c r="AI23" s="84">
        <f t="shared" si="178"/>
        <v>1</v>
      </c>
      <c r="AJ23" s="84">
        <f t="shared" si="178"/>
        <v>0.8</v>
      </c>
      <c r="AK23" s="84">
        <f t="shared" si="178"/>
        <v>0.90213492741246792</v>
      </c>
      <c r="AL23" s="84">
        <f t="shared" si="178"/>
        <v>0.8</v>
      </c>
      <c r="AM23" s="84">
        <f t="shared" si="178"/>
        <v>0.80170794192997441</v>
      </c>
      <c r="AP23" s="84"/>
      <c r="AQ23" s="84"/>
      <c r="AR23" s="84"/>
      <c r="AS23" s="84"/>
      <c r="AT23" s="84"/>
      <c r="AU23" s="84"/>
      <c r="AV23" s="84"/>
    </row>
    <row r="24" spans="31:255">
      <c r="AE24" s="78"/>
      <c r="AF24" s="54" t="s">
        <v>134</v>
      </c>
      <c r="AG24" s="84">
        <f t="shared" si="179"/>
        <v>0.84545454545454546</v>
      </c>
      <c r="AH24" s="84">
        <f t="shared" si="178"/>
        <v>0.90538147187378426</v>
      </c>
      <c r="AI24" s="84">
        <f t="shared" si="178"/>
        <v>0.5635597535747352</v>
      </c>
      <c r="AJ24" s="84">
        <f t="shared" si="178"/>
        <v>1</v>
      </c>
      <c r="AK24" s="84">
        <f t="shared" si="178"/>
        <v>0.95892371995820258</v>
      </c>
      <c r="AL24" s="84">
        <f t="shared" si="178"/>
        <v>0.93241677864392014</v>
      </c>
      <c r="AM24" s="84">
        <f t="shared" si="178"/>
        <v>0.92918787877654174</v>
      </c>
      <c r="AP24" s="84"/>
      <c r="AQ24" s="84"/>
      <c r="AR24" s="84"/>
      <c r="AS24" s="84"/>
      <c r="AT24" s="84"/>
      <c r="AU24" s="84"/>
      <c r="AV24" s="84"/>
    </row>
    <row r="25" spans="31:255">
      <c r="AE25" s="78"/>
      <c r="AF25" s="54" t="s">
        <v>135</v>
      </c>
      <c r="AG25" s="84">
        <f t="shared" si="179"/>
        <v>0.86883116880000011</v>
      </c>
      <c r="AH25" s="84">
        <f t="shared" si="178"/>
        <v>0.88012939056204598</v>
      </c>
      <c r="AI25" s="84">
        <f t="shared" si="178"/>
        <v>0.59580675320423637</v>
      </c>
      <c r="AJ25" s="84">
        <f t="shared" si="178"/>
        <v>0.94974358973847717</v>
      </c>
      <c r="AK25" s="84">
        <f t="shared" si="178"/>
        <v>1</v>
      </c>
      <c r="AL25" s="84">
        <f t="shared" si="178"/>
        <v>0.97115151514145803</v>
      </c>
      <c r="AM25" s="84">
        <f t="shared" si="178"/>
        <v>0.96631341987178065</v>
      </c>
      <c r="AP25" s="84"/>
      <c r="AQ25" s="84"/>
      <c r="AR25" s="84"/>
      <c r="AS25" s="84"/>
      <c r="AT25" s="84"/>
      <c r="AU25" s="84"/>
      <c r="AV25" s="84"/>
    </row>
    <row r="26" spans="31:255">
      <c r="AE26" s="78"/>
      <c r="AF26" s="54" t="s">
        <v>136</v>
      </c>
      <c r="AG26" s="84">
        <f t="shared" si="179"/>
        <v>0.75100226869139686</v>
      </c>
      <c r="AH26" s="84">
        <f t="shared" si="178"/>
        <v>0.81326721486811249</v>
      </c>
      <c r="AI26" s="84">
        <f t="shared" si="178"/>
        <v>0.53903107365079994</v>
      </c>
      <c r="AJ26" s="84">
        <f t="shared" si="178"/>
        <v>0.90358341157018762</v>
      </c>
      <c r="AK26" s="84">
        <f t="shared" si="178"/>
        <v>0.92021754317872395</v>
      </c>
      <c r="AL26" s="84">
        <f t="shared" si="178"/>
        <v>1</v>
      </c>
      <c r="AM26" s="84">
        <f t="shared" si="178"/>
        <v>0.90749143471760707</v>
      </c>
      <c r="AP26" s="84"/>
      <c r="AQ26" s="84"/>
      <c r="AR26" s="84"/>
      <c r="AS26" s="84"/>
      <c r="AT26" s="84"/>
      <c r="AU26" s="84"/>
      <c r="AV26" s="84"/>
    </row>
    <row r="27" spans="31:255">
      <c r="AE27" s="78"/>
      <c r="AF27" s="54" t="s">
        <v>137</v>
      </c>
      <c r="AG27" s="84">
        <f t="shared" si="179"/>
        <v>0.84848484848484862</v>
      </c>
      <c r="AH27" s="84">
        <f t="shared" si="178"/>
        <v>0.91641025640514395</v>
      </c>
      <c r="AI27" s="84">
        <f t="shared" si="178"/>
        <v>0.6292112926874418</v>
      </c>
      <c r="AJ27" s="84">
        <f t="shared" si="178"/>
        <v>0.91641025640514395</v>
      </c>
      <c r="AK27" s="84">
        <f t="shared" si="178"/>
        <v>0.96666666666666656</v>
      </c>
      <c r="AL27" s="84">
        <f t="shared" si="178"/>
        <v>0.96666666666666656</v>
      </c>
      <c r="AM27" s="84">
        <f t="shared" si="178"/>
        <v>1</v>
      </c>
      <c r="AP27" s="84"/>
      <c r="AQ27" s="84"/>
      <c r="AR27" s="84"/>
      <c r="AS27" s="84"/>
      <c r="AT27" s="84"/>
      <c r="AU27" s="84"/>
      <c r="AV27" s="84"/>
    </row>
    <row r="28" spans="31:255" ht="15" thickBot="1">
      <c r="AE28" s="78"/>
    </row>
    <row r="29" spans="31:255">
      <c r="AE29" s="78"/>
      <c r="AF29" s="157" t="s">
        <v>189</v>
      </c>
      <c r="AG29" s="158"/>
      <c r="AH29" s="158"/>
      <c r="AI29" s="158"/>
      <c r="AJ29" s="159"/>
    </row>
    <row r="30" spans="31:255" ht="15" thickBot="1">
      <c r="AE30" s="78"/>
      <c r="AF30" s="160"/>
      <c r="AG30" s="161"/>
      <c r="AH30" s="161"/>
      <c r="AI30" s="161"/>
      <c r="AJ30" s="162"/>
    </row>
    <row r="31" spans="31:255">
      <c r="AE31" s="78"/>
    </row>
    <row r="32" spans="31:255" ht="123">
      <c r="AE32" s="78"/>
      <c r="AF32" s="32" t="s">
        <v>118</v>
      </c>
      <c r="AG32" s="56" t="s">
        <v>132</v>
      </c>
      <c r="AH32" s="57" t="s">
        <v>68</v>
      </c>
      <c r="AI32" s="57" t="s">
        <v>70</v>
      </c>
      <c r="AJ32" s="57" t="s">
        <v>134</v>
      </c>
      <c r="AK32" s="57" t="s">
        <v>135</v>
      </c>
      <c r="AL32" s="57" t="s">
        <v>136</v>
      </c>
      <c r="AM32" s="57" t="s">
        <v>137</v>
      </c>
      <c r="AO32" s="33" t="s">
        <v>119</v>
      </c>
      <c r="AP32" s="56" t="s">
        <v>132</v>
      </c>
      <c r="AQ32" s="57" t="s">
        <v>68</v>
      </c>
      <c r="AR32" s="57" t="s">
        <v>70</v>
      </c>
      <c r="AS32" s="57" t="s">
        <v>134</v>
      </c>
      <c r="AT32" s="57" t="s">
        <v>135</v>
      </c>
      <c r="AU32" s="57" t="s">
        <v>136</v>
      </c>
      <c r="AV32" s="57" t="s">
        <v>137</v>
      </c>
      <c r="AX32" s="33" t="s">
        <v>171</v>
      </c>
      <c r="AY32" s="56" t="s">
        <v>132</v>
      </c>
      <c r="AZ32" s="57" t="s">
        <v>68</v>
      </c>
      <c r="BA32" s="57" t="s">
        <v>70</v>
      </c>
      <c r="BB32" s="57" t="s">
        <v>134</v>
      </c>
      <c r="BC32" s="57" t="s">
        <v>135</v>
      </c>
      <c r="BD32" s="57" t="s">
        <v>136</v>
      </c>
      <c r="BE32" s="57" t="s">
        <v>137</v>
      </c>
      <c r="BG32" s="33" t="s">
        <v>172</v>
      </c>
      <c r="BH32" s="56" t="s">
        <v>132</v>
      </c>
      <c r="BI32" s="57" t="s">
        <v>68</v>
      </c>
      <c r="BJ32" s="57" t="s">
        <v>70</v>
      </c>
      <c r="BK32" s="57" t="s">
        <v>134</v>
      </c>
      <c r="BL32" s="57" t="s">
        <v>135</v>
      </c>
      <c r="BM32" s="57" t="s">
        <v>136</v>
      </c>
      <c r="BN32" s="57" t="s">
        <v>137</v>
      </c>
      <c r="BP32" s="33" t="s">
        <v>173</v>
      </c>
      <c r="BQ32" s="56" t="s">
        <v>132</v>
      </c>
      <c r="BR32" s="57" t="s">
        <v>68</v>
      </c>
      <c r="BS32" s="57" t="s">
        <v>70</v>
      </c>
      <c r="BT32" s="57" t="s">
        <v>134</v>
      </c>
      <c r="BU32" s="57" t="s">
        <v>135</v>
      </c>
      <c r="BV32" s="57" t="s">
        <v>136</v>
      </c>
      <c r="BW32" s="57" t="s">
        <v>137</v>
      </c>
      <c r="BY32" s="33" t="s">
        <v>174</v>
      </c>
      <c r="BZ32" s="56" t="s">
        <v>132</v>
      </c>
      <c r="CA32" s="57" t="s">
        <v>68</v>
      </c>
      <c r="CB32" s="57" t="s">
        <v>70</v>
      </c>
      <c r="CC32" s="57" t="s">
        <v>134</v>
      </c>
      <c r="CD32" s="57" t="s">
        <v>135</v>
      </c>
      <c r="CE32" s="57" t="s">
        <v>136</v>
      </c>
      <c r="CF32" s="57" t="s">
        <v>137</v>
      </c>
      <c r="CG32" s="32"/>
      <c r="CH32" s="32" t="s">
        <v>175</v>
      </c>
      <c r="CI32" s="56" t="s">
        <v>132</v>
      </c>
      <c r="CJ32" s="57" t="s">
        <v>68</v>
      </c>
      <c r="CK32" s="57" t="s">
        <v>70</v>
      </c>
      <c r="CL32" s="57" t="s">
        <v>134</v>
      </c>
      <c r="CM32" s="57" t="s">
        <v>135</v>
      </c>
      <c r="CN32" s="57" t="s">
        <v>136</v>
      </c>
      <c r="CO32" s="57" t="s">
        <v>137</v>
      </c>
      <c r="CQ32" s="33" t="s">
        <v>176</v>
      </c>
      <c r="CR32" s="56" t="s">
        <v>132</v>
      </c>
      <c r="CS32" s="57" t="s">
        <v>68</v>
      </c>
      <c r="CT32" s="57" t="s">
        <v>70</v>
      </c>
      <c r="CU32" s="57" t="s">
        <v>134</v>
      </c>
      <c r="CV32" s="57" t="s">
        <v>135</v>
      </c>
      <c r="CW32" s="57" t="s">
        <v>136</v>
      </c>
      <c r="CX32" s="57" t="s">
        <v>137</v>
      </c>
      <c r="CY32" s="32"/>
      <c r="CZ32" s="32" t="s">
        <v>177</v>
      </c>
      <c r="DA32" s="56" t="s">
        <v>132</v>
      </c>
      <c r="DB32" s="57" t="s">
        <v>68</v>
      </c>
      <c r="DC32" s="57" t="s">
        <v>70</v>
      </c>
      <c r="DD32" s="57" t="s">
        <v>134</v>
      </c>
      <c r="DE32" s="57" t="s">
        <v>135</v>
      </c>
      <c r="DF32" s="57" t="s">
        <v>136</v>
      </c>
      <c r="DG32" s="57" t="s">
        <v>137</v>
      </c>
      <c r="DI32" s="32" t="s">
        <v>47</v>
      </c>
      <c r="DJ32" s="56" t="s">
        <v>132</v>
      </c>
      <c r="DK32" s="57" t="s">
        <v>68</v>
      </c>
      <c r="DL32" s="57" t="s">
        <v>70</v>
      </c>
      <c r="DM32" s="57" t="s">
        <v>134</v>
      </c>
      <c r="DN32" s="57" t="s">
        <v>135</v>
      </c>
      <c r="DO32" s="57" t="s">
        <v>136</v>
      </c>
      <c r="DP32" s="57" t="s">
        <v>137</v>
      </c>
      <c r="DQ32" s="32"/>
      <c r="DR32" s="32" t="s">
        <v>48</v>
      </c>
      <c r="DS32" s="56" t="s">
        <v>132</v>
      </c>
      <c r="DT32" s="57" t="s">
        <v>68</v>
      </c>
      <c r="DU32" s="57" t="s">
        <v>70</v>
      </c>
      <c r="DV32" s="57" t="s">
        <v>134</v>
      </c>
      <c r="DW32" s="57" t="s">
        <v>135</v>
      </c>
      <c r="DX32" s="57" t="s">
        <v>136</v>
      </c>
      <c r="DY32" s="57" t="s">
        <v>137</v>
      </c>
      <c r="DZ32" s="32"/>
      <c r="EA32" s="32" t="s">
        <v>49</v>
      </c>
      <c r="EB32" s="56" t="s">
        <v>132</v>
      </c>
      <c r="EC32" s="57" t="s">
        <v>68</v>
      </c>
      <c r="ED32" s="57" t="s">
        <v>70</v>
      </c>
      <c r="EE32" s="57" t="s">
        <v>134</v>
      </c>
      <c r="EF32" s="57" t="s">
        <v>135</v>
      </c>
      <c r="EG32" s="57" t="s">
        <v>136</v>
      </c>
      <c r="EH32" s="57" t="s">
        <v>137</v>
      </c>
      <c r="EI32" s="32"/>
      <c r="EJ32" s="32" t="s">
        <v>178</v>
      </c>
      <c r="EK32" s="56" t="s">
        <v>132</v>
      </c>
      <c r="EL32" s="57" t="s">
        <v>68</v>
      </c>
      <c r="EM32" s="57" t="s">
        <v>70</v>
      </c>
      <c r="EN32" s="57" t="s">
        <v>134</v>
      </c>
      <c r="EO32" s="57" t="s">
        <v>135</v>
      </c>
      <c r="EP32" s="57" t="s">
        <v>136</v>
      </c>
      <c r="EQ32" s="57" t="s">
        <v>137</v>
      </c>
      <c r="ER32" s="32"/>
      <c r="ES32" s="32" t="s">
        <v>179</v>
      </c>
      <c r="ET32" s="56" t="s">
        <v>132</v>
      </c>
      <c r="EU32" s="57" t="s">
        <v>68</v>
      </c>
      <c r="EV32" s="57" t="s">
        <v>70</v>
      </c>
      <c r="EW32" s="57" t="s">
        <v>134</v>
      </c>
      <c r="EX32" s="57" t="s">
        <v>135</v>
      </c>
      <c r="EY32" s="57" t="s">
        <v>136</v>
      </c>
      <c r="EZ32" s="57" t="s">
        <v>137</v>
      </c>
      <c r="FA32" s="32"/>
      <c r="FB32" s="32" t="s">
        <v>180</v>
      </c>
      <c r="FC32" s="56" t="s">
        <v>132</v>
      </c>
      <c r="FD32" s="57" t="s">
        <v>68</v>
      </c>
      <c r="FE32" s="57" t="s">
        <v>70</v>
      </c>
      <c r="FF32" s="57" t="s">
        <v>134</v>
      </c>
      <c r="FG32" s="57" t="s">
        <v>135</v>
      </c>
      <c r="FH32" s="57" t="s">
        <v>136</v>
      </c>
      <c r="FI32" s="57" t="s">
        <v>137</v>
      </c>
      <c r="FJ32" s="32"/>
      <c r="FK32" s="34" t="s">
        <v>181</v>
      </c>
      <c r="FL32" s="56" t="s">
        <v>132</v>
      </c>
      <c r="FM32" s="57" t="s">
        <v>68</v>
      </c>
      <c r="FN32" s="57" t="s">
        <v>70</v>
      </c>
      <c r="FO32" s="57" t="s">
        <v>134</v>
      </c>
      <c r="FP32" s="57" t="s">
        <v>135</v>
      </c>
      <c r="FQ32" s="57" t="s">
        <v>136</v>
      </c>
      <c r="FR32" s="57" t="s">
        <v>137</v>
      </c>
      <c r="FS32" s="32"/>
      <c r="FT32" s="34" t="s">
        <v>182</v>
      </c>
      <c r="FU32" s="56" t="s">
        <v>132</v>
      </c>
      <c r="FV32" s="57" t="s">
        <v>68</v>
      </c>
      <c r="FW32" s="57" t="s">
        <v>70</v>
      </c>
      <c r="FX32" s="57" t="s">
        <v>134</v>
      </c>
      <c r="FY32" s="57" t="s">
        <v>135</v>
      </c>
      <c r="FZ32" s="57" t="s">
        <v>136</v>
      </c>
      <c r="GA32" s="57" t="s">
        <v>137</v>
      </c>
      <c r="GB32" s="32"/>
      <c r="GC32" s="34" t="s">
        <v>56</v>
      </c>
      <c r="GD32" s="56" t="s">
        <v>132</v>
      </c>
      <c r="GE32" s="57" t="s">
        <v>68</v>
      </c>
      <c r="GF32" s="57" t="s">
        <v>70</v>
      </c>
      <c r="GG32" s="57" t="s">
        <v>134</v>
      </c>
      <c r="GH32" s="57" t="s">
        <v>135</v>
      </c>
      <c r="GI32" s="57" t="s">
        <v>136</v>
      </c>
      <c r="GJ32" s="57" t="s">
        <v>137</v>
      </c>
      <c r="GK32" s="32"/>
      <c r="GL32" s="34" t="s">
        <v>183</v>
      </c>
      <c r="GM32" s="56" t="s">
        <v>132</v>
      </c>
      <c r="GN32" s="57" t="s">
        <v>68</v>
      </c>
      <c r="GO32" s="57" t="s">
        <v>70</v>
      </c>
      <c r="GP32" s="57" t="s">
        <v>134</v>
      </c>
      <c r="GQ32" s="57" t="s">
        <v>135</v>
      </c>
      <c r="GR32" s="57" t="s">
        <v>136</v>
      </c>
      <c r="GS32" s="57" t="s">
        <v>137</v>
      </c>
      <c r="GT32" s="32"/>
      <c r="GU32" s="34" t="s">
        <v>58</v>
      </c>
      <c r="GV32" s="56" t="s">
        <v>132</v>
      </c>
      <c r="GW32" s="57" t="s">
        <v>68</v>
      </c>
      <c r="GX32" s="57" t="s">
        <v>70</v>
      </c>
      <c r="GY32" s="57" t="s">
        <v>134</v>
      </c>
      <c r="GZ32" s="57" t="s">
        <v>135</v>
      </c>
      <c r="HA32" s="57" t="s">
        <v>136</v>
      </c>
      <c r="HB32" s="57" t="s">
        <v>137</v>
      </c>
      <c r="HC32" s="32"/>
      <c r="HD32" s="34" t="s">
        <v>59</v>
      </c>
      <c r="HE32" s="56" t="s">
        <v>132</v>
      </c>
      <c r="HF32" s="57" t="s">
        <v>68</v>
      </c>
      <c r="HG32" s="57" t="s">
        <v>70</v>
      </c>
      <c r="HH32" s="57" t="s">
        <v>134</v>
      </c>
      <c r="HI32" s="57" t="s">
        <v>135</v>
      </c>
      <c r="HJ32" s="57" t="s">
        <v>136</v>
      </c>
      <c r="HK32" s="57" t="s">
        <v>137</v>
      </c>
      <c r="HL32" s="32"/>
      <c r="HM32" s="34" t="s">
        <v>60</v>
      </c>
      <c r="HN32" s="56" t="s">
        <v>132</v>
      </c>
      <c r="HO32" s="57" t="s">
        <v>68</v>
      </c>
      <c r="HP32" s="57" t="s">
        <v>70</v>
      </c>
      <c r="HQ32" s="57" t="s">
        <v>134</v>
      </c>
      <c r="HR32" s="57" t="s">
        <v>135</v>
      </c>
      <c r="HS32" s="57" t="s">
        <v>136</v>
      </c>
      <c r="HT32" s="57" t="s">
        <v>137</v>
      </c>
      <c r="HU32" s="32"/>
      <c r="HV32" s="34" t="s">
        <v>61</v>
      </c>
      <c r="HW32" s="56" t="s">
        <v>132</v>
      </c>
      <c r="HX32" s="57" t="s">
        <v>68</v>
      </c>
      <c r="HY32" s="57" t="s">
        <v>70</v>
      </c>
      <c r="HZ32" s="57" t="s">
        <v>134</v>
      </c>
      <c r="IA32" s="57" t="s">
        <v>135</v>
      </c>
      <c r="IB32" s="57" t="s">
        <v>136</v>
      </c>
      <c r="IC32" s="57" t="s">
        <v>137</v>
      </c>
      <c r="ID32" s="32"/>
      <c r="IE32" s="34" t="s">
        <v>62</v>
      </c>
      <c r="IF32" s="56" t="s">
        <v>132</v>
      </c>
      <c r="IG32" s="57" t="s">
        <v>68</v>
      </c>
      <c r="IH32" s="57" t="s">
        <v>70</v>
      </c>
      <c r="II32" s="57" t="s">
        <v>134</v>
      </c>
      <c r="IJ32" s="57" t="s">
        <v>135</v>
      </c>
      <c r="IK32" s="57" t="s">
        <v>136</v>
      </c>
      <c r="IL32" s="57" t="s">
        <v>137</v>
      </c>
      <c r="IN32" s="34" t="s">
        <v>63</v>
      </c>
      <c r="IO32" s="56" t="s">
        <v>132</v>
      </c>
      <c r="IP32" s="57" t="s">
        <v>68</v>
      </c>
      <c r="IQ32" s="57" t="s">
        <v>70</v>
      </c>
      <c r="IR32" s="57" t="s">
        <v>134</v>
      </c>
      <c r="IS32" s="57" t="s">
        <v>135</v>
      </c>
      <c r="IT32" s="57" t="s">
        <v>136</v>
      </c>
      <c r="IU32" s="57" t="s">
        <v>137</v>
      </c>
    </row>
    <row r="33" spans="31:255">
      <c r="AE33" s="78"/>
      <c r="AF33" s="53" t="s">
        <v>132</v>
      </c>
      <c r="AG33" s="50">
        <f>IF(-$D5+$D$5&lt;$D$14,0,IF(-$D5+$D$5&gt;$D$16,1,($D$14+$D5-$D$5)/($D$14-$D$16)))</f>
        <v>0</v>
      </c>
      <c r="AH33" s="50">
        <f>IF(-$D5+$D$6&lt;$D$14,0,IF(-$D5+$D$6&gt;$D$16,1,($D$14+$D5-$D$6)/($D$14-$D$16)))</f>
        <v>1</v>
      </c>
      <c r="AI33" s="50">
        <f>IF(-$D5+$D$7&lt;$D$14,0,IF(-$D5+$D$7&gt;$D$16,1,($D$14+$D5-$D$7)/($D$14-$D$16)))</f>
        <v>1</v>
      </c>
      <c r="AJ33" s="50">
        <f>IF(-$D5+$D$8&lt;$D$14,0,IF(-$D5+$D$8&gt;$D$16,1,($D$14+$D5-$D$8)/($D$14-$D$16)))</f>
        <v>0</v>
      </c>
      <c r="AK33" s="50">
        <f>IF(-$D5+$D$9&lt;$D$14,0,IF(-$D5+$D$9&gt;$D$16,1,($D$14+$D5-$D$9)/($D$14-$D$16)))</f>
        <v>0</v>
      </c>
      <c r="AL33" s="50">
        <f>IF(-$D5+$D$10&lt;$D$14,0,IF(-$D5+$D$10&gt;$D$16,1,($D$14+$D5-$D$10)/($D$14-$D$16)))</f>
        <v>0</v>
      </c>
      <c r="AM33" s="50">
        <f>IF(-$D5+$D$11&lt;$D$14,0,IF(-$D5+$D$11&gt;$D$16,1,($D$14+$D5-$D$11)/($D$14-$D$16)))</f>
        <v>0</v>
      </c>
      <c r="AO33" s="53" t="s">
        <v>132</v>
      </c>
      <c r="AP33" s="50">
        <f>IF(-$E5+$E$5&lt;$E$14,0,IF(-$E5+$E$5&gt;$E$16,1,($E$14+$E5-$E$5)/($E$14-$E$16)))</f>
        <v>0</v>
      </c>
      <c r="AQ33" s="50">
        <f>IF(-$E5+$E$6&lt;$E$14,0,IF(-$E5+$E$6&gt;$E$16,1,($E$14+$E5-$E$6)/($E$14-$E$16)))</f>
        <v>0</v>
      </c>
      <c r="AR33" s="50">
        <f>IF(-$E5+$E$7&lt;$E$14,0,IF(-$E5+$E$7&gt;$E$16,1,($E$14+$E5-$E$7)/($E$14-$E$16)))</f>
        <v>1</v>
      </c>
      <c r="AS33" s="50">
        <f>IF(-$E5+$E$8&lt;$E$14,0,IF(-$E5+$E$8&gt;$E$16,1,($E$14+$E5-$E$8)/($E$14-$E$16)))</f>
        <v>0</v>
      </c>
      <c r="AT33" s="50">
        <f>IF(-$E5+$E$9&lt;$E$14,0,IF(-$E5+$E$9&gt;$E$16,1,($E$14+$E5-$E$9)/($E$14-$E$16)))</f>
        <v>0</v>
      </c>
      <c r="AU33" s="50">
        <f>IF(-$E5+$E$10&lt;$E$14,0,IF(-$E5+$E$10&gt;$E$16,1,($E$14+$E5-$E$10)/($E$14-$E$16)))</f>
        <v>0</v>
      </c>
      <c r="AV33" s="50">
        <f>IF(-$E5+$E$11&lt;$E$14,0,IF(-$E5+$E$11&gt;$E$16,1,($E$14+$E5-$E$11)/($E$14-$E$16)))</f>
        <v>0</v>
      </c>
      <c r="AX33" s="53" t="s">
        <v>132</v>
      </c>
      <c r="AY33" s="50">
        <f t="shared" ref="AY33:AY39" si="180">IF($F5-$F$5&lt;$F$14,0,IF($F5-$F$5&gt;$F$16,1,($F$14-$F5+$F$5)/($F$14-$F$16)))</f>
        <v>0</v>
      </c>
      <c r="AZ33" s="50">
        <f t="shared" ref="AZ33:AZ39" si="181">IF($F5-$F$6&lt;$F$14,0,IF($F5-$F$6&gt;$F$16,1,($F$14-$F5+$F$6)/($F$14-$F$16)))</f>
        <v>0</v>
      </c>
      <c r="BA33" s="50">
        <f t="shared" ref="BA33:BA39" si="182">IF($F5-$F$7&lt;$F$14,0,IF($F5-$F$7&gt;$F$16,1,($F$14-$F5+$F$7)/($F$14-$F$16)))</f>
        <v>1</v>
      </c>
      <c r="BB33" s="50">
        <f t="shared" ref="BB33:BB39" si="183">IF($F5-$F$8&lt;$F$14,0,IF($F5-$F$8&gt;$F$16,1,($F$14-$F5+$F$8)/($F$14-$F$16)))</f>
        <v>0</v>
      </c>
      <c r="BC33" s="50">
        <f t="shared" ref="BC33:BC39" si="184">IF($F5-$F$9&lt;$F$14,0,IF($F5-$F$9&gt;$F$16,1,($F$14-$F5+$F$9)/($F$14-$F$16)))</f>
        <v>0</v>
      </c>
      <c r="BD33" s="50">
        <f t="shared" ref="BD33:BD39" si="185">IF($F5-$F$10&lt;$F$14,0,IF($F5-$F$10&gt;$F$16,1,($F$14-$F5+$F$10)/($F$14-$F$16)))</f>
        <v>0</v>
      </c>
      <c r="BE33" s="50">
        <f t="shared" ref="BE33:BE39" si="186">IF($F5-$F$11&lt;$F$14,0,IF($F5-$F$11&gt;$F$16,1,($F$14-$F5+$F$11)/($F$14-$F$16)))</f>
        <v>0</v>
      </c>
      <c r="BG33" s="53" t="s">
        <v>132</v>
      </c>
      <c r="BH33" s="50">
        <f t="shared" ref="BH33:BH39" si="187">IF($G5-$G$5&lt;$G$14,0,IF($G5-$G$5&gt;$G$16,1,($G$14-$G5+$G$5)/($G$14-$G$16)))</f>
        <v>0</v>
      </c>
      <c r="BI33" s="50">
        <f t="shared" ref="BI33:BI39" si="188">IF($G5-$G$6&lt;$G$14,0,IF($G5-$G$6&gt;$G$16,1,($G$14-$G5+$G$6)/($G$14-$G$16)))</f>
        <v>0</v>
      </c>
      <c r="BJ33" s="50">
        <f t="shared" ref="BJ33:BJ39" si="189">IF($G5-$G$7&lt;$G$14,0,IF($G5-$G$7&gt;$G$16,1,($G$14-$G5+$G$7)/($G$14-$G$16)))</f>
        <v>1</v>
      </c>
      <c r="BK33" s="50">
        <f t="shared" ref="BK33:BK39" si="190">IF($G5-$G$8&lt;$G$14,0,IF($G5-$G$8&gt;$G$16,1,($G$14-$G5+$G$8)/($G$14-$G$16)))</f>
        <v>0</v>
      </c>
      <c r="BL33" s="50">
        <f t="shared" ref="BL33:BL39" si="191">IF($G5-$G$9&lt;$G$14,0,IF($G5-$G$9&gt;$G$16,1,($G$14-$G5+$G$9)/($G$14-$G$16)))</f>
        <v>0</v>
      </c>
      <c r="BM33" s="50">
        <f t="shared" ref="BM33:BM39" si="192">IF($G5-$G$10&lt;$G$14,0,IF($G5-$G$10&gt;$G$16,1,($G$14-$G5+$G$10)/($G$14-$G$16)))</f>
        <v>0</v>
      </c>
      <c r="BN33" s="50">
        <f t="shared" ref="BN33:BN39" si="193">IF($G5-$G$11&lt;$G$14,0,IF($G5-$G$11&gt;$G$16,1,($G$14-$G5+$G$11)/($G$14-$G$16)))</f>
        <v>0</v>
      </c>
      <c r="BP33" s="53" t="s">
        <v>132</v>
      </c>
      <c r="BQ33" s="50">
        <f t="shared" ref="BQ33:BQ39" si="194">IF($H5-$H$5&lt;$H$14,0,IF($H5-$H$5&gt;$H$16,1,($H$14-$H5+$H$5)/($H$14-$H$16)))</f>
        <v>0</v>
      </c>
      <c r="BR33" s="50">
        <f t="shared" ref="BR33:BR39" si="195">IF($H5-$H$6&lt;$H$14,0,IF($H5-$H$6&gt;$H$16,1,($H$14-$H5+$H$6)/($H$14-$H$16)))</f>
        <v>0</v>
      </c>
      <c r="BS33" s="50">
        <f t="shared" ref="BS33:BS39" si="196">IF($H5-$H$7&lt;$H$14,0,IF($H5-$H$7&gt;$H$16,1,($H$14-$H5+$H$7)/($H$14-$H$16)))</f>
        <v>1</v>
      </c>
      <c r="BT33" s="50">
        <f t="shared" ref="BT33:BT39" si="197">IF($H5-$H$8&lt;$H$14,0,IF($H5-$H$8&gt;$H$16,1,($H$14-$H5+$H$8)/($H$14-$H$16)))</f>
        <v>0</v>
      </c>
      <c r="BU33" s="50">
        <f t="shared" ref="BU33:BU39" si="198">IF($H5-$H$9&lt;$H$14,0,IF($H5-$H$9&gt;$H$16,1,($H$14-$H5+$H$9)/($H$14-$H$16)))</f>
        <v>0</v>
      </c>
      <c r="BV33" s="50">
        <f t="shared" ref="BV33:BV39" si="199">IF($H5-$H$10&lt;$H$14,0,IF($H5-$H$10&gt;$H$16,1,($H$14-$H5+$H$10)/($H$14-$H$16)))</f>
        <v>0</v>
      </c>
      <c r="BW33" s="50">
        <f t="shared" ref="BW33:BW39" si="200">IF($H5-$H$11&lt;$H$14,0,IF($H5-$H$11&gt;$H$16,1,($H$14-$H5+$H$11)/($H$14-$H$16)))</f>
        <v>0</v>
      </c>
      <c r="BY33" s="53" t="s">
        <v>132</v>
      </c>
      <c r="BZ33" s="50">
        <f t="shared" ref="BZ33:BZ39" si="201">IF($I5-$I$5&lt;$I$14,0,IF($I5-$I$5&gt;$I$16,1,($I$14-$I5+$I$5)/($I$14-$I$16)))</f>
        <v>0</v>
      </c>
      <c r="CA33" s="50">
        <f t="shared" ref="CA33:CA39" si="202">IF($I5-$I$6&lt;$I$14,0,IF($I5-$I$6&gt;$I$16,1,($I$14-$I5+$I$6)/($I$14-$I$16)))</f>
        <v>1</v>
      </c>
      <c r="CB33" s="50">
        <f t="shared" ref="CB33:CB39" si="203">IF($I5-$I$7&lt;$I$14,0,IF($I5-$I$7&gt;$I$16,1,($I$14-$I5+$I$7)/($I$14-$I$16)))</f>
        <v>1</v>
      </c>
      <c r="CC33" s="50">
        <f t="shared" ref="CC33:CC39" si="204">IF($I5-$I$8&lt;$I$14,0,IF($I5-$I$8&gt;$I$16,1,($I$14-$I5+$I$8)/($I$14-$I$16)))</f>
        <v>0.36571428625502034</v>
      </c>
      <c r="CD33" s="50">
        <f t="shared" ref="CD33:CD39" si="205">IF($I5-$I$9&lt;$I$14,0,IF($I5-$I$9&gt;$I$16,1,($I$14-$I5+$I$9)/($I$14-$I$16)))</f>
        <v>0.38857142820310181</v>
      </c>
      <c r="CE33" s="50">
        <f t="shared" ref="CE33:CE39" si="206">IF($I5-$I$10&lt;$I$14,0,IF($I5-$I$10&gt;$I$16,1,($I$14-$I5+$I$10)/($I$14-$I$16)))</f>
        <v>1</v>
      </c>
      <c r="CF33" s="50">
        <f t="shared" ref="CF33:CF39" si="207">IF($I5-$I$11&lt;$I$14,0,IF($I5-$I$11&gt;$I$16,1,($I$14-$I5+$I$11)/($I$14-$I$16)))</f>
        <v>1</v>
      </c>
      <c r="CH33" s="53" t="s">
        <v>132</v>
      </c>
      <c r="CI33" s="50">
        <f>IF($J5-$J$5&lt;$J$14,0,IF($J5-$J$5&gt;$J$16,1,($J$14-$J5+$J$5)/($J$14-$J$16)))</f>
        <v>0</v>
      </c>
      <c r="CJ33" s="50">
        <f>IF($J5-$J$6&lt;$J$14,0,IF($J5-$J$6&gt;$J$16,1,($J$14-$J5+$J$6)/($J$14-$J$16)))</f>
        <v>0</v>
      </c>
      <c r="CK33" s="50">
        <f>IF($J5-$J$7&lt;$J$14,0,IF($J5-$J$7&gt;$J$16,1,($J$14-$J5+$J$7)/($J$14-$J$16)))</f>
        <v>0</v>
      </c>
      <c r="CL33" s="50">
        <f>IF($J5-$J$8&lt;$J$14,0,IF($J5-$J$8&gt;$J$16,1,($J$14-$J5+$J$8)/($J$14-$J$16)))</f>
        <v>0</v>
      </c>
      <c r="CM33" s="50">
        <f>IF($J5-$J$9&lt;$J$14,0,IF($J5-$J$9&gt;$J$16,1,($J$14-$J5+$J$9)/($J$14-$J$16)))</f>
        <v>0</v>
      </c>
      <c r="CN33" s="50">
        <f>IF($J5-$J$10&lt;$J$14,0,IF($J5-$J$10&gt;$J$16,1,($J$14-$J5+$J$10)/($J$14-$J$16)))</f>
        <v>0</v>
      </c>
      <c r="CO33" s="50">
        <f>IF($J5-$J$11&lt;$J$14,0,IF($J5-$J$11&gt;$J$16,1,($J$14-$J5+$J$11)/($J$14-$J$16)))</f>
        <v>0</v>
      </c>
      <c r="CQ33" s="53" t="s">
        <v>132</v>
      </c>
      <c r="CR33" s="50">
        <f>IF($K5-$K$5&lt;$K$14,0,IF($K5-$K$5&gt;$K$16,1,($K$14-$K5+$K$5)/($K$14-$K$16)))</f>
        <v>0</v>
      </c>
      <c r="CS33" s="50">
        <f>IF($K5-$K$6&lt;$K$14,0,IF($K5-$K$6&gt;$K$16,1,($K$14-$K5+$K$6)/($K$14-$K$16)))</f>
        <v>0</v>
      </c>
      <c r="CT33" s="50">
        <f>IF($K5-$K$7&lt;$K$14,0,IF($K5-$K$7&gt;$K$16,1,($K$14-$K5+$K$7)/($K$14-$K$16)))</f>
        <v>0</v>
      </c>
      <c r="CU33" s="50">
        <f>IF($K5-$K$8&lt;$K$14,0,IF($K5-$K$8&gt;$K$16,1,($K$14-$K5+$K$8)/($K$14-$K$16)))</f>
        <v>0</v>
      </c>
      <c r="CV33" s="50">
        <f>IF($K5-$K$9&lt;$K$14,0,IF($K5-$K$9&gt;$K$16,1,($K$14-$K5+$K$9)/($K$14-$K$16)))</f>
        <v>0</v>
      </c>
      <c r="CW33" s="50">
        <f>IF($K5-$K$10&lt;$K$14,0,IF($K5-$K$10&gt;$K$16,1,($K$14-$K5+$K$10)/($K$14-$K$16)))</f>
        <v>0</v>
      </c>
      <c r="CX33" s="50">
        <f>IF($K5-$K$11&lt;$K$14,0,IF($K5-$K$11&gt;$K$16,1,($K$14-$K5+$K$11)/($K$14-$K$16)))</f>
        <v>0</v>
      </c>
      <c r="CZ33" s="53" t="s">
        <v>132</v>
      </c>
      <c r="DA33" s="50">
        <f>IF(-$L5+$L$5&lt;$L$14,0,IF(-$L5+$L$5&gt;$L$16,1,($L$14+$L5-$L$5)/($L$14-$L$16)))</f>
        <v>0</v>
      </c>
      <c r="DB33" s="50">
        <f>IF(-$L5+$L$6&lt;$L$14,0,IF(-$L5+$L$6&gt;$L$16,1,($L$14+$L5-$L$6)/($L$14-$L$16)))</f>
        <v>0</v>
      </c>
      <c r="DC33" s="50">
        <f>IF(-$L5+$L$7&lt;$L$14,0,IF(-$L5+$L$7&gt;$L$16,1,($L$14+$L5-$L$7)/($L$14-$L$16)))</f>
        <v>0</v>
      </c>
      <c r="DD33" s="50">
        <f>IF(-$L5+$L$8&lt;$L$14,0,IF(-$L5+$L$8&gt;$L$16,1,($L$14+$L5-$L$8)/($L$14-$L$16)))</f>
        <v>0</v>
      </c>
      <c r="DE33" s="50">
        <f>IF(-$L5+$L$9&lt;$L$14,0,IF(-$L5+$L$9&gt;$L$16,1,($L$14+$L5-$L$9)/($L$14-$L$16)))</f>
        <v>0</v>
      </c>
      <c r="DF33" s="50">
        <f>IF(-$L5+$L$10&lt;$L$14,0,IF(-$L5+$L$10&gt;$L$16,1,($L$14+$L5-$L$10)/($L$14-$L$16)))</f>
        <v>0</v>
      </c>
      <c r="DG33" s="50">
        <f>IF(-$L5+$L$11&lt;$L$14,0,IF(-$L5+$L$11&gt;$L$16,1,($L$14+$L5-$L$11)/($L$14-$L$16)))</f>
        <v>0</v>
      </c>
      <c r="DI33" s="53" t="s">
        <v>132</v>
      </c>
      <c r="DJ33" s="50">
        <f>IF(-$M5+$M$5&lt;$M$14,0,IF(-$M5+$M$5&gt;$M$16,1,($M$14+$M5-$M$5)/($M$14-$M$16)))</f>
        <v>0</v>
      </c>
      <c r="DK33" s="50">
        <f>IF(-$M5+$M$6&lt;$M$14,0,IF(-$M5+$M$6&gt;$M$16,1,($M$14+$M5-$M$6)/($M$14-$M$16)))</f>
        <v>0</v>
      </c>
      <c r="DL33" s="50">
        <f>IF(-$M5+$M$7&lt;$M$14,0,IF(-$M5+$M$7&gt;$M$16,1,($M$14+$M5-$M$7)/($M$14-$M$16)))</f>
        <v>0</v>
      </c>
      <c r="DM33" s="50">
        <f>IF(-$M5+$M$8&lt;$M$14,0,IF(-$M5+$M$8&gt;$M$16,1,($M$14+$M5-$M$8)/($M$14-$M$16)))</f>
        <v>0</v>
      </c>
      <c r="DN33" s="50">
        <f>IF(-$M5+$M$9&lt;$M$14,0,IF(-$M5+$M$9&gt;$M$16,1,($M$14+$M5-$M$9)/($M$14-$M$16)))</f>
        <v>0</v>
      </c>
      <c r="DO33" s="50">
        <f>IF(-$M5+$M$10&lt;$M$14,0,IF(-$M5+$M$10&gt;$M$16,1,($M$14+$M5-$M$10)/($M$14-$M$16)))</f>
        <v>0</v>
      </c>
      <c r="DP33" s="50">
        <f>IF(-$M5+$M$11&lt;$M$14,0,IF(-$M5+$M$11&gt;$M$16,1,($M$14+$M5-$M$11)/($M$14-$M$16)))</f>
        <v>0</v>
      </c>
      <c r="DR33" s="53" t="s">
        <v>132</v>
      </c>
      <c r="DS33" s="50">
        <f>IF(-$N5+$N$5&lt;$N$14,0,IF(-$N5+$N$5&gt;$N$16,1,($N$14+$N5-$N$5)/($N$14-$N$16)))</f>
        <v>0</v>
      </c>
      <c r="DT33" s="50">
        <f>IF(-$N5+$N$6&lt;$N$14,0,IF(-$N5+$N$6&gt;$N$16,1,($N$14+$N5-$N$6)/($N$14-$N$16)))</f>
        <v>0</v>
      </c>
      <c r="DU33" s="50">
        <f>IF(-$N5+$N$7&lt;$N$14,0,IF(-$N5+$N$7&gt;$N$16,1,($N$14+$N5-$N$7)/($N$14-$N$16)))</f>
        <v>0</v>
      </c>
      <c r="DV33" s="50">
        <f>IF(-$N5+$N$8&lt;$N$14,0,IF(-$N5+$N$8&gt;$N$16,1,($N$14+$N5-$N$8)/($N$14-$N$16)))</f>
        <v>0</v>
      </c>
      <c r="DW33" s="50">
        <f>IF(-$N5+$N$9&lt;$N$14,0,IF(-$N5+$N$9&gt;$N$16,1,($N$14+$N5-$N$9)/($N$14-$N$16)))</f>
        <v>0</v>
      </c>
      <c r="DX33" s="50">
        <f>IF(-$N5+$N$10&lt;$N$14,0,IF(-$N5+$N$10&gt;$N$16,1,($N$14+$N5-$N$10)/($N$14-$N$16)))</f>
        <v>0</v>
      </c>
      <c r="DY33" s="50">
        <f>IF(-$N5+$N$11&lt;$N$14,0,IF(-$N5+$N$11&gt;$N$16,1,($N$14+$N5-$N$11)/($N$14-$N$16)))</f>
        <v>0</v>
      </c>
      <c r="EA33" s="53" t="s">
        <v>132</v>
      </c>
      <c r="EB33" s="50">
        <f>IF(-$O5+$O$5&lt;$O$14,0,IF(-$O5+$O$5&gt;$O$16,1,($O$14+$O5-$O$5)/($O$14-$O$16)))</f>
        <v>0</v>
      </c>
      <c r="EC33" s="50">
        <f>IF(-$O5+$O$6&lt;$O$14,0,IF(-$O5+$O$6&gt;$O$16,1,($O$14+$O5-$O$6)/($O$14-$O$16)))</f>
        <v>0</v>
      </c>
      <c r="ED33" s="50">
        <f>IF(-$O5+$O$7&lt;$O$14,0,IF(-$O5+$O$7&gt;$O$16,1,($O$14+$O5-$O$7)/($O$14-$O$16)))</f>
        <v>0</v>
      </c>
      <c r="EE33" s="50">
        <f>IF(-$O5+$O$8&lt;$O$14,0,IF(-$O5+$O$8&gt;$O$16,1,($O$14+$O5-$O$8)/($O$14-$O$16)))</f>
        <v>0</v>
      </c>
      <c r="EF33" s="50">
        <f>IF(-$O5+$O$9&lt;$O$14,0,IF(-$O5+$O$9&gt;$O$16,1,($O$14+$O5-$O$9)/($O$14-$O$16)))</f>
        <v>0</v>
      </c>
      <c r="EG33" s="50">
        <f>IF(-$O5+$O$10&lt;$O$14,0,IF(-$O5+$O$10&gt;$O$16,1,($O$14+$O5-$O$10)/($O$14-$O$16)))</f>
        <v>0</v>
      </c>
      <c r="EH33" s="50">
        <f>IF(-$O5+$O$11&lt;$O$14,0,IF(-$O5+$O$11&gt;$O$16,1,($O$14+$O5-$O$11)/($O$14-$O$16)))</f>
        <v>0</v>
      </c>
      <c r="EJ33" s="53" t="s">
        <v>132</v>
      </c>
      <c r="EK33" s="50">
        <f>IF(-$P5+$P$5&lt;$P$14,0,IF(-$P5+$P$5&gt;$P$16,1,($P$14+$P5-$P$5)/($P$14-$P$16)))</f>
        <v>0</v>
      </c>
      <c r="EL33" s="50">
        <f>IF(-$P5+$P$6&lt;$P$14,0,IF(-$P5+$P$6&gt;$P$16,1,($P$14+$P5-$P$6)/($P$14-$P$16)))</f>
        <v>0</v>
      </c>
      <c r="EM33" s="50">
        <f>IF(-$P5+$P$7&lt;$P$14,0,IF(-$P5+$P$7&gt;$P$16,1,($P$14+$P5-$P$7)/($P$14-$P$16)))</f>
        <v>0</v>
      </c>
      <c r="EN33" s="50">
        <f>IF(-$P5+$P$8&lt;$P$14,0,IF(-$P5+$P$8&gt;$P$16,1,($P$14+$P5-$P$8)/($P$14-$P$16)))</f>
        <v>0</v>
      </c>
      <c r="EO33" s="50">
        <f>IF(-$P5+$P$9&lt;$P$14,0,IF(-$P5+$P$9&gt;$P$16,1,($P$14+$P5-$P$9)/($P$14-$P$16)))</f>
        <v>0</v>
      </c>
      <c r="EP33" s="50">
        <f>IF(-$P5+$P$10&lt;$P$14,0,IF(-$P5+$P$10&gt;$P$16,1,($P$14+$P5-$P$10)/($P$14-$P$16)))</f>
        <v>0</v>
      </c>
      <c r="EQ33" s="50">
        <f>IF(-$P5+$P$11&lt;$P$14,0,IF(-$P5+$P$11&gt;$P$16,1,($P$14+$P5-$P$11)/($P$14-$P$16)))</f>
        <v>0</v>
      </c>
      <c r="ES33" s="53" t="s">
        <v>132</v>
      </c>
      <c r="ET33" s="50">
        <f>IF(-$Q5+$Q$5&lt;$Q$14,0,IF(-$Q5+$Q$5&gt;$Q$16,1,($Q$14+$Q5-$Q$5)/($Q$14-$Q$16)))</f>
        <v>0</v>
      </c>
      <c r="EU33" s="50">
        <f>IF(-$Q5+$Q$6&lt;$Q$14,0,IF(-$Q5+$Q$6&gt;$Q$16,1,($Q$14+$Q5-$Q$6)/($Q$14-$Q$16)))</f>
        <v>0</v>
      </c>
      <c r="EV33" s="50">
        <f>IF(-$Q5+$Q$7&lt;$Q$14,0,IF(-$Q5+$Q$7&gt;$Q$16,1,($Q$14+$Q5-$Q$7)/($Q$14-$Q$16)))</f>
        <v>0</v>
      </c>
      <c r="EW33" s="50">
        <f>IF(-$Q5+$Q$8&lt;$Q$14,0,IF(-$Q5+$Q$8&gt;$Q$16,1,($Q$14+$Q5-$Q$8)/($Q$14-$Q$16)))</f>
        <v>0</v>
      </c>
      <c r="EX33" s="50">
        <f>IF(-$Q5+$Q$9&lt;$Q$14,0,IF(-$Q5+$Q$9&gt;$Q$16,1,($Q$14+$Q5-$Q$9)/($Q$14-$Q$16)))</f>
        <v>0</v>
      </c>
      <c r="EY33" s="50">
        <f>IF(-$Q5+$Q$10&lt;$Q$14,0,IF(-$Q5+$Q$10&gt;$Q$16,1,($Q$14+$Q5-$Q$10)/($Q$14-$Q$16)))</f>
        <v>0</v>
      </c>
      <c r="EZ33" s="50">
        <f>IF(-$Q5+$Q$11&lt;$Q$14,0,IF(-$Q5+$Q$11&gt;$Q$16,1,($Q$14+$Q5-$Q$11)/($Q$14-$Q$16)))</f>
        <v>0</v>
      </c>
      <c r="FB33" s="53" t="s">
        <v>132</v>
      </c>
      <c r="FC33" s="50">
        <f>IF(-$R5+$R$5&lt;$R$14,0,IF(-$R5+$R$5&gt;$R$16,1,($R$14+$R5-$R$5)/($R$14-$R$16)))</f>
        <v>0</v>
      </c>
      <c r="FD33" s="50">
        <f>IF(-$R5+$R$6&lt;$R$14,0,IF(-$R5+$R$6&gt;$R$16,1,($R$14+$R5-$R$6)/($R$14-$R$16)))</f>
        <v>0</v>
      </c>
      <c r="FE33" s="50">
        <f>IF(-$R5+$R$7&lt;$R$14,0,IF(-$R5+$R$7&gt;$R$16,1,($R$14+$R5-$R$7)/($R$14-$R$16)))</f>
        <v>0</v>
      </c>
      <c r="FF33" s="50">
        <f>IF(-$R5+$R$8&lt;$R$14,0,IF(-$R5+$R$8&gt;$R$16,1,($R$14+$R5-$R$8)/($R$14-$R$16)))</f>
        <v>0</v>
      </c>
      <c r="FG33" s="50">
        <f>IF(-$R5+$R$9&lt;$R$14,0,IF(-$R5+$R$9&gt;$R$16,1,($R$14+$R5-$R$9)/($R$14-$R$16)))</f>
        <v>0</v>
      </c>
      <c r="FH33" s="50">
        <f>IF(-$R5+$R$10&lt;$R$14,0,IF(-$R5+$R$10&gt;$R$16,1,($R$14+$R5-$R$10)/($R$14-$R$16)))</f>
        <v>0</v>
      </c>
      <c r="FI33" s="50">
        <f>IF(-$R5+$R$11&lt;$R$14,0,IF(-$R5+$R$11&gt;$R$16,1,($R$14+$R5-$R$11)/($R$14-$R$16)))</f>
        <v>0</v>
      </c>
      <c r="FK33" s="53" t="s">
        <v>132</v>
      </c>
      <c r="FL33" s="50">
        <f>IF(-$S5+$S$5&lt;$S$14,0,IF(-$S5+$S$5&gt;$S$16,1,($S$14+$S5-$S$5)/($S$14-$S$16)))</f>
        <v>0</v>
      </c>
      <c r="FM33" s="50">
        <f>IF(-$S5+$S$6&lt;$S$14,0,IF(-$S5+$S$6&gt;$S$16,1,($S$14+$S5-$S$6)/($S$14-$S$16)))</f>
        <v>0</v>
      </c>
      <c r="FN33" s="50">
        <f>IF(-$S5+$S$7&lt;$S$14,0,IF(-$S5+$S$7&gt;$S$16,1,($S$14+$S5-$S$7)/($S$14-$S$16)))</f>
        <v>0</v>
      </c>
      <c r="FO33" s="50">
        <f>IF(-$S5+$S$8&lt;$S$14,0,IF(-$S5+$S$8&gt;$S$16,1,($S$14+$S5-$S$8)/($S$14-$S$16)))</f>
        <v>0</v>
      </c>
      <c r="FP33" s="50">
        <f>IF(-$S5+$S$9&lt;$S$14,0,IF(-$S5+$S$9&gt;$S$16,1,($S$14+$S5-$S$9)/($S$14-$S$16)))</f>
        <v>0</v>
      </c>
      <c r="FQ33" s="50">
        <f>IF(-$S5+$S$10&lt;$S$14,0,IF(-$S5+$S$10&gt;$S$16,1,($S$14+$S5-$S$10)/($S$14-$S$16)))</f>
        <v>0</v>
      </c>
      <c r="FR33" s="50">
        <f>IF(-$S5+$S$11&lt;$S$14,0,IF(-$S5+$S$11&gt;$S$16,1,($S$14+$S5-$S$11)/($S$14-$S$16)))</f>
        <v>0</v>
      </c>
      <c r="FT33" s="53" t="s">
        <v>132</v>
      </c>
      <c r="FU33" s="50">
        <f>IF(-$T5+$T$5&lt;$T$14,0,IF(-$T5+$T$5&gt;$T$16,1,($T$14+$T5-$T$5)/($T$14-$T$16)))</f>
        <v>0</v>
      </c>
      <c r="FV33" s="50">
        <f>IF(-$T5+$T$6&lt;$T$14,0,IF(-$T5+$T$6&gt;$T$16,1,($T$14+$T5-$T$6)/($T$14-$T$16)))</f>
        <v>0</v>
      </c>
      <c r="FW33" s="50">
        <f>IF(-$T5+$T$7&lt;$T$14,0,IF(-$T5+$T$7&gt;$T$16,1,($T$14+$T5-$T$7)/($T$14-$T$16)))</f>
        <v>0</v>
      </c>
      <c r="FX33" s="50">
        <f>IF(-$T5+$T$8&lt;$T$14,0,IF(-$T5+$T$8&gt;$T$16,1,($T$14+$T5-$T$8)/($T$14-$T$16)))</f>
        <v>0</v>
      </c>
      <c r="FY33" s="50">
        <f>IF(-$T5+$T$9&lt;$T$14,0,IF(-$T5+$T$9&gt;$T$16,1,($T$14+$T5-$T$9)/($T$14-$T$16)))</f>
        <v>0</v>
      </c>
      <c r="FZ33" s="50">
        <f>IF(-$T5+$T$10&lt;$T$14,0,IF(-$T5+$T$10&gt;$T$16,1,($T$14+$T5-$T$10)/($T$14-$T$16)))</f>
        <v>0</v>
      </c>
      <c r="GA33" s="50">
        <f>IF(-$T5+$T$11&lt;$T$14,0,IF(-$T5+$T$11&gt;$T$16,1,($T$14+$T5-$T$11)/($T$14-$T$16)))</f>
        <v>0</v>
      </c>
      <c r="GC33" s="53" t="s">
        <v>132</v>
      </c>
      <c r="GD33" s="50">
        <f>IF(-$U5+$U$5&lt;$U$14,0,IF(-$U5+$U$5&gt;$U$16,1,($U$14+$U5-$U$5)/($U$14-$U$16)))</f>
        <v>0</v>
      </c>
      <c r="GE33" s="50">
        <f>IF(-$U5+$U$6&lt;$U$14,0,IF(-$U5+$U$6&gt;$U$16,1,($U$14+$U5-$U$6)/($U$14-$U$16)))</f>
        <v>0</v>
      </c>
      <c r="GF33" s="50">
        <f>IF(-$U5+$U$7&lt;$U$14,0,IF(-$U5+$U$7&gt;$U$16,1,($U$14+$U5-$U$7)/($U$14-$U$16)))</f>
        <v>0</v>
      </c>
      <c r="GG33" s="50">
        <f>IF(-$U5+$U$8&lt;$U$14,0,IF(-$U5+$U$8&gt;$U$16,1,($U$14+$U5-$U$8)/($U$14-$U$16)))</f>
        <v>0</v>
      </c>
      <c r="GH33" s="50">
        <f>IF(-$U5+$U$9&lt;$U$14,0,IF(-$U5+$U$9&gt;$U$16,1,($U$14+$U5-$U$9)/($U$14-$U$16)))</f>
        <v>0</v>
      </c>
      <c r="GI33" s="50">
        <f>IF(-$U5+$U$10&lt;$U$14,0,IF(-$U5+$U$10&gt;$U$16,1,($U$14+$U5-$U$10)/($U$14-$U$16)))</f>
        <v>0</v>
      </c>
      <c r="GJ33" s="50">
        <f>IF(-$U5+$U$11&lt;$U$14,0,IF(-$U5+$U$11&gt;$U$16,1,($U$14+$U5-$U$11)/($U$14-$U$16)))</f>
        <v>0</v>
      </c>
      <c r="GL33" s="53" t="s">
        <v>132</v>
      </c>
      <c r="GM33" s="50">
        <f>IF(-$V5+$V$5&lt;$V$14,0,IF(-$V5+$V$5&gt;$V$16,1,($V$14+$V5-$V$5)/($V$14-$V$16)))</f>
        <v>0</v>
      </c>
      <c r="GN33" s="50">
        <f>IF(-$V5+$V$6&lt;$V$14,0,IF(-$V5+$V$6&gt;$V$16,1,($V$14+$V5-$V$6)/($V$14-$V$16)))</f>
        <v>0</v>
      </c>
      <c r="GO33" s="50">
        <f>IF(-$V5+$V$7&lt;$V$14,0,IF(-$V5+$V$7&gt;$V$16,1,($V$14+$V5-$V$7)/($V$14-$V$16)))</f>
        <v>0</v>
      </c>
      <c r="GP33" s="50">
        <f>IF(-$V5+$V$8&lt;$V$14,0,IF(-$V5+$V$8&gt;$V$16,1,($V$14+$V5-$V$8)/($V$14-$V$16)))</f>
        <v>0</v>
      </c>
      <c r="GQ33" s="50">
        <f>IF(-$V5+$V$9&lt;$V$14,0,IF(-$V5+$V$9&gt;$V$16,1,($V$14+$V5-$V$9)/($V$14-$V$16)))</f>
        <v>0</v>
      </c>
      <c r="GR33" s="50">
        <f>IF(-$V5+$V$10&lt;$V$14,0,IF(-$V5+$V$10&gt;$V$16,1,($V$14+$V5-$V$10)/($V$14-$V$16)))</f>
        <v>0</v>
      </c>
      <c r="GS33" s="50">
        <f>IF(-$V5+$V$11&lt;$V$14,0,IF(-$V5+$V$11&gt;$V$16,1,($V$14+$V5-$V$11)/($V$14-$V$16)))</f>
        <v>0</v>
      </c>
      <c r="GU33" s="53" t="s">
        <v>132</v>
      </c>
      <c r="GV33" s="50">
        <f>IF(-$W5+$W$5&lt;$W$14,0,IF(-$W5+$W$5&gt;$W$16,1,($W$14+$W5-$W$5)/($W$14-$W$16)))</f>
        <v>0</v>
      </c>
      <c r="GW33" s="50">
        <f>IF(-$W5+$W$6&lt;$W$14,0,IF(-$W5+$W$6&gt;$W$16,1,($W$14+$W5-$W$6)/($W$14-$W$16)))</f>
        <v>0</v>
      </c>
      <c r="GX33" s="50">
        <f>IF(-$W5+$W$7&lt;$W$14,0,IF(-$W5+$W$7&gt;$W$16,1,($W$14+$W5-$W$7)/($W$14-$W$16)))</f>
        <v>0</v>
      </c>
      <c r="GY33" s="50">
        <f>IF(-$W5+$W$8&lt;$W$14,0,IF(-$W5+$W$8&gt;$W$16,1,($W$14+$W5-$W$8)/($W$14-$W$16)))</f>
        <v>0</v>
      </c>
      <c r="GZ33" s="50">
        <f>IF(-$W5+$W$9&lt;$W$14,0,IF(-$W5+$W$9&gt;$W$16,1,($W$14+$W5-$W$9)/($W$14-$W$16)))</f>
        <v>0</v>
      </c>
      <c r="HA33" s="50">
        <f>IF(-$W5+$W$10&lt;$W$14,0,IF(-$W5+$W$10&gt;$W$16,1,($W$14+$W5-$W$10)/($W$14-$W$16)))</f>
        <v>0</v>
      </c>
      <c r="HB33" s="50">
        <f>IF(-$W5+$W$11&lt;$W$14,0,IF(-$W5+$W$11&gt;$W$16,1,($W$14+$W5-$W$11)/($W$14-$W$16)))</f>
        <v>0</v>
      </c>
      <c r="HD33" s="53" t="s">
        <v>132</v>
      </c>
      <c r="HE33" s="50">
        <f>IF(-$X5+$X$5&lt;$X$14,0,IF(-$X5+$X$5&gt;$X$16,1,($X$14+$X5-$X$5)/($X$14-$X$16)))</f>
        <v>0</v>
      </c>
      <c r="HF33" s="50">
        <f>IF(-$X5+$X$6&lt;$X$14,0,IF(-$X5+$X$6&gt;$X$16,1,($X$14+$X5-$X$6)/($X$14-$X$16)))</f>
        <v>0</v>
      </c>
      <c r="HG33" s="50">
        <f>IF(-$X5+$X$7&lt;$X$14,0,IF(-$X5+$X$7&gt;$X$16,1,($X$14+$X5-$X$7)/($X$14-$X$16)))</f>
        <v>0</v>
      </c>
      <c r="HH33" s="50">
        <f>IF(-$X5+$X$8&lt;$X$14,0,IF(-$X5+$X$8&gt;$X$16,1,($X$14+$X5-$X$8)/($X$14-$X$16)))</f>
        <v>0</v>
      </c>
      <c r="HI33" s="50">
        <f>IF(-$X5+$X$9&lt;$X$14,0,IF(-$X5+$X$9&gt;$X$16,1,($X$14+$X5-$X$9)/($X$14-$X$16)))</f>
        <v>0</v>
      </c>
      <c r="HJ33" s="50">
        <f>IF(-$X5+$X$10&lt;$X$14,0,IF(-$X5+$X$10&gt;$X$16,1,($X$14+$X5-$X$10)/($X$14-$X$16)))</f>
        <v>0</v>
      </c>
      <c r="HK33" s="50">
        <f>IF(-$X5+$X$11&lt;$X$14,0,IF(-$X5+$X$11&gt;$X$16,1,($X$14+$X5-$X$11)/($X$14-$X$16)))</f>
        <v>0</v>
      </c>
      <c r="HM33" s="53" t="s">
        <v>132</v>
      </c>
      <c r="HN33" s="50">
        <f>IF(-$Y5+$Y$5&lt;$Y$14,0,IF(-$Y5+$Y$5&gt;$Y$16,1,($Y$14+$Y5-$Y$5)/($Y$14-$Y$16)))</f>
        <v>0</v>
      </c>
      <c r="HO33" s="50">
        <f>IF(-$Y5+$Y$6&lt;$Y$14,0,IF(-$Y5+$Y$6&gt;$Y$16,1,($Y$14+$Y5-$Y$6)/($Y$14-$Y$16)))</f>
        <v>0</v>
      </c>
      <c r="HP33" s="50">
        <f>IF(-$Y5+$Y$7&lt;$Y$14,0,IF(-$Y5+$Y$7&gt;$Y$16,1,($Y$14+$Y5-$Y$7)/($Y$14-$Y$16)))</f>
        <v>0</v>
      </c>
      <c r="HQ33" s="50">
        <f>IF(-$Y5+$Y$8&lt;$Y$14,0,IF(-$Y5+$Y$8&gt;$Y$16,1,($Y$14+$Y5-$Y$8)/($Y$14-$Y$16)))</f>
        <v>0</v>
      </c>
      <c r="HR33" s="50">
        <f>IF(-$Y5+$Y$9&lt;$Y$14,0,IF(-$Y5+$Y$9&gt;$Y$16,1,($Y$14+$Y5-$Y$9)/($Y$14-$Y$16)))</f>
        <v>0</v>
      </c>
      <c r="HS33" s="50">
        <f>IF(-$Y5+$Y$10&lt;$Y$14,0,IF(-$Y5+$Y$10&gt;$Y$16,1,($Y$14+$Y5-$Y$10)/($Y$14-$Y$16)))</f>
        <v>0</v>
      </c>
      <c r="HT33" s="50">
        <f>IF(-$Y5+$Y$11&lt;$Y$14,0,IF(-$Y5+$Y$11&gt;$Y$16,1,($Y$14+$Y5-$Y$11)/($Y$14-$Y$16)))</f>
        <v>0</v>
      </c>
      <c r="HV33" s="53" t="s">
        <v>132</v>
      </c>
      <c r="HW33" s="50">
        <f>IF(-$Z5+$Z$5&lt;$Z$14,0,IF(-$Z5+$Z$5&gt;$Z$16,1,($Z$14+$Z5-$Z$5)/($Z$14-$Z$16)))</f>
        <v>0</v>
      </c>
      <c r="HX33" s="50">
        <f>IF(-$Z5+$Z$6&lt;$Z$14,0,IF(-$Z5+$Z$6&gt;$Z$16,1,($Z$14+$Z5-$Z$6)/($Z$14-$Z$16)))</f>
        <v>0</v>
      </c>
      <c r="HY33" s="50">
        <f>IF(-$Z5+$Z$7&lt;$Z$14,0,IF(-$Z5+$Z$7&gt;$Z$16,1,($Z$14+$Z5-$Z$7)/($Z$14-$Z$16)))</f>
        <v>0</v>
      </c>
      <c r="HZ33" s="50">
        <f>IF(-$Z5+$Z$8&lt;$Z$14,0,IF(-$Z5+$Z$8&gt;$Z$16,1,($Z$14+$Z5-$Z$8)/($Z$14-$Z$16)))</f>
        <v>0</v>
      </c>
      <c r="IA33" s="50">
        <f>IF(-$Z5+$Z$9&lt;$Z$14,0,IF(-$Z5+$Z$9&gt;$Z$16,1,($Z$14+$Z5-$Z$9)/($Z$14-$Z$16)))</f>
        <v>0</v>
      </c>
      <c r="IB33" s="50">
        <f>IF(-$Z5+$Z$10&lt;$Z$14,0,IF(-$Z5+$Z$10&gt;$Z$16,1,($Z$14+$Z5-$Z$10)/($Z$14-$Z$16)))</f>
        <v>0</v>
      </c>
      <c r="IC33" s="50">
        <f>IF(-$Z5+$Z$11&lt;$Z$14,0,IF(-$Z5+$Z$11&gt;$Z$16,1,($Z$14+$Z5-$Z$11)/($Z$14-$Z$16)))</f>
        <v>0</v>
      </c>
      <c r="IE33" s="53" t="s">
        <v>132</v>
      </c>
      <c r="IF33" s="50">
        <f>IF(-$AA5+$AA$5&lt;$AA$14,0,IF(-$AA5+$AA$5&gt;$AA$16,1,($AA$14+$AA5-$AA$5)/($AA$14-$AA$16)))</f>
        <v>0</v>
      </c>
      <c r="IG33" s="50">
        <f>IF(-$AA5+$AA$6&lt;$AA$14,0,IF(-$AA5+$AA$6&gt;$AA$16,1,($AA$14+$AA5-$AA$6)/($AA$14-$AA$16)))</f>
        <v>0</v>
      </c>
      <c r="IH33" s="50">
        <f>IF(-$AA5+$AA$7&lt;$AA$14,0,IF(-$AA5+$AA$7&gt;$AA$16,1,($AA$14+$AA5-$AA$7)/($AA$14-$AA$16)))</f>
        <v>0</v>
      </c>
      <c r="II33" s="50">
        <f>IF(-$AA5+$AA$8&lt;$AA$14,0,IF(-$AA5+$AA$8&gt;$AA$16,1,($AA$14+$AA5-$AA$8)/($AA$14-$AA$16)))</f>
        <v>0</v>
      </c>
      <c r="IJ33" s="50">
        <f>IF(-$AA5+$AA$9&lt;$AA$14,0,IF(-$AA5+$AA$9&gt;$AA$16,1,($AA$14+$AA5-$AA$9)/($AA$14-$AA$16)))</f>
        <v>0</v>
      </c>
      <c r="IK33" s="50">
        <f>IF(-$AA5+$AA$10&lt;$AA$14,0,IF(-$AA5+$AA$10&gt;$AA$16,1,($AA$14+$AA5-$AA$10)/($AA$14-$AA$16)))</f>
        <v>0</v>
      </c>
      <c r="IL33" s="50">
        <f>IF(-$AA5+$AA$11&lt;$AA$14,0,IF(-$AA5+$AA$11&gt;$AA$16,1,($AA$14+$AA5-$AA$11)/($AA$14-$AA$16)))</f>
        <v>0</v>
      </c>
      <c r="IN33" s="53" t="s">
        <v>132</v>
      </c>
      <c r="IO33" s="50">
        <f>IF(-$AB5+$AB$5&lt;$AB$14,0,IF(-$AB5+$AB$5&gt;$AB$16,1,($AB$14+$AB5-$AB$5)/($AB$14-$AB$16)))</f>
        <v>0</v>
      </c>
      <c r="IP33" s="50">
        <f>IF(-$AB5+$AB$6&lt;$AB$14,0,IF(-$AB5+$AB$6&gt;$AB$16,1,($AB$14+$AB5-$AB$6)/($AB$14-$AB$16)))</f>
        <v>0</v>
      </c>
      <c r="IQ33" s="50">
        <f>IF(-$AB5+$AB$7&lt;$AB$14,0,IF(-$AB5+$AB$7&gt;$AB$16,1,($AB$14+$AB5-$AB$7)/($AB$14-$AB$16)))</f>
        <v>0</v>
      </c>
      <c r="IR33" s="50">
        <f>IF(-$AB5+$AB$8&lt;$AB$14,0,IF(-$AB5+$AB$8&gt;$AB$16,1,($AB$14+$AB5-$AB$8)/($AB$14-$AB$16)))</f>
        <v>0</v>
      </c>
      <c r="IS33" s="50">
        <f>IF(-$AB5+$AB$9&lt;$AB$14,0,IF(-$AB5+$AB$9&gt;$AB$16,1,($AB$14+$AB5-$AB$9)/($AB$14-$AB$16)))</f>
        <v>0</v>
      </c>
      <c r="IT33" s="50">
        <f>IF(-$AB5+$AB$10&lt;$AB$14,0,IF(-$AB5+$AB$10&gt;$AB$16,1,($AB$14+$AB5-$AB$10)/($AB$14-$AB$16)))</f>
        <v>0</v>
      </c>
      <c r="IU33" s="50">
        <f>IF(-$AB5+$AB$11&lt;$AB$14,0,IF(-$AB5+$AB$11&gt;$AB$16,1,($AB$14+$AB5-$AB$11)/($AB$14-$AB$16)))</f>
        <v>0</v>
      </c>
    </row>
    <row r="34" spans="31:255" ht="29.1">
      <c r="AE34" s="78"/>
      <c r="AF34" s="54" t="s">
        <v>68</v>
      </c>
      <c r="AG34" s="50">
        <f t="shared" ref="AG34:AG39" si="208">IF(-$D6+$D$5&lt;$D$14,0,IF(-$D6+$D$5&gt;$D$16,1,($D$14+$D6-$D$5)/($D$14-$D$16)))</f>
        <v>0</v>
      </c>
      <c r="AH34" s="50">
        <f t="shared" ref="AH34:AH39" si="209">IF(-$D6+$D$6&lt;$D$14,0,IF(-$D6+$D$6&gt;$D$16,1,($D$14+$D6-$D$6)/($D$14-$D$16)))</f>
        <v>0</v>
      </c>
      <c r="AI34" s="50">
        <f t="shared" ref="AI34:AI39" si="210">IF(-$D6+$D$7&lt;$D$14,0,IF(-$D6+$D$7&gt;$D$16,1,($D$14+$D6-$D$7)/($D$14-$D$16)))</f>
        <v>0</v>
      </c>
      <c r="AJ34" s="50">
        <f t="shared" ref="AJ34:AJ39" si="211">IF(-$D6+$D$8&lt;$D$14,0,IF(-$D6+$D$8&gt;$D$16,1,($D$14+$D6-$D$8)/($D$14-$D$16)))</f>
        <v>0</v>
      </c>
      <c r="AK34" s="50">
        <f t="shared" ref="AK34:AK39" si="212">IF(-$D6+$D$9&lt;$D$14,0,IF(-$D6+$D$9&gt;$D$16,1,($D$14+$D6-$D$9)/($D$14-$D$16)))</f>
        <v>0</v>
      </c>
      <c r="AL34" s="50">
        <f t="shared" ref="AL34:AL39" si="213">IF(-$D6+$D$10&lt;$D$14,0,IF(-$D6+$D$10&gt;$D$16,1,($D$14+$D6-$D$10)/($D$14-$D$16)))</f>
        <v>0</v>
      </c>
      <c r="AM34" s="50">
        <f t="shared" ref="AM34:AM39" si="214">IF(-$D6+$D$11&lt;$D$14,0,IF(-$D6+$D$11&gt;$D$16,1,($D$14+$D6-$D$11)/($D$14-$D$16)))</f>
        <v>0</v>
      </c>
      <c r="AO34" s="54" t="s">
        <v>68</v>
      </c>
      <c r="AP34" s="50">
        <f>IF(-$E6+$E$5&lt;$E$14,0,IF(-$E6+$E$5&gt;$E$16,1,($E$14+$E6-$E$5)/($E$14-$E$16)))</f>
        <v>0</v>
      </c>
      <c r="AQ34" s="50">
        <f t="shared" ref="AQ34:AQ39" si="215">IF(-$E6+$E$6&lt;$E$14,0,IF(-$E6+$E$6&gt;$E$16,1,($E$14+$E6-$E$6)/($E$14-$E$16)))</f>
        <v>0</v>
      </c>
      <c r="AR34" s="50">
        <f t="shared" ref="AR34:AR39" si="216">IF(-$E6+$E$7&lt;$E$14,0,IF(-$E6+$E$7&gt;$E$16,1,($E$14+$E6-$E$7)/($E$14-$E$16)))</f>
        <v>1</v>
      </c>
      <c r="AS34" s="50">
        <f t="shared" ref="AS34:AS39" si="217">IF(-$E6+$E$8&lt;$E$14,0,IF(-$E6+$E$8&gt;$E$16,1,($E$14+$E6-$E$8)/($E$14-$E$16)))</f>
        <v>0</v>
      </c>
      <c r="AT34" s="50">
        <f t="shared" ref="AT34:AT39" si="218">IF(-$E6+$E$9&lt;$E$14,0,IF(-$E6+$E$9&gt;$E$16,1,($E$14+$E6-$E$9)/($E$14-$E$16)))</f>
        <v>0</v>
      </c>
      <c r="AU34" s="50">
        <f t="shared" ref="AU34:AU39" si="219">IF(-$E6+$E$10&lt;$E$14,0,IF(-$E6+$E$10&gt;$E$16,1,($E$14+$E6-$E$10)/($E$14-$E$16)))</f>
        <v>0</v>
      </c>
      <c r="AV34" s="50">
        <f t="shared" ref="AV34:AV39" si="220">IF(-$E6+$E$11&lt;$E$14,0,IF(-$E6+$E$11&gt;$E$16,1,($E$14+$E6-$E$11)/($E$14-$E$16)))</f>
        <v>0</v>
      </c>
      <c r="AX34" s="54" t="s">
        <v>68</v>
      </c>
      <c r="AY34" s="50">
        <f t="shared" si="180"/>
        <v>0</v>
      </c>
      <c r="AZ34" s="50">
        <f t="shared" si="181"/>
        <v>0</v>
      </c>
      <c r="BA34" s="50">
        <f t="shared" si="182"/>
        <v>0</v>
      </c>
      <c r="BB34" s="50">
        <f t="shared" si="183"/>
        <v>0</v>
      </c>
      <c r="BC34" s="50">
        <f t="shared" si="184"/>
        <v>0</v>
      </c>
      <c r="BD34" s="50">
        <f t="shared" si="185"/>
        <v>0</v>
      </c>
      <c r="BE34" s="50">
        <f t="shared" si="186"/>
        <v>0</v>
      </c>
      <c r="BG34" s="54" t="s">
        <v>68</v>
      </c>
      <c r="BH34" s="50">
        <f t="shared" si="187"/>
        <v>0</v>
      </c>
      <c r="BI34" s="50">
        <f t="shared" si="188"/>
        <v>0</v>
      </c>
      <c r="BJ34" s="50">
        <f t="shared" si="189"/>
        <v>0</v>
      </c>
      <c r="BK34" s="50">
        <f t="shared" si="190"/>
        <v>0</v>
      </c>
      <c r="BL34" s="50">
        <f t="shared" si="191"/>
        <v>0</v>
      </c>
      <c r="BM34" s="50">
        <f t="shared" si="192"/>
        <v>0</v>
      </c>
      <c r="BN34" s="50">
        <f t="shared" si="193"/>
        <v>0</v>
      </c>
      <c r="BP34" s="54" t="s">
        <v>68</v>
      </c>
      <c r="BQ34" s="50">
        <f t="shared" si="194"/>
        <v>0</v>
      </c>
      <c r="BR34" s="50">
        <f t="shared" si="195"/>
        <v>0</v>
      </c>
      <c r="BS34" s="50">
        <f t="shared" si="196"/>
        <v>0</v>
      </c>
      <c r="BT34" s="50">
        <f t="shared" si="197"/>
        <v>0</v>
      </c>
      <c r="BU34" s="50">
        <f t="shared" si="198"/>
        <v>0</v>
      </c>
      <c r="BV34" s="50">
        <f t="shared" si="199"/>
        <v>0</v>
      </c>
      <c r="BW34" s="50">
        <f t="shared" si="200"/>
        <v>0</v>
      </c>
      <c r="BY34" s="54" t="s">
        <v>68</v>
      </c>
      <c r="BZ34" s="50">
        <f t="shared" si="201"/>
        <v>0</v>
      </c>
      <c r="CA34" s="50">
        <f t="shared" si="202"/>
        <v>0</v>
      </c>
      <c r="CB34" s="50">
        <f t="shared" si="203"/>
        <v>0</v>
      </c>
      <c r="CC34" s="50">
        <f t="shared" si="204"/>
        <v>0</v>
      </c>
      <c r="CD34" s="50">
        <f t="shared" si="205"/>
        <v>0</v>
      </c>
      <c r="CE34" s="50">
        <f t="shared" si="206"/>
        <v>0</v>
      </c>
      <c r="CF34" s="50">
        <f t="shared" si="207"/>
        <v>0</v>
      </c>
      <c r="CH34" s="54" t="s">
        <v>68</v>
      </c>
      <c r="CI34" s="50">
        <f t="shared" ref="CI34:CI39" si="221">IF($J6-$J$5&lt;$J$14,0,IF($J6-$J$5&gt;$J$16,1,($J$14-$J6+$J$5)/($J$14-$J$16)))</f>
        <v>0</v>
      </c>
      <c r="CJ34" s="50">
        <f t="shared" ref="CJ34:CJ39" si="222">IF($J6-$J$6&lt;$J$14,0,IF($J6-$J$6&gt;$J$16,1,($J$14-$J6+$J$6)/($J$14-$J$16)))</f>
        <v>0</v>
      </c>
      <c r="CK34" s="50">
        <f t="shared" ref="CK34:CK39" si="223">IF($J6-$J$7&lt;$J$14,0,IF($J6-$J$7&gt;$J$16,1,($J$14-$J6+$J$7)/($J$14-$J$16)))</f>
        <v>0.7149059334298119</v>
      </c>
      <c r="CL34" s="50">
        <f t="shared" ref="CL34:CL39" si="224">IF($J6-$J$8&lt;$J$14,0,IF($J6-$J$8&gt;$J$16,1,($J$14-$J6+$J$8)/($J$14-$J$16)))</f>
        <v>0</v>
      </c>
      <c r="CM34" s="50">
        <f t="shared" ref="CM34:CM39" si="225">IF($J6-$J$9&lt;$J$14,0,IF($J6-$J$9&gt;$J$16,1,($J$14-$J6+$J$9)/($J$14-$J$16)))</f>
        <v>0</v>
      </c>
      <c r="CN34" s="50">
        <f t="shared" ref="CN34:CN39" si="226">IF($J6-$J$10&lt;$J$14,0,IF($J6-$J$10&gt;$J$16,1,($J$14-$J6+$J$10)/($J$14-$J$16)))</f>
        <v>0</v>
      </c>
      <c r="CO34" s="50">
        <f t="shared" ref="CO34:CO39" si="227">IF($J6-$J$11&lt;$J$14,0,IF($J6-$J$11&gt;$J$16,1,($J$14-$J6+$J$11)/($J$14-$J$16)))</f>
        <v>0</v>
      </c>
      <c r="CQ34" s="54" t="s">
        <v>68</v>
      </c>
      <c r="CR34" s="50">
        <f t="shared" ref="CR34:CR39" si="228">IF($K6-$K$5&lt;$K$14,0,IF($K6-$K$5&gt;$K$16,1,($K$14-$K6+$K$5)/($K$14-$K$16)))</f>
        <v>0</v>
      </c>
      <c r="CS34" s="50">
        <f t="shared" ref="CS34:CS39" si="229">IF($K6-$K$6&lt;$K$14,0,IF($K6-$K$6&gt;$K$16,1,($K$14-$K6+$K$6)/($K$14-$K$16)))</f>
        <v>0</v>
      </c>
      <c r="CT34" s="50">
        <f t="shared" ref="CT34:CT39" si="230">IF($K6-$K$7&lt;$K$14,0,IF($K6-$K$7&gt;$K$16,1,($K$14-$K6+$K$7)/($K$14-$K$16)))</f>
        <v>0</v>
      </c>
      <c r="CU34" s="50">
        <f t="shared" ref="CU34:CU39" si="231">IF($K6-$K$8&lt;$K$14,0,IF($K6-$K$8&gt;$K$16,1,($K$14-$K6+$K$8)/($K$14-$K$16)))</f>
        <v>0</v>
      </c>
      <c r="CV34" s="50">
        <f t="shared" ref="CV34:CV39" si="232">IF($K6-$K$9&lt;$K$14,0,IF($K6-$K$9&gt;$K$16,1,($K$14-$K6+$K$9)/($K$14-$K$16)))</f>
        <v>0</v>
      </c>
      <c r="CW34" s="50">
        <f t="shared" ref="CW34:CW39" si="233">IF($K6-$K$10&lt;$K$14,0,IF($K6-$K$10&gt;$K$16,1,($K$14-$K6+$K$10)/($K$14-$K$16)))</f>
        <v>0</v>
      </c>
      <c r="CX34" s="50">
        <f t="shared" ref="CX34:CX39" si="234">IF($K6-$K$11&lt;$K$14,0,IF($K6-$K$11&gt;$K$16,1,($K$14-$K6+$K$11)/($K$14-$K$16)))</f>
        <v>0</v>
      </c>
      <c r="CZ34" s="54" t="s">
        <v>68</v>
      </c>
      <c r="DA34" s="50">
        <f t="shared" ref="DA34:DA39" si="235">IF(-$L6+$L$5&lt;$L$14,0,IF(-$L6+$L$5&gt;$L$16,1,($L$14+$L6-$L$5)/($L$14-$L$16)))</f>
        <v>0</v>
      </c>
      <c r="DB34" s="50">
        <f t="shared" ref="DB34:DB39" si="236">IF(-$L6+$L$6&lt;$L$14,0,IF(-$L6+$L$6&gt;$L$16,1,($L$14+$L6-$L$6)/($L$14-$L$16)))</f>
        <v>0</v>
      </c>
      <c r="DC34" s="50">
        <f t="shared" ref="DC34:DC39" si="237">IF(-$L6+$L$7&lt;$L$14,0,IF(-$L6+$L$7&gt;$L$16,1,($L$14+$L6-$L$7)/($L$14-$L$16)))</f>
        <v>0</v>
      </c>
      <c r="DD34" s="50">
        <f t="shared" ref="DD34:DD39" si="238">IF(-$L6+$L$8&lt;$L$14,0,IF(-$L6+$L$8&gt;$L$16,1,($L$14+$L6-$L$8)/($L$14-$L$16)))</f>
        <v>0</v>
      </c>
      <c r="DE34" s="50">
        <f t="shared" ref="DE34:DE39" si="239">IF(-$L6+$L$9&lt;$L$14,0,IF(-$L6+$L$9&gt;$L$16,1,($L$14+$L6-$L$9)/($L$14-$L$16)))</f>
        <v>0</v>
      </c>
      <c r="DF34" s="50">
        <f t="shared" ref="DF34:DF39" si="240">IF(-$L6+$L$10&lt;$L$14,0,IF(-$L6+$L$10&gt;$L$16,1,($L$14+$L6-$L$10)/($L$14-$L$16)))</f>
        <v>0</v>
      </c>
      <c r="DG34" s="50">
        <f t="shared" ref="DG34:DG39" si="241">IF(-$L6+$L$11&lt;$L$14,0,IF(-$L6+$L$11&gt;$L$16,1,($L$14+$L6-$L$11)/($L$14-$L$16)))</f>
        <v>0</v>
      </c>
      <c r="DI34" s="54" t="s">
        <v>68</v>
      </c>
      <c r="DJ34" s="50">
        <f t="shared" ref="DJ34:DJ39" si="242">IF(-$M6+$M$5&lt;$M$14,0,IF(-$M6+$M$5&gt;$M$16,1,($M$14+$M6-$M$5)/($M$14-$M$16)))</f>
        <v>0.66666666799999996</v>
      </c>
      <c r="DK34" s="50">
        <f t="shared" ref="DK34:DK39" si="243">IF(-$M6+$M$6&lt;$M$14,0,IF(-$M6+$M$6&gt;$M$16,1,($M$14+$M6-$M$6)/($M$14-$M$16)))</f>
        <v>0</v>
      </c>
      <c r="DL34" s="50">
        <f t="shared" ref="DL34:DL39" si="244">IF(-$M6+$M$7&lt;$M$14,0,IF(-$M6+$M$7&gt;$M$16,1,($M$14+$M6-$M$7)/($M$14-$M$16)))</f>
        <v>0</v>
      </c>
      <c r="DM34" s="50">
        <f t="shared" ref="DM34:DM39" si="245">IF(-$M6+$M$8&lt;$M$14,0,IF(-$M6+$M$8&gt;$M$16,1,($M$14+$M6-$M$8)/($M$14-$M$16)))</f>
        <v>0</v>
      </c>
      <c r="DN34" s="50">
        <f t="shared" ref="DN34:DN39" si="246">IF(-$M6+$M$9&lt;$M$14,0,IF(-$M6+$M$9&gt;$M$16,1,($M$14+$M6-$M$9)/($M$14-$M$16)))</f>
        <v>0</v>
      </c>
      <c r="DO34" s="50">
        <f t="shared" ref="DO34:DO39" si="247">IF(-$M6+$M$10&lt;$M$14,0,IF(-$M6+$M$10&gt;$M$16,1,($M$14+$M6-$M$10)/($M$14-$M$16)))</f>
        <v>0</v>
      </c>
      <c r="DP34" s="50">
        <f t="shared" ref="DP34:DP39" si="248">IF(-$M6+$M$11&lt;$M$14,0,IF(-$M6+$M$11&gt;$M$16,1,($M$14+$M6-$M$11)/($M$14-$M$16)))</f>
        <v>0</v>
      </c>
      <c r="DR34" s="54" t="s">
        <v>68</v>
      </c>
      <c r="DS34" s="50">
        <f t="shared" ref="DS34:DS39" si="249">IF(-$N6+$N$5&lt;$N$14,0,IF(-$N6+$N$5&gt;$N$16,1,($N$14+$N6-$N$5)/($N$14-$N$16)))</f>
        <v>0</v>
      </c>
      <c r="DT34" s="50">
        <f t="shared" ref="DT34:DT39" si="250">IF(-$N6+$N$6&lt;$N$14,0,IF(-$N6+$N$6&gt;$N$16,1,($N$14+$N6-$N$6)/($N$14-$N$16)))</f>
        <v>0</v>
      </c>
      <c r="DU34" s="50">
        <f t="shared" ref="DU34:DU39" si="251">IF(-$N6+$N$7&lt;$N$14,0,IF(-$N6+$N$7&gt;$N$16,1,($N$14+$N6-$N$7)/($N$14-$N$16)))</f>
        <v>0</v>
      </c>
      <c r="DV34" s="50">
        <f t="shared" ref="DV34:DV39" si="252">IF(-$N6+$N$8&lt;$N$14,0,IF(-$N6+$N$8&gt;$N$16,1,($N$14+$N6-$N$8)/($N$14-$N$16)))</f>
        <v>0</v>
      </c>
      <c r="DW34" s="50">
        <f t="shared" ref="DW34:DW39" si="253">IF(-$N6+$N$9&lt;$N$14,0,IF(-$N6+$N$9&gt;$N$16,1,($N$14+$N6-$N$9)/($N$14-$N$16)))</f>
        <v>0</v>
      </c>
      <c r="DX34" s="50">
        <f t="shared" ref="DX34:DX39" si="254">IF(-$N6+$N$10&lt;$N$14,0,IF(-$N6+$N$10&gt;$N$16,1,($N$14+$N6-$N$10)/($N$14-$N$16)))</f>
        <v>0</v>
      </c>
      <c r="DY34" s="50">
        <f t="shared" ref="DY34:DY39" si="255">IF(-$N6+$N$11&lt;$N$14,0,IF(-$N6+$N$11&gt;$N$16,1,($N$14+$N6-$N$11)/($N$14-$N$16)))</f>
        <v>0</v>
      </c>
      <c r="EA34" s="54" t="s">
        <v>68</v>
      </c>
      <c r="EB34" s="50">
        <f t="shared" ref="EB34:EB39" si="256">IF(-$O6+$O$5&lt;$O$14,0,IF(-$O6+$O$5&gt;$O$16,1,($O$14+$O6-$O$5)/($O$14-$O$16)))</f>
        <v>0</v>
      </c>
      <c r="EC34" s="50">
        <f t="shared" ref="EC34:EC39" si="257">IF(-$O6+$O$6&lt;$O$14,0,IF(-$O6+$O$6&gt;$O$16,1,($O$14+$O6-$O$6)/($O$14-$O$16)))</f>
        <v>0</v>
      </c>
      <c r="ED34" s="50">
        <f t="shared" ref="ED34:ED39" si="258">IF(-$O6+$O$7&lt;$O$14,0,IF(-$O6+$O$7&gt;$O$16,1,($O$14+$O6-$O$7)/($O$14-$O$16)))</f>
        <v>0</v>
      </c>
      <c r="EE34" s="50">
        <f t="shared" ref="EE34:EE39" si="259">IF(-$O6+$O$8&lt;$O$14,0,IF(-$O6+$O$8&gt;$O$16,1,($O$14+$O6-$O$8)/($O$14-$O$16)))</f>
        <v>0</v>
      </c>
      <c r="EF34" s="50">
        <f t="shared" ref="EF34:EF39" si="260">IF(-$O6+$O$9&lt;$O$14,0,IF(-$O6+$O$9&gt;$O$16,1,($O$14+$O6-$O$9)/($O$14-$O$16)))</f>
        <v>0</v>
      </c>
      <c r="EG34" s="50">
        <f t="shared" ref="EG34:EG39" si="261">IF(-$O6+$O$10&lt;$O$14,0,IF(-$O6+$O$10&gt;$O$16,1,($O$14+$O6-$O$10)/($O$14-$O$16)))</f>
        <v>0</v>
      </c>
      <c r="EH34" s="50">
        <f t="shared" ref="EH34:EH39" si="262">IF(-$O6+$O$11&lt;$O$14,0,IF(-$O6+$O$11&gt;$O$16,1,($O$14+$O6-$O$11)/($O$14-$O$16)))</f>
        <v>0</v>
      </c>
      <c r="EJ34" s="54" t="s">
        <v>68</v>
      </c>
      <c r="EK34" s="50">
        <f t="shared" ref="EK34:EK39" si="263">IF(-$P6+$P$5&lt;$P$14,0,IF(-$P6+$P$5&gt;$P$16,1,($P$14+$P6-$P$5)/($P$14-$P$16)))</f>
        <v>0</v>
      </c>
      <c r="EL34" s="50">
        <f t="shared" ref="EL34:EL39" si="264">IF(-$P6+$P$6&lt;$P$14,0,IF(-$P6+$P$6&gt;$P$16,1,($P$14+$P6-$P$6)/($P$14-$P$16)))</f>
        <v>0</v>
      </c>
      <c r="EM34" s="50">
        <f t="shared" ref="EM34:EM39" si="265">IF(-$P6+$P$7&lt;$P$14,0,IF(-$P6+$P$7&gt;$P$16,1,($P$14+$P6-$P$7)/($P$14-$P$16)))</f>
        <v>0</v>
      </c>
      <c r="EN34" s="50">
        <f t="shared" ref="EN34:EN39" si="266">IF(-$P6+$P$8&lt;$P$14,0,IF(-$P6+$P$8&gt;$P$16,1,($P$14+$P6-$P$8)/($P$14-$P$16)))</f>
        <v>0</v>
      </c>
      <c r="EO34" s="50">
        <f t="shared" ref="EO34:EO39" si="267">IF(-$P6+$P$9&lt;$P$14,0,IF(-$P6+$P$9&gt;$P$16,1,($P$14+$P6-$P$9)/($P$14-$P$16)))</f>
        <v>0</v>
      </c>
      <c r="EP34" s="50">
        <f t="shared" ref="EP34:EP39" si="268">IF(-$P6+$P$10&lt;$P$14,0,IF(-$P6+$P$10&gt;$P$16,1,($P$14+$P6-$P$10)/($P$14-$P$16)))</f>
        <v>0</v>
      </c>
      <c r="EQ34" s="50">
        <f t="shared" ref="EQ34:EQ39" si="269">IF(-$P6+$P$11&lt;$P$14,0,IF(-$P6+$P$11&gt;$P$16,1,($P$14+$P6-$P$11)/($P$14-$P$16)))</f>
        <v>0</v>
      </c>
      <c r="ES34" s="54" t="s">
        <v>68</v>
      </c>
      <c r="ET34" s="50">
        <f t="shared" ref="ET34:ET39" si="270">IF(-$Q6+$Q$5&lt;$Q$14,0,IF(-$Q6+$Q$5&gt;$Q$16,1,($Q$14+$Q6-$Q$5)/($Q$14-$Q$16)))</f>
        <v>0</v>
      </c>
      <c r="EU34" s="50">
        <f t="shared" ref="EU34:EU39" si="271">IF(-$Q6+$Q$6&lt;$Q$14,0,IF(-$Q6+$Q$6&gt;$Q$16,1,($Q$14+$Q6-$Q$6)/($Q$14-$Q$16)))</f>
        <v>0</v>
      </c>
      <c r="EV34" s="50">
        <f t="shared" ref="EV34:EV39" si="272">IF(-$Q6+$Q$7&lt;$Q$14,0,IF(-$Q6+$Q$7&gt;$Q$16,1,($Q$14+$Q6-$Q$7)/($Q$14-$Q$16)))</f>
        <v>0</v>
      </c>
      <c r="EW34" s="50">
        <f t="shared" ref="EW34:EW39" si="273">IF(-$Q6+$Q$8&lt;$Q$14,0,IF(-$Q6+$Q$8&gt;$Q$16,1,($Q$14+$Q6-$Q$8)/($Q$14-$Q$16)))</f>
        <v>0</v>
      </c>
      <c r="EX34" s="50">
        <f t="shared" ref="EX34:EX39" si="274">IF(-$Q6+$Q$9&lt;$Q$14,0,IF(-$Q6+$Q$9&gt;$Q$16,1,($Q$14+$Q6-$Q$9)/($Q$14-$Q$16)))</f>
        <v>0</v>
      </c>
      <c r="EY34" s="50">
        <f t="shared" ref="EY34:EY39" si="275">IF(-$Q6+$Q$10&lt;$Q$14,0,IF(-$Q6+$Q$10&gt;$Q$16,1,($Q$14+$Q6-$Q$10)/($Q$14-$Q$16)))</f>
        <v>0</v>
      </c>
      <c r="EZ34" s="50">
        <f t="shared" ref="EZ34:EZ39" si="276">IF(-$Q6+$Q$11&lt;$Q$14,0,IF(-$Q6+$Q$11&gt;$Q$16,1,($Q$14+$Q6-$Q$11)/($Q$14-$Q$16)))</f>
        <v>0</v>
      </c>
      <c r="FB34" s="54" t="s">
        <v>68</v>
      </c>
      <c r="FC34" s="50">
        <f t="shared" ref="FC34:FC39" si="277">IF(-$R6+$R$5&lt;$R$14,0,IF(-$R6+$R$5&gt;$R$16,1,($R$14+$R6-$R$5)/($R$14-$R$16)))</f>
        <v>0</v>
      </c>
      <c r="FD34" s="50">
        <f t="shared" ref="FD34:FD39" si="278">IF(-$R6+$R$6&lt;$R$14,0,IF(-$R6+$R$6&gt;$R$16,1,($R$14+$R6-$R$6)/($R$14-$R$16)))</f>
        <v>0</v>
      </c>
      <c r="FE34" s="50">
        <f t="shared" ref="FE34:FE39" si="279">IF(-$R6+$R$7&lt;$R$14,0,IF(-$R6+$R$7&gt;$R$16,1,($R$14+$R6-$R$7)/($R$14-$R$16)))</f>
        <v>0</v>
      </c>
      <c r="FF34" s="50">
        <f t="shared" ref="FF34:FF39" si="280">IF(-$R6+$R$8&lt;$R$14,0,IF(-$R6+$R$8&gt;$R$16,1,($R$14+$R6-$R$8)/($R$14-$R$16)))</f>
        <v>0</v>
      </c>
      <c r="FG34" s="50">
        <f t="shared" ref="FG34:FG39" si="281">IF(-$R6+$R$9&lt;$R$14,0,IF(-$R6+$R$9&gt;$R$16,1,($R$14+$R6-$R$9)/($R$14-$R$16)))</f>
        <v>0</v>
      </c>
      <c r="FH34" s="50">
        <f t="shared" ref="FH34:FH39" si="282">IF(-$R6+$R$10&lt;$R$14,0,IF(-$R6+$R$10&gt;$R$16,1,($R$14+$R6-$R$10)/($R$14-$R$16)))</f>
        <v>0</v>
      </c>
      <c r="FI34" s="50">
        <f t="shared" ref="FI34:FI39" si="283">IF(-$R6+$R$11&lt;$R$14,0,IF(-$R6+$R$11&gt;$R$16,1,($R$14+$R6-$R$11)/($R$14-$R$16)))</f>
        <v>0</v>
      </c>
      <c r="FK34" s="54" t="s">
        <v>68</v>
      </c>
      <c r="FL34" s="50">
        <f t="shared" ref="FL34:FL39" si="284">IF(-$S6+$S$5&lt;$S$14,0,IF(-$S6+$S$5&gt;$S$16,1,($S$14+$S6-$S$5)/($S$14-$S$16)))</f>
        <v>0</v>
      </c>
      <c r="FM34" s="50">
        <f t="shared" ref="FM34:FM39" si="285">IF(-$S6+$S$6&lt;$S$14,0,IF(-$S6+$S$6&gt;$S$16,1,($S$14+$S6-$S$6)/($S$14-$S$16)))</f>
        <v>0</v>
      </c>
      <c r="FN34" s="50">
        <f t="shared" ref="FN34:FN39" si="286">IF(-$S6+$S$7&lt;$S$14,0,IF(-$S6+$S$7&gt;$S$16,1,($S$14+$S6-$S$7)/($S$14-$S$16)))</f>
        <v>0</v>
      </c>
      <c r="FO34" s="50">
        <f t="shared" ref="FO34:FO39" si="287">IF(-$S6+$S$8&lt;$S$14,0,IF(-$S6+$S$8&gt;$S$16,1,($S$14+$S6-$S$8)/($S$14-$S$16)))</f>
        <v>0</v>
      </c>
      <c r="FP34" s="50">
        <f t="shared" ref="FP34:FP39" si="288">IF(-$S6+$S$9&lt;$S$14,0,IF(-$S6+$S$9&gt;$S$16,1,($S$14+$S6-$S$9)/($S$14-$S$16)))</f>
        <v>0</v>
      </c>
      <c r="FQ34" s="50">
        <f t="shared" ref="FQ34:FQ39" si="289">IF(-$S6+$S$10&lt;$S$14,0,IF(-$S6+$S$10&gt;$S$16,1,($S$14+$S6-$S$10)/($S$14-$S$16)))</f>
        <v>0</v>
      </c>
      <c r="FR34" s="50">
        <f t="shared" ref="FR34:FR39" si="290">IF(-$S6+$S$11&lt;$S$14,0,IF(-$S6+$S$11&gt;$S$16,1,($S$14+$S6-$S$11)/($S$14-$S$16)))</f>
        <v>0</v>
      </c>
      <c r="FT34" s="54" t="s">
        <v>68</v>
      </c>
      <c r="FU34" s="50">
        <f t="shared" ref="FU34:FU39" si="291">IF(-$T6+$T$5&lt;$T$14,0,IF(-$T6+$T$5&gt;$T$16,1,($T$14+$T6-$T$5)/($T$14-$T$16)))</f>
        <v>0</v>
      </c>
      <c r="FV34" s="50">
        <f t="shared" ref="FV34:FV39" si="292">IF(-$T6+$T$6&lt;$T$14,0,IF(-$T6+$T$6&gt;$T$16,1,($T$14+$T6-$T$6)/($T$14-$T$16)))</f>
        <v>0</v>
      </c>
      <c r="FW34" s="50">
        <f t="shared" ref="FW34:FW39" si="293">IF(-$T6+$T$7&lt;$T$14,0,IF(-$T6+$T$7&gt;$T$16,1,($T$14+$T6-$T$7)/($T$14-$T$16)))</f>
        <v>0</v>
      </c>
      <c r="FX34" s="50">
        <f t="shared" ref="FX34:FX39" si="294">IF(-$T6+$T$8&lt;$T$14,0,IF(-$T6+$T$8&gt;$T$16,1,($T$14+$T6-$T$8)/($T$14-$T$16)))</f>
        <v>0</v>
      </c>
      <c r="FY34" s="50">
        <f t="shared" ref="FY34:FY39" si="295">IF(-$T6+$T$9&lt;$T$14,0,IF(-$T6+$T$9&gt;$T$16,1,($T$14+$T6-$T$9)/($T$14-$T$16)))</f>
        <v>0</v>
      </c>
      <c r="FZ34" s="50">
        <f t="shared" ref="FZ34:FZ39" si="296">IF(-$T6+$T$10&lt;$T$14,0,IF(-$T6+$T$10&gt;$T$16,1,($T$14+$T6-$T$10)/($T$14-$T$16)))</f>
        <v>0</v>
      </c>
      <c r="GA34" s="50">
        <f t="shared" ref="GA34:GA39" si="297">IF(-$T6+$T$11&lt;$T$14,0,IF(-$T6+$T$11&gt;$T$16,1,($T$14+$T6-$T$11)/($T$14-$T$16)))</f>
        <v>0</v>
      </c>
      <c r="GC34" s="54" t="s">
        <v>68</v>
      </c>
      <c r="GD34" s="50">
        <f t="shared" ref="GD34:GD39" si="298">IF(-$U6+$U$5&lt;$U$14,0,IF(-$U6+$U$5&gt;$U$16,1,($U$14+$U6-$U$5)/($U$14-$U$16)))</f>
        <v>0</v>
      </c>
      <c r="GE34" s="50">
        <f t="shared" ref="GE34:GE39" si="299">IF(-$U6+$U$6&lt;$U$14,0,IF(-$U6+$U$6&gt;$U$16,1,($U$14+$U6-$U$6)/($U$14-$U$16)))</f>
        <v>0</v>
      </c>
      <c r="GF34" s="50">
        <f t="shared" ref="GF34:GF39" si="300">IF(-$U6+$U$7&lt;$U$14,0,IF(-$U6+$U$7&gt;$U$16,1,($U$14+$U6-$U$7)/($U$14-$U$16)))</f>
        <v>0</v>
      </c>
      <c r="GG34" s="50">
        <f t="shared" ref="GG34:GG39" si="301">IF(-$U6+$U$8&lt;$U$14,0,IF(-$U6+$U$8&gt;$U$16,1,($U$14+$U6-$U$8)/($U$14-$U$16)))</f>
        <v>0</v>
      </c>
      <c r="GH34" s="50">
        <f t="shared" ref="GH34:GH39" si="302">IF(-$U6+$U$9&lt;$U$14,0,IF(-$U6+$U$9&gt;$U$16,1,($U$14+$U6-$U$9)/($U$14-$U$16)))</f>
        <v>0</v>
      </c>
      <c r="GI34" s="50">
        <f t="shared" ref="GI34:GI39" si="303">IF(-$U6+$U$10&lt;$U$14,0,IF(-$U6+$U$10&gt;$U$16,1,($U$14+$U6-$U$10)/($U$14-$U$16)))</f>
        <v>0</v>
      </c>
      <c r="GJ34" s="50">
        <f t="shared" ref="GJ34:GJ39" si="304">IF(-$U6+$U$11&lt;$U$14,0,IF(-$U6+$U$11&gt;$U$16,1,($U$14+$U6-$U$11)/($U$14-$U$16)))</f>
        <v>0</v>
      </c>
      <c r="GL34" s="54" t="s">
        <v>68</v>
      </c>
      <c r="GM34" s="50">
        <f t="shared" ref="GM34:GM39" si="305">IF(-$V6+$V$5&lt;$V$14,0,IF(-$V6+$V$5&gt;$V$16,1,($V$14+$V6-$V$5)/($V$14-$V$16)))</f>
        <v>0</v>
      </c>
      <c r="GN34" s="50">
        <f t="shared" ref="GN34:GN39" si="306">IF(-$V6+$V$6&lt;$V$14,0,IF(-$V6+$V$6&gt;$V$16,1,($V$14+$V6-$V$6)/($V$14-$V$16)))</f>
        <v>0</v>
      </c>
      <c r="GO34" s="50">
        <f t="shared" ref="GO34:GO39" si="307">IF(-$V6+$V$7&lt;$V$14,0,IF(-$V6+$V$7&gt;$V$16,1,($V$14+$V6-$V$7)/($V$14-$V$16)))</f>
        <v>0</v>
      </c>
      <c r="GP34" s="50">
        <f t="shared" ref="GP34:GP39" si="308">IF(-$V6+$V$8&lt;$V$14,0,IF(-$V6+$V$8&gt;$V$16,1,($V$14+$V6-$V$8)/($V$14-$V$16)))</f>
        <v>0</v>
      </c>
      <c r="GQ34" s="50">
        <f t="shared" ref="GQ34:GQ39" si="309">IF(-$V6+$V$9&lt;$V$14,0,IF(-$V6+$V$9&gt;$V$16,1,($V$14+$V6-$V$9)/($V$14-$V$16)))</f>
        <v>0</v>
      </c>
      <c r="GR34" s="50">
        <f t="shared" ref="GR34:GR39" si="310">IF(-$V6+$V$10&lt;$V$14,0,IF(-$V6+$V$10&gt;$V$16,1,($V$14+$V6-$V$10)/($V$14-$V$16)))</f>
        <v>0</v>
      </c>
      <c r="GS34" s="50">
        <f t="shared" ref="GS34:GS39" si="311">IF(-$V6+$V$11&lt;$V$14,0,IF(-$V6+$V$11&gt;$V$16,1,($V$14+$V6-$V$11)/($V$14-$V$16)))</f>
        <v>0</v>
      </c>
      <c r="GU34" s="54" t="s">
        <v>68</v>
      </c>
      <c r="GV34" s="50">
        <f t="shared" ref="GV34:GV39" si="312">IF(-$W6+$W$5&lt;$W$14,0,IF(-$W6+$W$5&gt;$W$16,1,($W$14+$W6-$W$5)/($W$14-$W$16)))</f>
        <v>0</v>
      </c>
      <c r="GW34" s="50">
        <f t="shared" ref="GW34:GW39" si="313">IF(-$W6+$W$6&lt;$W$14,0,IF(-$W6+$W$6&gt;$W$16,1,($W$14+$W6-$W$6)/($W$14-$W$16)))</f>
        <v>0</v>
      </c>
      <c r="GX34" s="50">
        <f t="shared" ref="GX34:GX39" si="314">IF(-$W6+$W$7&lt;$W$14,0,IF(-$W6+$W$7&gt;$W$16,1,($W$14+$W6-$W$7)/($W$14-$W$16)))</f>
        <v>0</v>
      </c>
      <c r="GY34" s="50">
        <f t="shared" ref="GY34:GY39" si="315">IF(-$W6+$W$8&lt;$W$14,0,IF(-$W6+$W$8&gt;$W$16,1,($W$14+$W6-$W$8)/($W$14-$W$16)))</f>
        <v>0</v>
      </c>
      <c r="GZ34" s="50">
        <f t="shared" ref="GZ34:GZ39" si="316">IF(-$W6+$W$9&lt;$W$14,0,IF(-$W6+$W$9&gt;$W$16,1,($W$14+$W6-$W$9)/($W$14-$W$16)))</f>
        <v>0</v>
      </c>
      <c r="HA34" s="50">
        <f t="shared" ref="HA34:HA39" si="317">IF(-$W6+$W$10&lt;$W$14,0,IF(-$W6+$W$10&gt;$W$16,1,($W$14+$W6-$W$10)/($W$14-$W$16)))</f>
        <v>0</v>
      </c>
      <c r="HB34" s="50">
        <f t="shared" ref="HB34:HB39" si="318">IF(-$W6+$W$11&lt;$W$14,0,IF(-$W6+$W$11&gt;$W$16,1,($W$14+$W6-$W$11)/($W$14-$W$16)))</f>
        <v>0</v>
      </c>
      <c r="HD34" s="54" t="s">
        <v>68</v>
      </c>
      <c r="HE34" s="50">
        <f t="shared" ref="HE34:HE39" si="319">IF(-$X6+$X$5&lt;$X$14,0,IF(-$X6+$X$5&gt;$X$16,1,($X$14+$X6-$X$5)/($X$14-$X$16)))</f>
        <v>0</v>
      </c>
      <c r="HF34" s="50">
        <f t="shared" ref="HF34:HF39" si="320">IF(-$X6+$X$6&lt;$X$14,0,IF(-$X6+$X$6&gt;$X$16,1,($X$14+$X6-$X$6)/($X$14-$X$16)))</f>
        <v>0</v>
      </c>
      <c r="HG34" s="50">
        <f t="shared" ref="HG34:HG39" si="321">IF(-$X6+$X$7&lt;$X$14,0,IF(-$X6+$X$7&gt;$X$16,1,($X$14+$X6-$X$7)/($X$14-$X$16)))</f>
        <v>0</v>
      </c>
      <c r="HH34" s="50">
        <f t="shared" ref="HH34:HH39" si="322">IF(-$X6+$X$8&lt;$X$14,0,IF(-$X6+$X$8&gt;$X$16,1,($X$14+$X6-$X$8)/($X$14-$X$16)))</f>
        <v>0</v>
      </c>
      <c r="HI34" s="50">
        <f t="shared" ref="HI34:HI39" si="323">IF(-$X6+$X$9&lt;$X$14,0,IF(-$X6+$X$9&gt;$X$16,1,($X$14+$X6-$X$9)/($X$14-$X$16)))</f>
        <v>0</v>
      </c>
      <c r="HJ34" s="50">
        <f t="shared" ref="HJ34:HJ39" si="324">IF(-$X6+$X$10&lt;$X$14,0,IF(-$X6+$X$10&gt;$X$16,1,($X$14+$X6-$X$10)/($X$14-$X$16)))</f>
        <v>0</v>
      </c>
      <c r="HK34" s="50">
        <f t="shared" ref="HK34:HK39" si="325">IF(-$X6+$X$11&lt;$X$14,0,IF(-$X6+$X$11&gt;$X$16,1,($X$14+$X6-$X$11)/($X$14-$X$16)))</f>
        <v>0</v>
      </c>
      <c r="HM34" s="54" t="s">
        <v>68</v>
      </c>
      <c r="HN34" s="50">
        <f t="shared" ref="HN34:HN39" si="326">IF(-$Y6+$Y$5&lt;$Y$14,0,IF(-$Y6+$Y$5&gt;$Y$16,1,($Y$14+$Y6-$Y$5)/($Y$14-$Y$16)))</f>
        <v>0</v>
      </c>
      <c r="HO34" s="50">
        <f t="shared" ref="HO34:HO39" si="327">IF(-$Y6+$Y$6&lt;$Y$14,0,IF(-$Y6+$Y$6&gt;$Y$16,1,($Y$14+$Y6-$Y$6)/($Y$14-$Y$16)))</f>
        <v>0</v>
      </c>
      <c r="HP34" s="50">
        <f t="shared" ref="HP34:HP39" si="328">IF(-$Y6+$Y$7&lt;$Y$14,0,IF(-$Y6+$Y$7&gt;$Y$16,1,($Y$14+$Y6-$Y$7)/($Y$14-$Y$16)))</f>
        <v>0</v>
      </c>
      <c r="HQ34" s="50">
        <f t="shared" ref="HQ34:HQ39" si="329">IF(-$Y6+$Y$8&lt;$Y$14,0,IF(-$Y6+$Y$8&gt;$Y$16,1,($Y$14+$Y6-$Y$8)/($Y$14-$Y$16)))</f>
        <v>0</v>
      </c>
      <c r="HR34" s="50">
        <f t="shared" ref="HR34:HR39" si="330">IF(-$Y6+$Y$9&lt;$Y$14,0,IF(-$Y6+$Y$9&gt;$Y$16,1,($Y$14+$Y6-$Y$9)/($Y$14-$Y$16)))</f>
        <v>0</v>
      </c>
      <c r="HS34" s="50">
        <f t="shared" ref="HS34:HS39" si="331">IF(-$Y6+$Y$10&lt;$Y$14,0,IF(-$Y6+$Y$10&gt;$Y$16,1,($Y$14+$Y6-$Y$10)/($Y$14-$Y$16)))</f>
        <v>0</v>
      </c>
      <c r="HT34" s="50">
        <f t="shared" ref="HT34:HT39" si="332">IF(-$Y6+$Y$11&lt;$Y$14,0,IF(-$Y6+$Y$11&gt;$Y$16,1,($Y$14+$Y6-$Y$11)/($Y$14-$Y$16)))</f>
        <v>0</v>
      </c>
      <c r="HV34" s="54" t="s">
        <v>68</v>
      </c>
      <c r="HW34" s="50">
        <f t="shared" ref="HW34:HW39" si="333">IF(-$Z6+$Z$5&lt;$Z$14,0,IF(-$Z6+$Z$5&gt;$Z$16,1,($Z$14+$Z6-$Z$5)/($Z$14-$Z$16)))</f>
        <v>0</v>
      </c>
      <c r="HX34" s="50">
        <f t="shared" ref="HX34:HX39" si="334">IF(-$Z6+$Z$6&lt;$Z$14,0,IF(-$Z6+$Z$6&gt;$Z$16,1,($Z$14+$Z6-$Z$6)/($Z$14-$Z$16)))</f>
        <v>0</v>
      </c>
      <c r="HY34" s="50">
        <f t="shared" ref="HY34:HY39" si="335">IF(-$Z6+$Z$7&lt;$Z$14,0,IF(-$Z6+$Z$7&gt;$Z$16,1,($Z$14+$Z6-$Z$7)/($Z$14-$Z$16)))</f>
        <v>0</v>
      </c>
      <c r="HZ34" s="50">
        <f t="shared" ref="HZ34:HZ39" si="336">IF(-$Z6+$Z$8&lt;$Z$14,0,IF(-$Z6+$Z$8&gt;$Z$16,1,($Z$14+$Z6-$Z$8)/($Z$14-$Z$16)))</f>
        <v>0</v>
      </c>
      <c r="IA34" s="50">
        <f t="shared" ref="IA34:IA39" si="337">IF(-$Z6+$Z$9&lt;$Z$14,0,IF(-$Z6+$Z$9&gt;$Z$16,1,($Z$14+$Z6-$Z$9)/($Z$14-$Z$16)))</f>
        <v>0</v>
      </c>
      <c r="IB34" s="50">
        <f t="shared" ref="IB34:IB39" si="338">IF(-$Z6+$Z$10&lt;$Z$14,0,IF(-$Z6+$Z$10&gt;$Z$16,1,($Z$14+$Z6-$Z$10)/($Z$14-$Z$16)))</f>
        <v>0</v>
      </c>
      <c r="IC34" s="50">
        <f t="shared" ref="IC34:IC39" si="339">IF(-$Z6+$Z$11&lt;$Z$14,0,IF(-$Z6+$Z$11&gt;$Z$16,1,($Z$14+$Z6-$Z$11)/($Z$14-$Z$16)))</f>
        <v>0</v>
      </c>
      <c r="IE34" s="54" t="s">
        <v>68</v>
      </c>
      <c r="IF34" s="50">
        <f t="shared" ref="IF34:IF39" si="340">IF(-$AA6+$AA$5&lt;$AA$14,0,IF(-$AA6+$AA$5&gt;$AA$16,1,($AA$14+$AA6-$AA$5)/($AA$14-$AA$16)))</f>
        <v>0</v>
      </c>
      <c r="IG34" s="50">
        <f t="shared" ref="IG34:IG39" si="341">IF(-$AA6+$AA$6&lt;$AA$14,0,IF(-$AA6+$AA$6&gt;$AA$16,1,($AA$14+$AA6-$AA$6)/($AA$14-$AA$16)))</f>
        <v>0</v>
      </c>
      <c r="IH34" s="50">
        <f t="shared" ref="IH34:IH39" si="342">IF(-$AA6+$AA$7&lt;$AA$14,0,IF(-$AA6+$AA$7&gt;$AA$16,1,($AA$14+$AA6-$AA$7)/($AA$14-$AA$16)))</f>
        <v>0</v>
      </c>
      <c r="II34" s="50">
        <f t="shared" ref="II34:II39" si="343">IF(-$AA6+$AA$8&lt;$AA$14,0,IF(-$AA6+$AA$8&gt;$AA$16,1,($AA$14+$AA6-$AA$8)/($AA$14-$AA$16)))</f>
        <v>0</v>
      </c>
      <c r="IJ34" s="50">
        <f t="shared" ref="IJ34:IJ39" si="344">IF(-$AA6+$AA$9&lt;$AA$14,0,IF(-$AA6+$AA$9&gt;$AA$16,1,($AA$14+$AA6-$AA$9)/($AA$14-$AA$16)))</f>
        <v>0</v>
      </c>
      <c r="IK34" s="50">
        <f t="shared" ref="IK34:IK39" si="345">IF(-$AA6+$AA$10&lt;$AA$14,0,IF(-$AA6+$AA$10&gt;$AA$16,1,($AA$14+$AA6-$AA$10)/($AA$14-$AA$16)))</f>
        <v>0</v>
      </c>
      <c r="IL34" s="50">
        <f t="shared" ref="IL34:IL39" si="346">IF(-$AA6+$AA$11&lt;$AA$14,0,IF(-$AA6+$AA$11&gt;$AA$16,1,($AA$14+$AA6-$AA$11)/($AA$14-$AA$16)))</f>
        <v>0</v>
      </c>
      <c r="IN34" s="54" t="s">
        <v>68</v>
      </c>
      <c r="IO34" s="50">
        <f t="shared" ref="IO34:IO39" si="347">IF(-$AB6+$AB$5&lt;$AB$14,0,IF(-$AB6+$AB$5&gt;$AB$16,1,($AB$14+$AB6-$AB$5)/($AB$14-$AB$16)))</f>
        <v>0</v>
      </c>
      <c r="IP34" s="50">
        <f t="shared" ref="IP34:IP39" si="348">IF(-$AB6+$AB$6&lt;$AB$14,0,IF(-$AB6+$AB$6&gt;$AB$16,1,($AB$14+$AB6-$AB$6)/($AB$14-$AB$16)))</f>
        <v>0</v>
      </c>
      <c r="IQ34" s="50">
        <f t="shared" ref="IQ34:IQ39" si="349">IF(-$AB6+$AB$7&lt;$AB$14,0,IF(-$AB6+$AB$7&gt;$AB$16,1,($AB$14+$AB6-$AB$7)/($AB$14-$AB$16)))</f>
        <v>0</v>
      </c>
      <c r="IR34" s="50">
        <f t="shared" ref="IR34:IR39" si="350">IF(-$AB6+$AB$8&lt;$AB$14,0,IF(-$AB6+$AB$8&gt;$AB$16,1,($AB$14+$AB6-$AB$8)/($AB$14-$AB$16)))</f>
        <v>0</v>
      </c>
      <c r="IS34" s="50">
        <f t="shared" ref="IS34:IS39" si="351">IF(-$AB6+$AB$9&lt;$AB$14,0,IF(-$AB6+$AB$9&gt;$AB$16,1,($AB$14+$AB6-$AB$9)/($AB$14-$AB$16)))</f>
        <v>0</v>
      </c>
      <c r="IT34" s="50">
        <f t="shared" ref="IT34:IT39" si="352">IF(-$AB6+$AB$10&lt;$AB$14,0,IF(-$AB6+$AB$10&gt;$AB$16,1,($AB$14+$AB6-$AB$10)/($AB$14-$AB$16)))</f>
        <v>0</v>
      </c>
      <c r="IU34" s="50">
        <f t="shared" ref="IU34:IU39" si="353">IF(-$AB6+$AB$11&lt;$AB$14,0,IF(-$AB6+$AB$11&gt;$AB$16,1,($AB$14+$AB6-$AB$11)/($AB$14-$AB$16)))</f>
        <v>0</v>
      </c>
    </row>
    <row r="35" spans="31:255" ht="29.1">
      <c r="AE35" s="78"/>
      <c r="AF35" s="54" t="s">
        <v>70</v>
      </c>
      <c r="AG35" s="50">
        <f t="shared" si="208"/>
        <v>0</v>
      </c>
      <c r="AH35" s="50">
        <f t="shared" si="209"/>
        <v>0</v>
      </c>
      <c r="AI35" s="50">
        <f t="shared" si="210"/>
        <v>0</v>
      </c>
      <c r="AJ35" s="50">
        <f t="shared" si="211"/>
        <v>0</v>
      </c>
      <c r="AK35" s="50">
        <f t="shared" si="212"/>
        <v>0</v>
      </c>
      <c r="AL35" s="50">
        <f t="shared" si="213"/>
        <v>0</v>
      </c>
      <c r="AM35" s="50">
        <f t="shared" si="214"/>
        <v>0</v>
      </c>
      <c r="AO35" s="54" t="s">
        <v>70</v>
      </c>
      <c r="AP35" s="50">
        <f t="shared" ref="AP35:AP39" si="354">IF(-$E7+$E$5&lt;$E$14,0,IF(-$E7+$E$5&gt;$E$16,1,($E$14+$E7-$E$5)/($E$14-$E$16)))</f>
        <v>0</v>
      </c>
      <c r="AQ35" s="50">
        <f t="shared" si="215"/>
        <v>0</v>
      </c>
      <c r="AR35" s="50">
        <f t="shared" si="216"/>
        <v>0</v>
      </c>
      <c r="AS35" s="50">
        <f t="shared" si="217"/>
        <v>0</v>
      </c>
      <c r="AT35" s="50">
        <f t="shared" si="218"/>
        <v>0</v>
      </c>
      <c r="AU35" s="50">
        <f t="shared" si="219"/>
        <v>0</v>
      </c>
      <c r="AV35" s="50">
        <f t="shared" si="220"/>
        <v>0</v>
      </c>
      <c r="AX35" s="54" t="s">
        <v>70</v>
      </c>
      <c r="AY35" s="50">
        <f t="shared" si="180"/>
        <v>0</v>
      </c>
      <c r="AZ35" s="50">
        <f t="shared" si="181"/>
        <v>0</v>
      </c>
      <c r="BA35" s="50">
        <f t="shared" si="182"/>
        <v>0</v>
      </c>
      <c r="BB35" s="50">
        <f t="shared" si="183"/>
        <v>0</v>
      </c>
      <c r="BC35" s="50">
        <f t="shared" si="184"/>
        <v>0</v>
      </c>
      <c r="BD35" s="50">
        <f t="shared" si="185"/>
        <v>0</v>
      </c>
      <c r="BE35" s="50">
        <f t="shared" si="186"/>
        <v>0</v>
      </c>
      <c r="BG35" s="54" t="s">
        <v>70</v>
      </c>
      <c r="BH35" s="50">
        <f t="shared" si="187"/>
        <v>0</v>
      </c>
      <c r="BI35" s="50">
        <f t="shared" si="188"/>
        <v>0</v>
      </c>
      <c r="BJ35" s="50">
        <f t="shared" si="189"/>
        <v>0</v>
      </c>
      <c r="BK35" s="50">
        <f t="shared" si="190"/>
        <v>0</v>
      </c>
      <c r="BL35" s="50">
        <f t="shared" si="191"/>
        <v>0</v>
      </c>
      <c r="BM35" s="50">
        <f t="shared" si="192"/>
        <v>0</v>
      </c>
      <c r="BN35" s="50">
        <f t="shared" si="193"/>
        <v>0</v>
      </c>
      <c r="BP35" s="54" t="s">
        <v>70</v>
      </c>
      <c r="BQ35" s="50">
        <f t="shared" si="194"/>
        <v>0</v>
      </c>
      <c r="BR35" s="50">
        <f t="shared" si="195"/>
        <v>0</v>
      </c>
      <c r="BS35" s="50">
        <f t="shared" si="196"/>
        <v>0</v>
      </c>
      <c r="BT35" s="50">
        <f t="shared" si="197"/>
        <v>0</v>
      </c>
      <c r="BU35" s="50">
        <f t="shared" si="198"/>
        <v>0</v>
      </c>
      <c r="BV35" s="50">
        <f t="shared" si="199"/>
        <v>0</v>
      </c>
      <c r="BW35" s="50">
        <f t="shared" si="200"/>
        <v>0</v>
      </c>
      <c r="BY35" s="54" t="s">
        <v>70</v>
      </c>
      <c r="BZ35" s="50">
        <f t="shared" si="201"/>
        <v>0</v>
      </c>
      <c r="CA35" s="50">
        <f t="shared" si="202"/>
        <v>0</v>
      </c>
      <c r="CB35" s="50">
        <f t="shared" si="203"/>
        <v>0</v>
      </c>
      <c r="CC35" s="50">
        <f t="shared" si="204"/>
        <v>0</v>
      </c>
      <c r="CD35" s="50">
        <f t="shared" si="205"/>
        <v>0</v>
      </c>
      <c r="CE35" s="50">
        <f t="shared" si="206"/>
        <v>0</v>
      </c>
      <c r="CF35" s="50">
        <f t="shared" si="207"/>
        <v>0</v>
      </c>
      <c r="CH35" s="54" t="s">
        <v>70</v>
      </c>
      <c r="CI35" s="50">
        <f t="shared" si="221"/>
        <v>0</v>
      </c>
      <c r="CJ35" s="50">
        <f t="shared" si="222"/>
        <v>0</v>
      </c>
      <c r="CK35" s="50">
        <f t="shared" si="223"/>
        <v>0</v>
      </c>
      <c r="CL35" s="50">
        <f t="shared" si="224"/>
        <v>0</v>
      </c>
      <c r="CM35" s="50">
        <f t="shared" si="225"/>
        <v>0</v>
      </c>
      <c r="CN35" s="50">
        <f t="shared" si="226"/>
        <v>0</v>
      </c>
      <c r="CO35" s="50">
        <f t="shared" si="227"/>
        <v>0</v>
      </c>
      <c r="CQ35" s="54" t="s">
        <v>70</v>
      </c>
      <c r="CR35" s="50">
        <f t="shared" si="228"/>
        <v>0</v>
      </c>
      <c r="CS35" s="50">
        <f t="shared" si="229"/>
        <v>0</v>
      </c>
      <c r="CT35" s="50">
        <f t="shared" si="230"/>
        <v>0</v>
      </c>
      <c r="CU35" s="50">
        <f t="shared" si="231"/>
        <v>0</v>
      </c>
      <c r="CV35" s="50">
        <f t="shared" si="232"/>
        <v>0</v>
      </c>
      <c r="CW35" s="50">
        <f t="shared" si="233"/>
        <v>0</v>
      </c>
      <c r="CX35" s="50">
        <f t="shared" si="234"/>
        <v>0</v>
      </c>
      <c r="CZ35" s="54" t="s">
        <v>70</v>
      </c>
      <c r="DA35" s="50">
        <f t="shared" si="235"/>
        <v>0</v>
      </c>
      <c r="DB35" s="50">
        <f t="shared" si="236"/>
        <v>0</v>
      </c>
      <c r="DC35" s="50">
        <f t="shared" si="237"/>
        <v>0</v>
      </c>
      <c r="DD35" s="50">
        <f t="shared" si="238"/>
        <v>0.14517506404782229</v>
      </c>
      <c r="DE35" s="50">
        <f t="shared" si="239"/>
        <v>0</v>
      </c>
      <c r="DF35" s="50">
        <f t="shared" si="240"/>
        <v>0.41844577284372314</v>
      </c>
      <c r="DG35" s="50">
        <f t="shared" si="241"/>
        <v>0</v>
      </c>
      <c r="DI35" s="54" t="s">
        <v>70</v>
      </c>
      <c r="DJ35" s="50">
        <f t="shared" si="242"/>
        <v>0</v>
      </c>
      <c r="DK35" s="50">
        <f t="shared" si="243"/>
        <v>0</v>
      </c>
      <c r="DL35" s="50">
        <f t="shared" si="244"/>
        <v>0</v>
      </c>
      <c r="DM35" s="50">
        <f t="shared" si="245"/>
        <v>0</v>
      </c>
      <c r="DN35" s="50">
        <f t="shared" si="246"/>
        <v>0</v>
      </c>
      <c r="DO35" s="50">
        <f t="shared" si="247"/>
        <v>0</v>
      </c>
      <c r="DP35" s="50">
        <f t="shared" si="248"/>
        <v>0</v>
      </c>
      <c r="DR35" s="54" t="s">
        <v>70</v>
      </c>
      <c r="DS35" s="50">
        <f t="shared" si="249"/>
        <v>0</v>
      </c>
      <c r="DT35" s="50">
        <f t="shared" si="250"/>
        <v>0</v>
      </c>
      <c r="DU35" s="50">
        <f t="shared" si="251"/>
        <v>0</v>
      </c>
      <c r="DV35" s="50">
        <f t="shared" si="252"/>
        <v>0</v>
      </c>
      <c r="DW35" s="50">
        <f t="shared" si="253"/>
        <v>0</v>
      </c>
      <c r="DX35" s="50">
        <f t="shared" si="254"/>
        <v>0</v>
      </c>
      <c r="DY35" s="50">
        <f t="shared" si="255"/>
        <v>0</v>
      </c>
      <c r="EA35" s="54" t="s">
        <v>70</v>
      </c>
      <c r="EB35" s="50">
        <f t="shared" si="256"/>
        <v>0</v>
      </c>
      <c r="EC35" s="50">
        <f t="shared" si="257"/>
        <v>0</v>
      </c>
      <c r="ED35" s="50">
        <f t="shared" si="258"/>
        <v>0</v>
      </c>
      <c r="EE35" s="50">
        <f t="shared" si="259"/>
        <v>0</v>
      </c>
      <c r="EF35" s="50">
        <f t="shared" si="260"/>
        <v>0</v>
      </c>
      <c r="EG35" s="50">
        <f t="shared" si="261"/>
        <v>0</v>
      </c>
      <c r="EH35" s="50">
        <f t="shared" si="262"/>
        <v>0</v>
      </c>
      <c r="EJ35" s="54" t="s">
        <v>70</v>
      </c>
      <c r="EK35" s="50">
        <f t="shared" si="263"/>
        <v>0</v>
      </c>
      <c r="EL35" s="50">
        <f t="shared" si="264"/>
        <v>0</v>
      </c>
      <c r="EM35" s="50">
        <f t="shared" si="265"/>
        <v>0</v>
      </c>
      <c r="EN35" s="50">
        <f t="shared" si="266"/>
        <v>0</v>
      </c>
      <c r="EO35" s="50">
        <f t="shared" si="267"/>
        <v>0</v>
      </c>
      <c r="EP35" s="50">
        <f t="shared" si="268"/>
        <v>0</v>
      </c>
      <c r="EQ35" s="50">
        <f t="shared" si="269"/>
        <v>0</v>
      </c>
      <c r="ES35" s="54" t="s">
        <v>70</v>
      </c>
      <c r="ET35" s="50">
        <f t="shared" si="270"/>
        <v>0</v>
      </c>
      <c r="EU35" s="50">
        <f t="shared" si="271"/>
        <v>0</v>
      </c>
      <c r="EV35" s="50">
        <f t="shared" si="272"/>
        <v>0</v>
      </c>
      <c r="EW35" s="50">
        <f t="shared" si="273"/>
        <v>0</v>
      </c>
      <c r="EX35" s="50">
        <f t="shared" si="274"/>
        <v>0</v>
      </c>
      <c r="EY35" s="50">
        <f t="shared" si="275"/>
        <v>0</v>
      </c>
      <c r="EZ35" s="50">
        <f t="shared" si="276"/>
        <v>0</v>
      </c>
      <c r="FB35" s="54" t="s">
        <v>70</v>
      </c>
      <c r="FC35" s="50">
        <f t="shared" si="277"/>
        <v>0</v>
      </c>
      <c r="FD35" s="50">
        <f t="shared" si="278"/>
        <v>0</v>
      </c>
      <c r="FE35" s="50">
        <f t="shared" si="279"/>
        <v>0</v>
      </c>
      <c r="FF35" s="50">
        <f t="shared" si="280"/>
        <v>0</v>
      </c>
      <c r="FG35" s="50">
        <f t="shared" si="281"/>
        <v>0</v>
      </c>
      <c r="FH35" s="50">
        <f t="shared" si="282"/>
        <v>0</v>
      </c>
      <c r="FI35" s="50">
        <f t="shared" si="283"/>
        <v>0</v>
      </c>
      <c r="FK35" s="54" t="s">
        <v>70</v>
      </c>
      <c r="FL35" s="50">
        <f t="shared" si="284"/>
        <v>0</v>
      </c>
      <c r="FM35" s="50">
        <f t="shared" si="285"/>
        <v>0</v>
      </c>
      <c r="FN35" s="50">
        <f t="shared" si="286"/>
        <v>0</v>
      </c>
      <c r="FO35" s="50">
        <f t="shared" si="287"/>
        <v>0</v>
      </c>
      <c r="FP35" s="50">
        <f t="shared" si="288"/>
        <v>0</v>
      </c>
      <c r="FQ35" s="50">
        <f t="shared" si="289"/>
        <v>0</v>
      </c>
      <c r="FR35" s="50">
        <f t="shared" si="290"/>
        <v>0</v>
      </c>
      <c r="FT35" s="54" t="s">
        <v>70</v>
      </c>
      <c r="FU35" s="50">
        <f t="shared" si="291"/>
        <v>0</v>
      </c>
      <c r="FV35" s="50">
        <f t="shared" si="292"/>
        <v>0</v>
      </c>
      <c r="FW35" s="50">
        <f t="shared" si="293"/>
        <v>0</v>
      </c>
      <c r="FX35" s="50">
        <f t="shared" si="294"/>
        <v>0</v>
      </c>
      <c r="FY35" s="50">
        <f t="shared" si="295"/>
        <v>0</v>
      </c>
      <c r="FZ35" s="50">
        <f t="shared" si="296"/>
        <v>0</v>
      </c>
      <c r="GA35" s="50">
        <f t="shared" si="297"/>
        <v>0</v>
      </c>
      <c r="GC35" s="54" t="s">
        <v>70</v>
      </c>
      <c r="GD35" s="50">
        <f t="shared" si="298"/>
        <v>0</v>
      </c>
      <c r="GE35" s="50">
        <f t="shared" si="299"/>
        <v>0</v>
      </c>
      <c r="GF35" s="50">
        <f t="shared" si="300"/>
        <v>0</v>
      </c>
      <c r="GG35" s="50">
        <f t="shared" si="301"/>
        <v>0</v>
      </c>
      <c r="GH35" s="50">
        <f t="shared" si="302"/>
        <v>0</v>
      </c>
      <c r="GI35" s="50">
        <f t="shared" si="303"/>
        <v>0</v>
      </c>
      <c r="GJ35" s="50">
        <f t="shared" si="304"/>
        <v>0</v>
      </c>
      <c r="GL35" s="54" t="s">
        <v>70</v>
      </c>
      <c r="GM35" s="50">
        <f t="shared" si="305"/>
        <v>0</v>
      </c>
      <c r="GN35" s="50">
        <f t="shared" si="306"/>
        <v>0</v>
      </c>
      <c r="GO35" s="50">
        <f t="shared" si="307"/>
        <v>0</v>
      </c>
      <c r="GP35" s="50">
        <f t="shared" si="308"/>
        <v>0</v>
      </c>
      <c r="GQ35" s="50">
        <f t="shared" si="309"/>
        <v>0</v>
      </c>
      <c r="GR35" s="50">
        <f t="shared" si="310"/>
        <v>0</v>
      </c>
      <c r="GS35" s="50">
        <f t="shared" si="311"/>
        <v>0</v>
      </c>
      <c r="GU35" s="54" t="s">
        <v>70</v>
      </c>
      <c r="GV35" s="50">
        <f t="shared" si="312"/>
        <v>0</v>
      </c>
      <c r="GW35" s="50">
        <f t="shared" si="313"/>
        <v>0</v>
      </c>
      <c r="GX35" s="50">
        <f t="shared" si="314"/>
        <v>0</v>
      </c>
      <c r="GY35" s="50">
        <f t="shared" si="315"/>
        <v>0</v>
      </c>
      <c r="GZ35" s="50">
        <f t="shared" si="316"/>
        <v>0</v>
      </c>
      <c r="HA35" s="50">
        <f t="shared" si="317"/>
        <v>0</v>
      </c>
      <c r="HB35" s="50">
        <f t="shared" si="318"/>
        <v>0</v>
      </c>
      <c r="HD35" s="54" t="s">
        <v>70</v>
      </c>
      <c r="HE35" s="50">
        <f t="shared" si="319"/>
        <v>0</v>
      </c>
      <c r="HF35" s="50">
        <f t="shared" si="320"/>
        <v>0</v>
      </c>
      <c r="HG35" s="50">
        <f t="shared" si="321"/>
        <v>0</v>
      </c>
      <c r="HH35" s="50">
        <f t="shared" si="322"/>
        <v>0</v>
      </c>
      <c r="HI35" s="50">
        <f t="shared" si="323"/>
        <v>0</v>
      </c>
      <c r="HJ35" s="50">
        <f t="shared" si="324"/>
        <v>0</v>
      </c>
      <c r="HK35" s="50">
        <f t="shared" si="325"/>
        <v>0</v>
      </c>
      <c r="HM35" s="54" t="s">
        <v>70</v>
      </c>
      <c r="HN35" s="50">
        <f t="shared" si="326"/>
        <v>0</v>
      </c>
      <c r="HO35" s="50">
        <f t="shared" si="327"/>
        <v>0</v>
      </c>
      <c r="HP35" s="50">
        <f t="shared" si="328"/>
        <v>0</v>
      </c>
      <c r="HQ35" s="50">
        <f t="shared" si="329"/>
        <v>0</v>
      </c>
      <c r="HR35" s="50">
        <f t="shared" si="330"/>
        <v>0</v>
      </c>
      <c r="HS35" s="50">
        <f t="shared" si="331"/>
        <v>0</v>
      </c>
      <c r="HT35" s="50">
        <f t="shared" si="332"/>
        <v>0</v>
      </c>
      <c r="HV35" s="54" t="s">
        <v>70</v>
      </c>
      <c r="HW35" s="50">
        <f t="shared" si="333"/>
        <v>0</v>
      </c>
      <c r="HX35" s="50">
        <f t="shared" si="334"/>
        <v>0</v>
      </c>
      <c r="HY35" s="50">
        <f t="shared" si="335"/>
        <v>0</v>
      </c>
      <c r="HZ35" s="50">
        <f t="shared" si="336"/>
        <v>0</v>
      </c>
      <c r="IA35" s="50">
        <f t="shared" si="337"/>
        <v>0</v>
      </c>
      <c r="IB35" s="50">
        <f t="shared" si="338"/>
        <v>0</v>
      </c>
      <c r="IC35" s="50">
        <f t="shared" si="339"/>
        <v>0</v>
      </c>
      <c r="IE35" s="54" t="s">
        <v>70</v>
      </c>
      <c r="IF35" s="50">
        <f t="shared" si="340"/>
        <v>0</v>
      </c>
      <c r="IG35" s="50">
        <f t="shared" si="341"/>
        <v>0</v>
      </c>
      <c r="IH35" s="50">
        <f t="shared" si="342"/>
        <v>0</v>
      </c>
      <c r="II35" s="50">
        <f t="shared" si="343"/>
        <v>0</v>
      </c>
      <c r="IJ35" s="50">
        <f t="shared" si="344"/>
        <v>0</v>
      </c>
      <c r="IK35" s="50">
        <f t="shared" si="345"/>
        <v>0</v>
      </c>
      <c r="IL35" s="50">
        <f t="shared" si="346"/>
        <v>0</v>
      </c>
      <c r="IN35" s="54" t="s">
        <v>70</v>
      </c>
      <c r="IO35" s="50">
        <f t="shared" si="347"/>
        <v>0</v>
      </c>
      <c r="IP35" s="50">
        <f t="shared" si="348"/>
        <v>0</v>
      </c>
      <c r="IQ35" s="50">
        <f t="shared" si="349"/>
        <v>0</v>
      </c>
      <c r="IR35" s="50">
        <f t="shared" si="350"/>
        <v>0</v>
      </c>
      <c r="IS35" s="50">
        <f t="shared" si="351"/>
        <v>0</v>
      </c>
      <c r="IT35" s="50">
        <f t="shared" si="352"/>
        <v>0</v>
      </c>
      <c r="IU35" s="50">
        <f t="shared" si="353"/>
        <v>0</v>
      </c>
    </row>
    <row r="36" spans="31:255" ht="29.1">
      <c r="AE36" s="78"/>
      <c r="AF36" s="54" t="s">
        <v>134</v>
      </c>
      <c r="AG36" s="50">
        <f t="shared" si="208"/>
        <v>0</v>
      </c>
      <c r="AH36" s="50">
        <f t="shared" si="209"/>
        <v>1</v>
      </c>
      <c r="AI36" s="50">
        <f t="shared" si="210"/>
        <v>1</v>
      </c>
      <c r="AJ36" s="50">
        <f t="shared" si="211"/>
        <v>0</v>
      </c>
      <c r="AK36" s="50">
        <f t="shared" si="212"/>
        <v>0</v>
      </c>
      <c r="AL36" s="50">
        <f t="shared" si="213"/>
        <v>0</v>
      </c>
      <c r="AM36" s="50">
        <f t="shared" si="214"/>
        <v>0</v>
      </c>
      <c r="AO36" s="54" t="s">
        <v>134</v>
      </c>
      <c r="AP36" s="50">
        <f t="shared" si="354"/>
        <v>0</v>
      </c>
      <c r="AQ36" s="50">
        <f t="shared" si="215"/>
        <v>0</v>
      </c>
      <c r="AR36" s="50">
        <f t="shared" si="216"/>
        <v>1</v>
      </c>
      <c r="AS36" s="50">
        <f t="shared" si="217"/>
        <v>0</v>
      </c>
      <c r="AT36" s="50">
        <f t="shared" si="218"/>
        <v>0</v>
      </c>
      <c r="AU36" s="50">
        <f t="shared" si="219"/>
        <v>0</v>
      </c>
      <c r="AV36" s="50">
        <f t="shared" si="220"/>
        <v>0</v>
      </c>
      <c r="AX36" s="54" t="s">
        <v>134</v>
      </c>
      <c r="AY36" s="50">
        <f t="shared" si="180"/>
        <v>0</v>
      </c>
      <c r="AZ36" s="50">
        <f t="shared" si="181"/>
        <v>0</v>
      </c>
      <c r="BA36" s="50">
        <f t="shared" si="182"/>
        <v>0</v>
      </c>
      <c r="BB36" s="50">
        <f t="shared" si="183"/>
        <v>0</v>
      </c>
      <c r="BC36" s="50">
        <f t="shared" si="184"/>
        <v>0</v>
      </c>
      <c r="BD36" s="50">
        <f t="shared" si="185"/>
        <v>0</v>
      </c>
      <c r="BE36" s="50">
        <f t="shared" si="186"/>
        <v>0</v>
      </c>
      <c r="BG36" s="54" t="s">
        <v>134</v>
      </c>
      <c r="BH36" s="50">
        <f t="shared" si="187"/>
        <v>0</v>
      </c>
      <c r="BI36" s="50">
        <f t="shared" si="188"/>
        <v>0</v>
      </c>
      <c r="BJ36" s="50">
        <f t="shared" si="189"/>
        <v>0</v>
      </c>
      <c r="BK36" s="50">
        <f t="shared" si="190"/>
        <v>0</v>
      </c>
      <c r="BL36" s="50">
        <f t="shared" si="191"/>
        <v>0</v>
      </c>
      <c r="BM36" s="50">
        <f t="shared" si="192"/>
        <v>0</v>
      </c>
      <c r="BN36" s="50">
        <f t="shared" si="193"/>
        <v>0</v>
      </c>
      <c r="BP36" s="54" t="s">
        <v>134</v>
      </c>
      <c r="BQ36" s="50">
        <f t="shared" si="194"/>
        <v>0</v>
      </c>
      <c r="BR36" s="50">
        <f t="shared" si="195"/>
        <v>0</v>
      </c>
      <c r="BS36" s="50">
        <f t="shared" si="196"/>
        <v>0</v>
      </c>
      <c r="BT36" s="50">
        <f t="shared" si="197"/>
        <v>0</v>
      </c>
      <c r="BU36" s="50">
        <f t="shared" si="198"/>
        <v>0</v>
      </c>
      <c r="BV36" s="50">
        <f t="shared" si="199"/>
        <v>0</v>
      </c>
      <c r="BW36" s="50">
        <f t="shared" si="200"/>
        <v>0</v>
      </c>
      <c r="BY36" s="54" t="s">
        <v>134</v>
      </c>
      <c r="BZ36" s="50">
        <f t="shared" si="201"/>
        <v>0</v>
      </c>
      <c r="CA36" s="50">
        <f t="shared" si="202"/>
        <v>0</v>
      </c>
      <c r="CB36" s="50">
        <f t="shared" si="203"/>
        <v>0</v>
      </c>
      <c r="CC36" s="50">
        <f t="shared" si="204"/>
        <v>0</v>
      </c>
      <c r="CD36" s="50">
        <f t="shared" si="205"/>
        <v>0</v>
      </c>
      <c r="CE36" s="50">
        <f t="shared" si="206"/>
        <v>0</v>
      </c>
      <c r="CF36" s="50">
        <f t="shared" si="207"/>
        <v>0</v>
      </c>
      <c r="CH36" s="54" t="s">
        <v>134</v>
      </c>
      <c r="CI36" s="50">
        <f t="shared" si="221"/>
        <v>0.42141823444283633</v>
      </c>
      <c r="CJ36" s="50">
        <f t="shared" si="222"/>
        <v>0</v>
      </c>
      <c r="CK36" s="50">
        <f t="shared" si="223"/>
        <v>1</v>
      </c>
      <c r="CL36" s="50">
        <f t="shared" si="224"/>
        <v>0</v>
      </c>
      <c r="CM36" s="50">
        <f t="shared" si="225"/>
        <v>0</v>
      </c>
      <c r="CN36" s="50">
        <f t="shared" si="226"/>
        <v>0</v>
      </c>
      <c r="CO36" s="50">
        <f t="shared" si="227"/>
        <v>0</v>
      </c>
      <c r="CQ36" s="54" t="s">
        <v>134</v>
      </c>
      <c r="CR36" s="50">
        <f t="shared" si="228"/>
        <v>0</v>
      </c>
      <c r="CS36" s="50">
        <f t="shared" si="229"/>
        <v>0</v>
      </c>
      <c r="CT36" s="50">
        <f t="shared" si="230"/>
        <v>0.464243255826634</v>
      </c>
      <c r="CU36" s="50">
        <f t="shared" si="231"/>
        <v>0</v>
      </c>
      <c r="CV36" s="50">
        <f t="shared" si="232"/>
        <v>0</v>
      </c>
      <c r="CW36" s="50">
        <f t="shared" si="233"/>
        <v>0</v>
      </c>
      <c r="CX36" s="50">
        <f t="shared" si="234"/>
        <v>0</v>
      </c>
      <c r="CZ36" s="54" t="s">
        <v>134</v>
      </c>
      <c r="DA36" s="50">
        <f t="shared" si="235"/>
        <v>0</v>
      </c>
      <c r="DB36" s="50">
        <f t="shared" si="236"/>
        <v>0</v>
      </c>
      <c r="DC36" s="50">
        <f t="shared" si="237"/>
        <v>0</v>
      </c>
      <c r="DD36" s="50">
        <f t="shared" si="238"/>
        <v>0</v>
      </c>
      <c r="DE36" s="50">
        <f t="shared" si="239"/>
        <v>0</v>
      </c>
      <c r="DF36" s="50">
        <f t="shared" si="240"/>
        <v>0</v>
      </c>
      <c r="DG36" s="50">
        <f t="shared" si="241"/>
        <v>0</v>
      </c>
      <c r="DI36" s="54" t="s">
        <v>134</v>
      </c>
      <c r="DJ36" s="50">
        <f t="shared" si="242"/>
        <v>1</v>
      </c>
      <c r="DK36" s="50">
        <f t="shared" si="243"/>
        <v>0</v>
      </c>
      <c r="DL36" s="50">
        <f t="shared" si="244"/>
        <v>1</v>
      </c>
      <c r="DM36" s="50">
        <f t="shared" si="245"/>
        <v>0</v>
      </c>
      <c r="DN36" s="50">
        <f t="shared" si="246"/>
        <v>0.28571428399999999</v>
      </c>
      <c r="DO36" s="50">
        <f t="shared" si="247"/>
        <v>0</v>
      </c>
      <c r="DP36" s="50">
        <f t="shared" si="248"/>
        <v>0</v>
      </c>
      <c r="DR36" s="54" t="s">
        <v>134</v>
      </c>
      <c r="DS36" s="50">
        <f t="shared" si="249"/>
        <v>0</v>
      </c>
      <c r="DT36" s="50">
        <f t="shared" si="250"/>
        <v>0</v>
      </c>
      <c r="DU36" s="50">
        <f t="shared" si="251"/>
        <v>0</v>
      </c>
      <c r="DV36" s="50">
        <f t="shared" si="252"/>
        <v>0</v>
      </c>
      <c r="DW36" s="50">
        <f t="shared" si="253"/>
        <v>0</v>
      </c>
      <c r="DX36" s="50">
        <f t="shared" si="254"/>
        <v>0</v>
      </c>
      <c r="DY36" s="50">
        <f t="shared" si="255"/>
        <v>0</v>
      </c>
      <c r="EA36" s="54" t="s">
        <v>134</v>
      </c>
      <c r="EB36" s="50">
        <f t="shared" si="256"/>
        <v>1</v>
      </c>
      <c r="EC36" s="50">
        <f t="shared" si="257"/>
        <v>1</v>
      </c>
      <c r="ED36" s="50">
        <f t="shared" si="258"/>
        <v>1</v>
      </c>
      <c r="EE36" s="50">
        <f t="shared" si="259"/>
        <v>0</v>
      </c>
      <c r="EF36" s="50">
        <f t="shared" si="260"/>
        <v>1</v>
      </c>
      <c r="EG36" s="50">
        <f t="shared" si="261"/>
        <v>1</v>
      </c>
      <c r="EH36" s="50">
        <f t="shared" si="262"/>
        <v>1</v>
      </c>
      <c r="EJ36" s="54" t="s">
        <v>134</v>
      </c>
      <c r="EK36" s="50">
        <f t="shared" si="263"/>
        <v>1</v>
      </c>
      <c r="EL36" s="50">
        <f t="shared" si="264"/>
        <v>1</v>
      </c>
      <c r="EM36" s="50">
        <f t="shared" si="265"/>
        <v>1</v>
      </c>
      <c r="EN36" s="50">
        <f t="shared" si="266"/>
        <v>0</v>
      </c>
      <c r="EO36" s="50">
        <f t="shared" si="267"/>
        <v>0</v>
      </c>
      <c r="EP36" s="50">
        <f t="shared" si="268"/>
        <v>1</v>
      </c>
      <c r="EQ36" s="50">
        <f t="shared" si="269"/>
        <v>1</v>
      </c>
      <c r="ES36" s="54" t="s">
        <v>134</v>
      </c>
      <c r="ET36" s="50">
        <f t="shared" si="270"/>
        <v>0</v>
      </c>
      <c r="EU36" s="50">
        <f t="shared" si="271"/>
        <v>0</v>
      </c>
      <c r="EV36" s="50">
        <f t="shared" si="272"/>
        <v>0</v>
      </c>
      <c r="EW36" s="50">
        <f t="shared" si="273"/>
        <v>0</v>
      </c>
      <c r="EX36" s="50">
        <f t="shared" si="274"/>
        <v>0</v>
      </c>
      <c r="EY36" s="50">
        <f t="shared" si="275"/>
        <v>0</v>
      </c>
      <c r="EZ36" s="50">
        <f t="shared" si="276"/>
        <v>0</v>
      </c>
      <c r="FB36" s="54" t="s">
        <v>134</v>
      </c>
      <c r="FC36" s="50">
        <f t="shared" si="277"/>
        <v>0</v>
      </c>
      <c r="FD36" s="50">
        <f t="shared" si="278"/>
        <v>0</v>
      </c>
      <c r="FE36" s="50">
        <f t="shared" si="279"/>
        <v>0</v>
      </c>
      <c r="FF36" s="50">
        <f t="shared" si="280"/>
        <v>0</v>
      </c>
      <c r="FG36" s="50">
        <f t="shared" si="281"/>
        <v>0</v>
      </c>
      <c r="FH36" s="50">
        <f t="shared" si="282"/>
        <v>0</v>
      </c>
      <c r="FI36" s="50">
        <f t="shared" si="283"/>
        <v>0</v>
      </c>
      <c r="FK36" s="54" t="s">
        <v>134</v>
      </c>
      <c r="FL36" s="50">
        <f t="shared" si="284"/>
        <v>0</v>
      </c>
      <c r="FM36" s="50">
        <f t="shared" si="285"/>
        <v>0</v>
      </c>
      <c r="FN36" s="50">
        <f t="shared" si="286"/>
        <v>0</v>
      </c>
      <c r="FO36" s="50">
        <f>IF(-$S8+$S$8&lt;$S$14,0,IF(-$S8+$S$8&gt;$S$16,1,($S$14+$S8-$S$8)/($S$14-$S$16)))</f>
        <v>0</v>
      </c>
      <c r="FP36" s="50">
        <f t="shared" si="288"/>
        <v>0</v>
      </c>
      <c r="FQ36" s="50">
        <f t="shared" si="289"/>
        <v>0</v>
      </c>
      <c r="FR36" s="50">
        <f t="shared" si="290"/>
        <v>0</v>
      </c>
      <c r="FT36" s="54" t="s">
        <v>134</v>
      </c>
      <c r="FU36" s="50">
        <f t="shared" si="291"/>
        <v>0</v>
      </c>
      <c r="FV36" s="50">
        <f t="shared" si="292"/>
        <v>0</v>
      </c>
      <c r="FW36" s="50">
        <f t="shared" si="293"/>
        <v>0</v>
      </c>
      <c r="FX36" s="50">
        <f t="shared" si="294"/>
        <v>0</v>
      </c>
      <c r="FY36" s="50">
        <f t="shared" si="295"/>
        <v>0</v>
      </c>
      <c r="FZ36" s="50">
        <f t="shared" si="296"/>
        <v>0</v>
      </c>
      <c r="GA36" s="50">
        <f t="shared" si="297"/>
        <v>0</v>
      </c>
      <c r="GC36" s="54" t="s">
        <v>134</v>
      </c>
      <c r="GD36" s="50">
        <f t="shared" si="298"/>
        <v>0</v>
      </c>
      <c r="GE36" s="50">
        <f t="shared" si="299"/>
        <v>0</v>
      </c>
      <c r="GF36" s="50">
        <f t="shared" si="300"/>
        <v>0</v>
      </c>
      <c r="GG36" s="50">
        <f t="shared" si="301"/>
        <v>0</v>
      </c>
      <c r="GH36" s="50">
        <f t="shared" si="302"/>
        <v>0</v>
      </c>
      <c r="GI36" s="50">
        <f t="shared" si="303"/>
        <v>0</v>
      </c>
      <c r="GJ36" s="50">
        <f t="shared" si="304"/>
        <v>0</v>
      </c>
      <c r="GL36" s="54" t="s">
        <v>134</v>
      </c>
      <c r="GM36" s="50">
        <f t="shared" si="305"/>
        <v>0</v>
      </c>
      <c r="GN36" s="50">
        <f t="shared" si="306"/>
        <v>0</v>
      </c>
      <c r="GO36" s="50">
        <f t="shared" si="307"/>
        <v>0</v>
      </c>
      <c r="GP36" s="50">
        <f t="shared" si="308"/>
        <v>0</v>
      </c>
      <c r="GQ36" s="50">
        <f t="shared" si="309"/>
        <v>0</v>
      </c>
      <c r="GR36" s="50">
        <f t="shared" si="310"/>
        <v>0</v>
      </c>
      <c r="GS36" s="50">
        <f t="shared" si="311"/>
        <v>0</v>
      </c>
      <c r="GU36" s="54" t="s">
        <v>134</v>
      </c>
      <c r="GV36" s="50">
        <f t="shared" si="312"/>
        <v>0</v>
      </c>
      <c r="GW36" s="50">
        <f t="shared" si="313"/>
        <v>0</v>
      </c>
      <c r="GX36" s="50">
        <f t="shared" si="314"/>
        <v>0</v>
      </c>
      <c r="GY36" s="50">
        <f t="shared" si="315"/>
        <v>0</v>
      </c>
      <c r="GZ36" s="50">
        <f t="shared" si="316"/>
        <v>0</v>
      </c>
      <c r="HA36" s="50">
        <f t="shared" si="317"/>
        <v>0</v>
      </c>
      <c r="HB36" s="50">
        <f t="shared" si="318"/>
        <v>0</v>
      </c>
      <c r="HD36" s="54" t="s">
        <v>134</v>
      </c>
      <c r="HE36" s="50">
        <f t="shared" si="319"/>
        <v>0</v>
      </c>
      <c r="HF36" s="50">
        <f t="shared" si="320"/>
        <v>0</v>
      </c>
      <c r="HG36" s="50">
        <f t="shared" si="321"/>
        <v>0</v>
      </c>
      <c r="HH36" s="50">
        <f t="shared" si="322"/>
        <v>0</v>
      </c>
      <c r="HI36" s="50">
        <f t="shared" si="323"/>
        <v>0</v>
      </c>
      <c r="HJ36" s="50">
        <f t="shared" si="324"/>
        <v>0</v>
      </c>
      <c r="HK36" s="50">
        <f t="shared" si="325"/>
        <v>0</v>
      </c>
      <c r="HM36" s="54" t="s">
        <v>134</v>
      </c>
      <c r="HN36" s="50">
        <f t="shared" si="326"/>
        <v>0</v>
      </c>
      <c r="HO36" s="50">
        <f t="shared" si="327"/>
        <v>0</v>
      </c>
      <c r="HP36" s="50">
        <f t="shared" si="328"/>
        <v>0</v>
      </c>
      <c r="HQ36" s="50">
        <f t="shared" si="329"/>
        <v>0</v>
      </c>
      <c r="HR36" s="50">
        <f t="shared" si="330"/>
        <v>0</v>
      </c>
      <c r="HS36" s="50">
        <f t="shared" si="331"/>
        <v>0</v>
      </c>
      <c r="HT36" s="50">
        <f t="shared" si="332"/>
        <v>0</v>
      </c>
      <c r="HV36" s="54" t="s">
        <v>134</v>
      </c>
      <c r="HW36" s="50">
        <f t="shared" si="333"/>
        <v>0</v>
      </c>
      <c r="HX36" s="50">
        <f t="shared" si="334"/>
        <v>0</v>
      </c>
      <c r="HY36" s="50">
        <f t="shared" si="335"/>
        <v>0</v>
      </c>
      <c r="HZ36" s="50">
        <f t="shared" si="336"/>
        <v>0</v>
      </c>
      <c r="IA36" s="50">
        <f t="shared" si="337"/>
        <v>0</v>
      </c>
      <c r="IB36" s="50">
        <f t="shared" si="338"/>
        <v>0</v>
      </c>
      <c r="IC36" s="50">
        <f t="shared" si="339"/>
        <v>0</v>
      </c>
      <c r="IE36" s="54" t="s">
        <v>134</v>
      </c>
      <c r="IF36" s="50">
        <f t="shared" si="340"/>
        <v>0</v>
      </c>
      <c r="IG36" s="50">
        <f t="shared" si="341"/>
        <v>0</v>
      </c>
      <c r="IH36" s="50">
        <f t="shared" si="342"/>
        <v>0</v>
      </c>
      <c r="II36" s="50">
        <f t="shared" si="343"/>
        <v>0</v>
      </c>
      <c r="IJ36" s="50">
        <f t="shared" si="344"/>
        <v>0</v>
      </c>
      <c r="IK36" s="50">
        <f>IF(-$AA8+$AA$10&lt;$AA$14,0,IF(-$AA8+$AA$10&gt;$AA$16,1,($AA$14+$AA8-$AA$10)/($AA$14-$AA$16)))</f>
        <v>0</v>
      </c>
      <c r="IL36" s="50">
        <f t="shared" si="346"/>
        <v>0</v>
      </c>
      <c r="IN36" s="54" t="s">
        <v>134</v>
      </c>
      <c r="IO36" s="50">
        <f t="shared" si="347"/>
        <v>0</v>
      </c>
      <c r="IP36" s="50">
        <f t="shared" si="348"/>
        <v>0</v>
      </c>
      <c r="IQ36" s="50">
        <f t="shared" si="349"/>
        <v>0</v>
      </c>
      <c r="IR36" s="50">
        <f t="shared" si="350"/>
        <v>0</v>
      </c>
      <c r="IS36" s="50">
        <f t="shared" si="351"/>
        <v>0</v>
      </c>
      <c r="IT36" s="50">
        <f t="shared" si="352"/>
        <v>0</v>
      </c>
      <c r="IU36" s="50">
        <f t="shared" si="353"/>
        <v>0</v>
      </c>
    </row>
    <row r="37" spans="31:255" ht="29.1">
      <c r="AE37" s="78"/>
      <c r="AF37" s="54" t="s">
        <v>135</v>
      </c>
      <c r="AG37" s="50">
        <f t="shared" si="208"/>
        <v>0</v>
      </c>
      <c r="AH37" s="50">
        <f t="shared" si="209"/>
        <v>1</v>
      </c>
      <c r="AI37" s="50">
        <f t="shared" si="210"/>
        <v>1</v>
      </c>
      <c r="AJ37" s="50">
        <f t="shared" si="211"/>
        <v>0</v>
      </c>
      <c r="AK37" s="50">
        <f t="shared" si="212"/>
        <v>0</v>
      </c>
      <c r="AL37" s="50">
        <f t="shared" si="213"/>
        <v>0</v>
      </c>
      <c r="AM37" s="50">
        <f t="shared" si="214"/>
        <v>0</v>
      </c>
      <c r="AO37" s="54" t="s">
        <v>135</v>
      </c>
      <c r="AP37" s="50">
        <f t="shared" si="354"/>
        <v>0</v>
      </c>
      <c r="AQ37" s="50">
        <f t="shared" si="215"/>
        <v>0</v>
      </c>
      <c r="AR37" s="50">
        <f t="shared" si="216"/>
        <v>1</v>
      </c>
      <c r="AS37" s="50">
        <f t="shared" si="217"/>
        <v>0</v>
      </c>
      <c r="AT37" s="50">
        <f t="shared" si="218"/>
        <v>0</v>
      </c>
      <c r="AU37" s="50">
        <f t="shared" si="219"/>
        <v>0</v>
      </c>
      <c r="AV37" s="50">
        <f t="shared" si="220"/>
        <v>0</v>
      </c>
      <c r="AX37" s="54" t="s">
        <v>135</v>
      </c>
      <c r="AY37" s="50">
        <f t="shared" si="180"/>
        <v>0</v>
      </c>
      <c r="AZ37" s="50">
        <f t="shared" si="181"/>
        <v>0</v>
      </c>
      <c r="BA37" s="50">
        <f t="shared" si="182"/>
        <v>1</v>
      </c>
      <c r="BB37" s="50">
        <f t="shared" si="183"/>
        <v>0</v>
      </c>
      <c r="BC37" s="50">
        <f t="shared" si="184"/>
        <v>0</v>
      </c>
      <c r="BD37" s="50">
        <f t="shared" si="185"/>
        <v>0</v>
      </c>
      <c r="BE37" s="50">
        <f t="shared" si="186"/>
        <v>0</v>
      </c>
      <c r="BG37" s="54" t="s">
        <v>135</v>
      </c>
      <c r="BH37" s="50">
        <f t="shared" si="187"/>
        <v>0</v>
      </c>
      <c r="BI37" s="50">
        <f t="shared" si="188"/>
        <v>0</v>
      </c>
      <c r="BJ37" s="50">
        <f t="shared" si="189"/>
        <v>1</v>
      </c>
      <c r="BK37" s="50">
        <f t="shared" si="190"/>
        <v>0</v>
      </c>
      <c r="BL37" s="50">
        <f t="shared" si="191"/>
        <v>0</v>
      </c>
      <c r="BM37" s="50">
        <f t="shared" si="192"/>
        <v>0</v>
      </c>
      <c r="BN37" s="50">
        <f t="shared" si="193"/>
        <v>0</v>
      </c>
      <c r="BP37" s="54" t="s">
        <v>135</v>
      </c>
      <c r="BQ37" s="50">
        <f t="shared" si="194"/>
        <v>0</v>
      </c>
      <c r="BR37" s="50">
        <f t="shared" si="195"/>
        <v>0</v>
      </c>
      <c r="BS37" s="50">
        <f t="shared" si="196"/>
        <v>1</v>
      </c>
      <c r="BT37" s="50">
        <f t="shared" si="197"/>
        <v>0</v>
      </c>
      <c r="BU37" s="50">
        <f t="shared" si="198"/>
        <v>0</v>
      </c>
      <c r="BV37" s="50">
        <f t="shared" si="199"/>
        <v>0</v>
      </c>
      <c r="BW37" s="50">
        <f t="shared" si="200"/>
        <v>0</v>
      </c>
      <c r="BY37" s="54" t="s">
        <v>135</v>
      </c>
      <c r="BZ37" s="50">
        <f t="shared" si="201"/>
        <v>0</v>
      </c>
      <c r="CA37" s="50">
        <f t="shared" si="202"/>
        <v>0</v>
      </c>
      <c r="CB37" s="50">
        <f t="shared" si="203"/>
        <v>0</v>
      </c>
      <c r="CC37" s="50">
        <f t="shared" si="204"/>
        <v>0</v>
      </c>
      <c r="CD37" s="50">
        <f t="shared" si="205"/>
        <v>0</v>
      </c>
      <c r="CE37" s="50">
        <f t="shared" si="206"/>
        <v>0</v>
      </c>
      <c r="CF37" s="50">
        <f t="shared" si="207"/>
        <v>0</v>
      </c>
      <c r="CH37" s="54" t="s">
        <v>135</v>
      </c>
      <c r="CI37" s="50">
        <f t="shared" si="221"/>
        <v>0.20723589001447157</v>
      </c>
      <c r="CJ37" s="50">
        <f t="shared" si="222"/>
        <v>0</v>
      </c>
      <c r="CK37" s="50">
        <f t="shared" si="223"/>
        <v>1</v>
      </c>
      <c r="CL37" s="50">
        <f t="shared" si="224"/>
        <v>0</v>
      </c>
      <c r="CM37" s="50">
        <f t="shared" si="225"/>
        <v>0</v>
      </c>
      <c r="CN37" s="50">
        <f t="shared" si="226"/>
        <v>0</v>
      </c>
      <c r="CO37" s="50">
        <f t="shared" si="227"/>
        <v>0</v>
      </c>
      <c r="CQ37" s="54" t="s">
        <v>135</v>
      </c>
      <c r="CR37" s="50">
        <f t="shared" si="228"/>
        <v>0</v>
      </c>
      <c r="CS37" s="50">
        <f t="shared" si="229"/>
        <v>0</v>
      </c>
      <c r="CT37" s="50">
        <f t="shared" si="230"/>
        <v>0.10736168286304176</v>
      </c>
      <c r="CU37" s="50">
        <f t="shared" si="231"/>
        <v>0</v>
      </c>
      <c r="CV37" s="50">
        <f t="shared" si="232"/>
        <v>0</v>
      </c>
      <c r="CW37" s="50">
        <f t="shared" si="233"/>
        <v>0</v>
      </c>
      <c r="CX37" s="50">
        <f t="shared" si="234"/>
        <v>0</v>
      </c>
      <c r="CZ37" s="54" t="s">
        <v>135</v>
      </c>
      <c r="DA37" s="50">
        <f t="shared" si="235"/>
        <v>0</v>
      </c>
      <c r="DB37" s="50">
        <f t="shared" si="236"/>
        <v>0</v>
      </c>
      <c r="DC37" s="50">
        <f t="shared" si="237"/>
        <v>0</v>
      </c>
      <c r="DD37" s="50">
        <f t="shared" si="238"/>
        <v>0</v>
      </c>
      <c r="DE37" s="50">
        <f t="shared" si="239"/>
        <v>0</v>
      </c>
      <c r="DF37" s="50">
        <f t="shared" si="240"/>
        <v>0</v>
      </c>
      <c r="DG37" s="50">
        <f t="shared" si="241"/>
        <v>0</v>
      </c>
      <c r="DI37" s="54" t="s">
        <v>135</v>
      </c>
      <c r="DJ37" s="50">
        <f t="shared" si="242"/>
        <v>0</v>
      </c>
      <c r="DK37" s="50">
        <f t="shared" si="243"/>
        <v>0</v>
      </c>
      <c r="DL37" s="50">
        <f>IF(-$M9+$M$7&lt;$M$14,0,IF(-$M9+$M$7&gt;$M$16,1,($M$14+$M9-$M$7)/($M$14-$M$16)))</f>
        <v>0</v>
      </c>
      <c r="DM37" s="50">
        <f t="shared" si="245"/>
        <v>0</v>
      </c>
      <c r="DN37" s="50">
        <f t="shared" si="246"/>
        <v>0</v>
      </c>
      <c r="DO37" s="50">
        <f t="shared" si="247"/>
        <v>0</v>
      </c>
      <c r="DP37" s="50">
        <f t="shared" si="248"/>
        <v>0</v>
      </c>
      <c r="DR37" s="54" t="s">
        <v>135</v>
      </c>
      <c r="DS37" s="50">
        <f t="shared" si="249"/>
        <v>0</v>
      </c>
      <c r="DT37" s="50">
        <f t="shared" si="250"/>
        <v>0</v>
      </c>
      <c r="DU37" s="50">
        <f t="shared" si="251"/>
        <v>0</v>
      </c>
      <c r="DV37" s="50">
        <f t="shared" si="252"/>
        <v>0</v>
      </c>
      <c r="DW37" s="50">
        <f t="shared" si="253"/>
        <v>0</v>
      </c>
      <c r="DX37" s="50">
        <f t="shared" si="254"/>
        <v>0</v>
      </c>
      <c r="DY37" s="50">
        <f t="shared" si="255"/>
        <v>0</v>
      </c>
      <c r="EA37" s="54" t="s">
        <v>135</v>
      </c>
      <c r="EB37" s="50">
        <f t="shared" si="256"/>
        <v>0</v>
      </c>
      <c r="EC37" s="50">
        <f t="shared" si="257"/>
        <v>0</v>
      </c>
      <c r="ED37" s="50">
        <f t="shared" si="258"/>
        <v>0</v>
      </c>
      <c r="EE37" s="50">
        <f t="shared" si="259"/>
        <v>0</v>
      </c>
      <c r="EF37" s="50">
        <f t="shared" si="260"/>
        <v>0</v>
      </c>
      <c r="EG37" s="50">
        <f t="shared" si="261"/>
        <v>0</v>
      </c>
      <c r="EH37" s="50">
        <f t="shared" si="262"/>
        <v>0</v>
      </c>
      <c r="EJ37" s="54" t="s">
        <v>135</v>
      </c>
      <c r="EK37" s="50">
        <f t="shared" si="263"/>
        <v>1</v>
      </c>
      <c r="EL37" s="50">
        <f t="shared" si="264"/>
        <v>1</v>
      </c>
      <c r="EM37" s="50">
        <f t="shared" si="265"/>
        <v>1</v>
      </c>
      <c r="EN37" s="50">
        <f t="shared" si="266"/>
        <v>0</v>
      </c>
      <c r="EO37" s="50">
        <f t="shared" si="267"/>
        <v>0</v>
      </c>
      <c r="EP37" s="50">
        <f t="shared" si="268"/>
        <v>1</v>
      </c>
      <c r="EQ37" s="50">
        <f t="shared" si="269"/>
        <v>1</v>
      </c>
      <c r="ES37" s="54" t="s">
        <v>135</v>
      </c>
      <c r="ET37" s="50">
        <f t="shared" si="270"/>
        <v>0</v>
      </c>
      <c r="EU37" s="50">
        <f t="shared" si="271"/>
        <v>0</v>
      </c>
      <c r="EV37" s="50">
        <f t="shared" si="272"/>
        <v>0</v>
      </c>
      <c r="EW37" s="50">
        <f t="shared" si="273"/>
        <v>0</v>
      </c>
      <c r="EX37" s="50">
        <f t="shared" si="274"/>
        <v>0</v>
      </c>
      <c r="EY37" s="50">
        <f t="shared" si="275"/>
        <v>0</v>
      </c>
      <c r="EZ37" s="50">
        <f t="shared" si="276"/>
        <v>0</v>
      </c>
      <c r="FB37" s="54" t="s">
        <v>135</v>
      </c>
      <c r="FC37" s="50">
        <f t="shared" si="277"/>
        <v>0</v>
      </c>
      <c r="FD37" s="50">
        <f t="shared" si="278"/>
        <v>0</v>
      </c>
      <c r="FE37" s="50">
        <f t="shared" si="279"/>
        <v>0</v>
      </c>
      <c r="FF37" s="50">
        <f t="shared" si="280"/>
        <v>0</v>
      </c>
      <c r="FG37" s="50">
        <f t="shared" si="281"/>
        <v>0</v>
      </c>
      <c r="FH37" s="50">
        <f t="shared" si="282"/>
        <v>0</v>
      </c>
      <c r="FI37" s="50">
        <f t="shared" si="283"/>
        <v>0</v>
      </c>
      <c r="FK37" s="54" t="s">
        <v>135</v>
      </c>
      <c r="FL37" s="50">
        <f t="shared" si="284"/>
        <v>0</v>
      </c>
      <c r="FM37" s="50">
        <f t="shared" si="285"/>
        <v>0</v>
      </c>
      <c r="FN37" s="50">
        <f t="shared" si="286"/>
        <v>0</v>
      </c>
      <c r="FO37" s="50">
        <f>IF(-$S9+$S$8&lt;$S$14,0,IF(-$S9+$S$8&gt;$S$16,1,($S$14+$S9-$S$8)/($S$14-$S$16)))</f>
        <v>0</v>
      </c>
      <c r="FP37" s="50">
        <f t="shared" si="288"/>
        <v>0</v>
      </c>
      <c r="FQ37" s="50">
        <f t="shared" si="289"/>
        <v>0</v>
      </c>
      <c r="FR37" s="50">
        <f t="shared" si="290"/>
        <v>0</v>
      </c>
      <c r="FT37" s="54" t="s">
        <v>135</v>
      </c>
      <c r="FU37" s="50">
        <f t="shared" si="291"/>
        <v>0</v>
      </c>
      <c r="FV37" s="50">
        <f t="shared" si="292"/>
        <v>0</v>
      </c>
      <c r="FW37" s="50">
        <f t="shared" si="293"/>
        <v>0</v>
      </c>
      <c r="FX37" s="50">
        <f t="shared" si="294"/>
        <v>0</v>
      </c>
      <c r="FY37" s="50">
        <f t="shared" si="295"/>
        <v>0</v>
      </c>
      <c r="FZ37" s="50">
        <f t="shared" si="296"/>
        <v>0</v>
      </c>
      <c r="GA37" s="50">
        <f t="shared" si="297"/>
        <v>0</v>
      </c>
      <c r="GC37" s="54" t="s">
        <v>135</v>
      </c>
      <c r="GD37" s="50">
        <f t="shared" si="298"/>
        <v>0</v>
      </c>
      <c r="GE37" s="50">
        <f t="shared" si="299"/>
        <v>0</v>
      </c>
      <c r="GF37" s="50">
        <f t="shared" si="300"/>
        <v>0</v>
      </c>
      <c r="GG37" s="50">
        <f t="shared" si="301"/>
        <v>0</v>
      </c>
      <c r="GH37" s="50">
        <f t="shared" si="302"/>
        <v>0</v>
      </c>
      <c r="GI37" s="50">
        <f t="shared" si="303"/>
        <v>0</v>
      </c>
      <c r="GJ37" s="50">
        <f t="shared" si="304"/>
        <v>0</v>
      </c>
      <c r="GL37" s="54" t="s">
        <v>135</v>
      </c>
      <c r="GM37" s="50">
        <f t="shared" si="305"/>
        <v>0</v>
      </c>
      <c r="GN37" s="50">
        <f t="shared" si="306"/>
        <v>0</v>
      </c>
      <c r="GO37" s="50">
        <f t="shared" si="307"/>
        <v>0</v>
      </c>
      <c r="GP37" s="50">
        <f t="shared" si="308"/>
        <v>0</v>
      </c>
      <c r="GQ37" s="50">
        <f t="shared" si="309"/>
        <v>0</v>
      </c>
      <c r="GR37" s="50">
        <f t="shared" si="310"/>
        <v>0</v>
      </c>
      <c r="GS37" s="50">
        <f t="shared" si="311"/>
        <v>0</v>
      </c>
      <c r="GU37" s="54" t="s">
        <v>135</v>
      </c>
      <c r="GV37" s="50">
        <f t="shared" si="312"/>
        <v>0</v>
      </c>
      <c r="GW37" s="50">
        <f t="shared" si="313"/>
        <v>0</v>
      </c>
      <c r="GX37" s="50">
        <f t="shared" si="314"/>
        <v>0</v>
      </c>
      <c r="GY37" s="50">
        <f t="shared" si="315"/>
        <v>0</v>
      </c>
      <c r="GZ37" s="50">
        <f t="shared" si="316"/>
        <v>0</v>
      </c>
      <c r="HA37" s="50">
        <f t="shared" si="317"/>
        <v>0</v>
      </c>
      <c r="HB37" s="50">
        <f t="shared" si="318"/>
        <v>0</v>
      </c>
      <c r="HD37" s="54" t="s">
        <v>135</v>
      </c>
      <c r="HE37" s="50">
        <f t="shared" si="319"/>
        <v>0</v>
      </c>
      <c r="HF37" s="50">
        <f t="shared" si="320"/>
        <v>0</v>
      </c>
      <c r="HG37" s="50">
        <f t="shared" si="321"/>
        <v>0</v>
      </c>
      <c r="HH37" s="50">
        <f t="shared" si="322"/>
        <v>0</v>
      </c>
      <c r="HI37" s="50">
        <f t="shared" si="323"/>
        <v>0</v>
      </c>
      <c r="HJ37" s="50">
        <f t="shared" si="324"/>
        <v>0</v>
      </c>
      <c r="HK37" s="50">
        <f t="shared" si="325"/>
        <v>0</v>
      </c>
      <c r="HM37" s="54" t="s">
        <v>135</v>
      </c>
      <c r="HN37" s="50">
        <f t="shared" si="326"/>
        <v>0</v>
      </c>
      <c r="HO37" s="50">
        <f t="shared" si="327"/>
        <v>0</v>
      </c>
      <c r="HP37" s="50">
        <f t="shared" si="328"/>
        <v>0</v>
      </c>
      <c r="HQ37" s="50">
        <f t="shared" si="329"/>
        <v>0</v>
      </c>
      <c r="HR37" s="50">
        <f t="shared" si="330"/>
        <v>0</v>
      </c>
      <c r="HS37" s="50">
        <f t="shared" si="331"/>
        <v>0</v>
      </c>
      <c r="HT37" s="50">
        <f t="shared" si="332"/>
        <v>0</v>
      </c>
      <c r="HV37" s="54" t="s">
        <v>135</v>
      </c>
      <c r="HW37" s="50">
        <f t="shared" si="333"/>
        <v>0</v>
      </c>
      <c r="HX37" s="50">
        <f t="shared" si="334"/>
        <v>0</v>
      </c>
      <c r="HY37" s="50">
        <f t="shared" si="335"/>
        <v>0</v>
      </c>
      <c r="HZ37" s="50">
        <f t="shared" si="336"/>
        <v>0</v>
      </c>
      <c r="IA37" s="50">
        <f t="shared" si="337"/>
        <v>0</v>
      </c>
      <c r="IB37" s="50">
        <f t="shared" si="338"/>
        <v>0</v>
      </c>
      <c r="IC37" s="50">
        <f t="shared" si="339"/>
        <v>0</v>
      </c>
      <c r="IE37" s="54" t="s">
        <v>135</v>
      </c>
      <c r="IF37" s="50">
        <f t="shared" si="340"/>
        <v>0</v>
      </c>
      <c r="IG37" s="50">
        <f t="shared" si="341"/>
        <v>0</v>
      </c>
      <c r="IH37" s="50">
        <f t="shared" si="342"/>
        <v>0</v>
      </c>
      <c r="II37" s="50">
        <f t="shared" si="343"/>
        <v>0</v>
      </c>
      <c r="IJ37" s="50">
        <f t="shared" si="344"/>
        <v>0</v>
      </c>
      <c r="IK37" s="50">
        <f t="shared" si="345"/>
        <v>0</v>
      </c>
      <c r="IL37" s="50">
        <f t="shared" si="346"/>
        <v>0</v>
      </c>
      <c r="IN37" s="54" t="s">
        <v>135</v>
      </c>
      <c r="IO37" s="50">
        <f t="shared" si="347"/>
        <v>0</v>
      </c>
      <c r="IP37" s="50">
        <f t="shared" si="348"/>
        <v>0</v>
      </c>
      <c r="IQ37" s="50">
        <f t="shared" si="349"/>
        <v>0</v>
      </c>
      <c r="IR37" s="50">
        <f t="shared" si="350"/>
        <v>0</v>
      </c>
      <c r="IS37" s="50">
        <f t="shared" si="351"/>
        <v>0</v>
      </c>
      <c r="IT37" s="50">
        <f t="shared" si="352"/>
        <v>0</v>
      </c>
      <c r="IU37" s="50">
        <f t="shared" si="353"/>
        <v>0</v>
      </c>
    </row>
    <row r="38" spans="31:255" ht="29.1">
      <c r="AE38" s="78"/>
      <c r="AF38" s="54" t="s">
        <v>136</v>
      </c>
      <c r="AG38" s="50">
        <f t="shared" si="208"/>
        <v>0</v>
      </c>
      <c r="AH38" s="50">
        <f t="shared" si="209"/>
        <v>1</v>
      </c>
      <c r="AI38" s="50">
        <f t="shared" si="210"/>
        <v>1</v>
      </c>
      <c r="AJ38" s="50">
        <f t="shared" si="211"/>
        <v>0</v>
      </c>
      <c r="AK38" s="50">
        <f t="shared" si="212"/>
        <v>0</v>
      </c>
      <c r="AL38" s="50">
        <f t="shared" si="213"/>
        <v>0</v>
      </c>
      <c r="AM38" s="50">
        <f t="shared" si="214"/>
        <v>0</v>
      </c>
      <c r="AO38" s="54" t="s">
        <v>136</v>
      </c>
      <c r="AP38" s="50">
        <f t="shared" si="354"/>
        <v>0</v>
      </c>
      <c r="AQ38" s="50">
        <f t="shared" si="215"/>
        <v>0</v>
      </c>
      <c r="AR38" s="50">
        <f t="shared" si="216"/>
        <v>1</v>
      </c>
      <c r="AS38" s="50">
        <f t="shared" si="217"/>
        <v>0</v>
      </c>
      <c r="AT38" s="50">
        <f t="shared" si="218"/>
        <v>0</v>
      </c>
      <c r="AU38" s="50">
        <f t="shared" si="219"/>
        <v>0</v>
      </c>
      <c r="AV38" s="50">
        <f t="shared" si="220"/>
        <v>0</v>
      </c>
      <c r="AX38" s="54" t="s">
        <v>136</v>
      </c>
      <c r="AY38" s="50">
        <f t="shared" si="180"/>
        <v>0</v>
      </c>
      <c r="AZ38" s="50">
        <f t="shared" si="181"/>
        <v>0</v>
      </c>
      <c r="BA38" s="50">
        <f t="shared" si="182"/>
        <v>1</v>
      </c>
      <c r="BB38" s="50">
        <f t="shared" si="183"/>
        <v>0</v>
      </c>
      <c r="BC38" s="50">
        <f t="shared" si="184"/>
        <v>0</v>
      </c>
      <c r="BD38" s="50">
        <f t="shared" si="185"/>
        <v>0</v>
      </c>
      <c r="BE38" s="50">
        <f t="shared" si="186"/>
        <v>0</v>
      </c>
      <c r="BG38" s="54" t="s">
        <v>136</v>
      </c>
      <c r="BH38" s="50">
        <f t="shared" si="187"/>
        <v>0</v>
      </c>
      <c r="BI38" s="50">
        <f t="shared" si="188"/>
        <v>0</v>
      </c>
      <c r="BJ38" s="50">
        <f t="shared" si="189"/>
        <v>1</v>
      </c>
      <c r="BK38" s="50">
        <f t="shared" si="190"/>
        <v>0</v>
      </c>
      <c r="BL38" s="50">
        <f t="shared" si="191"/>
        <v>0</v>
      </c>
      <c r="BM38" s="50">
        <f t="shared" si="192"/>
        <v>0</v>
      </c>
      <c r="BN38" s="50">
        <f t="shared" si="193"/>
        <v>0</v>
      </c>
      <c r="BP38" s="54" t="s">
        <v>136</v>
      </c>
      <c r="BQ38" s="50">
        <f t="shared" si="194"/>
        <v>0</v>
      </c>
      <c r="BR38" s="50">
        <f t="shared" si="195"/>
        <v>0</v>
      </c>
      <c r="BS38" s="50">
        <f t="shared" si="196"/>
        <v>1</v>
      </c>
      <c r="BT38" s="50">
        <f t="shared" si="197"/>
        <v>0</v>
      </c>
      <c r="BU38" s="50">
        <f t="shared" si="198"/>
        <v>0</v>
      </c>
      <c r="BV38" s="50">
        <f t="shared" si="199"/>
        <v>0</v>
      </c>
      <c r="BW38" s="50">
        <f t="shared" si="200"/>
        <v>0</v>
      </c>
      <c r="BY38" s="54" t="s">
        <v>136</v>
      </c>
      <c r="BZ38" s="50">
        <f t="shared" si="201"/>
        <v>0</v>
      </c>
      <c r="CA38" s="50">
        <f t="shared" si="202"/>
        <v>0</v>
      </c>
      <c r="CB38" s="50">
        <f t="shared" si="203"/>
        <v>0</v>
      </c>
      <c r="CC38" s="50">
        <f t="shared" si="204"/>
        <v>0</v>
      </c>
      <c r="CD38" s="50">
        <f t="shared" si="205"/>
        <v>0</v>
      </c>
      <c r="CE38" s="50">
        <f t="shared" si="206"/>
        <v>0</v>
      </c>
      <c r="CF38" s="50">
        <f t="shared" si="207"/>
        <v>0</v>
      </c>
      <c r="CH38" s="54" t="s">
        <v>136</v>
      </c>
      <c r="CI38" s="50">
        <f t="shared" si="221"/>
        <v>1</v>
      </c>
      <c r="CJ38" s="50">
        <f t="shared" si="222"/>
        <v>0</v>
      </c>
      <c r="CK38" s="50">
        <f t="shared" si="223"/>
        <v>1</v>
      </c>
      <c r="CL38" s="50">
        <f t="shared" si="224"/>
        <v>0</v>
      </c>
      <c r="CM38" s="50">
        <f t="shared" si="225"/>
        <v>0</v>
      </c>
      <c r="CN38" s="50">
        <f t="shared" si="226"/>
        <v>0</v>
      </c>
      <c r="CO38" s="50">
        <f t="shared" si="227"/>
        <v>0</v>
      </c>
      <c r="CQ38" s="54" t="s">
        <v>136</v>
      </c>
      <c r="CR38" s="50">
        <f t="shared" si="228"/>
        <v>0</v>
      </c>
      <c r="CS38" s="50">
        <f t="shared" si="229"/>
        <v>0</v>
      </c>
      <c r="CT38" s="50">
        <f t="shared" si="230"/>
        <v>1</v>
      </c>
      <c r="CU38" s="50">
        <f t="shared" si="231"/>
        <v>0</v>
      </c>
      <c r="CV38" s="50">
        <f t="shared" si="232"/>
        <v>0</v>
      </c>
      <c r="CW38" s="50">
        <f t="shared" si="233"/>
        <v>0</v>
      </c>
      <c r="CX38" s="50">
        <f t="shared" si="234"/>
        <v>0</v>
      </c>
      <c r="CZ38" s="54" t="s">
        <v>136</v>
      </c>
      <c r="DA38" s="50">
        <f t="shared" si="235"/>
        <v>0</v>
      </c>
      <c r="DB38" s="50">
        <f t="shared" si="236"/>
        <v>0</v>
      </c>
      <c r="DC38" s="50">
        <f t="shared" si="237"/>
        <v>0</v>
      </c>
      <c r="DD38" s="50">
        <f t="shared" si="238"/>
        <v>0</v>
      </c>
      <c r="DE38" s="50">
        <f t="shared" si="239"/>
        <v>0</v>
      </c>
      <c r="DF38" s="50">
        <f t="shared" si="240"/>
        <v>0</v>
      </c>
      <c r="DG38" s="50">
        <f t="shared" si="241"/>
        <v>0</v>
      </c>
      <c r="DI38" s="54" t="s">
        <v>136</v>
      </c>
      <c r="DJ38" s="50">
        <f t="shared" si="242"/>
        <v>0</v>
      </c>
      <c r="DK38" s="50">
        <f t="shared" si="243"/>
        <v>0</v>
      </c>
      <c r="DL38" s="50">
        <f t="shared" si="244"/>
        <v>0</v>
      </c>
      <c r="DM38" s="50">
        <f t="shared" si="245"/>
        <v>0</v>
      </c>
      <c r="DN38" s="50">
        <f t="shared" si="246"/>
        <v>0</v>
      </c>
      <c r="DO38" s="50">
        <f t="shared" si="247"/>
        <v>0</v>
      </c>
      <c r="DP38" s="50">
        <f t="shared" si="248"/>
        <v>0</v>
      </c>
      <c r="DR38" s="54" t="s">
        <v>136</v>
      </c>
      <c r="DS38" s="50">
        <f t="shared" si="249"/>
        <v>1</v>
      </c>
      <c r="DT38" s="50">
        <f t="shared" si="250"/>
        <v>1</v>
      </c>
      <c r="DU38" s="50">
        <f t="shared" si="251"/>
        <v>1</v>
      </c>
      <c r="DV38" s="50">
        <f t="shared" si="252"/>
        <v>1</v>
      </c>
      <c r="DW38" s="50">
        <f t="shared" si="253"/>
        <v>1</v>
      </c>
      <c r="DX38" s="50">
        <f t="shared" si="254"/>
        <v>0</v>
      </c>
      <c r="DY38" s="50">
        <f t="shared" si="255"/>
        <v>1</v>
      </c>
      <c r="EA38" s="54" t="s">
        <v>136</v>
      </c>
      <c r="EB38" s="50">
        <f t="shared" si="256"/>
        <v>0</v>
      </c>
      <c r="EC38" s="50">
        <f t="shared" si="257"/>
        <v>0</v>
      </c>
      <c r="ED38" s="50">
        <f t="shared" si="258"/>
        <v>0</v>
      </c>
      <c r="EE38" s="50">
        <f t="shared" si="259"/>
        <v>0</v>
      </c>
      <c r="EF38" s="50">
        <f t="shared" si="260"/>
        <v>0</v>
      </c>
      <c r="EG38" s="50">
        <f t="shared" si="261"/>
        <v>0</v>
      </c>
      <c r="EH38" s="50">
        <f t="shared" si="262"/>
        <v>0</v>
      </c>
      <c r="EJ38" s="54" t="s">
        <v>136</v>
      </c>
      <c r="EK38" s="50">
        <f t="shared" si="263"/>
        <v>0</v>
      </c>
      <c r="EL38" s="50">
        <f t="shared" si="264"/>
        <v>0</v>
      </c>
      <c r="EM38" s="50">
        <f t="shared" si="265"/>
        <v>0</v>
      </c>
      <c r="EN38" s="50">
        <f t="shared" si="266"/>
        <v>0</v>
      </c>
      <c r="EO38" s="50">
        <f t="shared" si="267"/>
        <v>0</v>
      </c>
      <c r="EP38" s="50">
        <f t="shared" si="268"/>
        <v>0</v>
      </c>
      <c r="EQ38" s="50">
        <f t="shared" si="269"/>
        <v>0</v>
      </c>
      <c r="ES38" s="54" t="s">
        <v>136</v>
      </c>
      <c r="ET38" s="50">
        <f t="shared" si="270"/>
        <v>0</v>
      </c>
      <c r="EU38" s="50">
        <f t="shared" si="271"/>
        <v>0</v>
      </c>
      <c r="EV38" s="50">
        <f t="shared" si="272"/>
        <v>0</v>
      </c>
      <c r="EW38" s="50">
        <f t="shared" si="273"/>
        <v>0</v>
      </c>
      <c r="EX38" s="50">
        <f t="shared" si="274"/>
        <v>0</v>
      </c>
      <c r="EY38" s="50">
        <f t="shared" si="275"/>
        <v>0</v>
      </c>
      <c r="EZ38" s="50">
        <f t="shared" si="276"/>
        <v>0</v>
      </c>
      <c r="FB38" s="54" t="s">
        <v>136</v>
      </c>
      <c r="FC38" s="50">
        <f t="shared" si="277"/>
        <v>0</v>
      </c>
      <c r="FD38" s="50">
        <f t="shared" si="278"/>
        <v>0</v>
      </c>
      <c r="FE38" s="50">
        <f t="shared" si="279"/>
        <v>0</v>
      </c>
      <c r="FF38" s="50">
        <f t="shared" si="280"/>
        <v>0</v>
      </c>
      <c r="FG38" s="50">
        <f t="shared" si="281"/>
        <v>0</v>
      </c>
      <c r="FH38" s="50">
        <f t="shared" si="282"/>
        <v>0</v>
      </c>
      <c r="FI38" s="50">
        <f t="shared" si="283"/>
        <v>0</v>
      </c>
      <c r="FK38" s="54" t="s">
        <v>136</v>
      </c>
      <c r="FL38" s="50">
        <f t="shared" si="284"/>
        <v>0</v>
      </c>
      <c r="FM38" s="50">
        <f t="shared" si="285"/>
        <v>0</v>
      </c>
      <c r="FN38" s="50">
        <f t="shared" si="286"/>
        <v>0</v>
      </c>
      <c r="FO38" s="50">
        <f t="shared" si="287"/>
        <v>0</v>
      </c>
      <c r="FP38" s="50">
        <f t="shared" si="288"/>
        <v>0</v>
      </c>
      <c r="FQ38" s="50">
        <f t="shared" si="289"/>
        <v>0</v>
      </c>
      <c r="FR38" s="50">
        <f t="shared" si="290"/>
        <v>0</v>
      </c>
      <c r="FT38" s="54" t="s">
        <v>136</v>
      </c>
      <c r="FU38" s="50">
        <f t="shared" si="291"/>
        <v>0</v>
      </c>
      <c r="FV38" s="50">
        <f t="shared" si="292"/>
        <v>0</v>
      </c>
      <c r="FW38" s="50">
        <f t="shared" si="293"/>
        <v>0</v>
      </c>
      <c r="FX38" s="50">
        <f t="shared" si="294"/>
        <v>0</v>
      </c>
      <c r="FY38" s="50">
        <f t="shared" si="295"/>
        <v>0</v>
      </c>
      <c r="FZ38" s="50">
        <f t="shared" si="296"/>
        <v>0</v>
      </c>
      <c r="GA38" s="50">
        <f t="shared" si="297"/>
        <v>0</v>
      </c>
      <c r="GC38" s="54" t="s">
        <v>136</v>
      </c>
      <c r="GD38" s="50">
        <f t="shared" si="298"/>
        <v>0</v>
      </c>
      <c r="GE38" s="50">
        <f t="shared" si="299"/>
        <v>0</v>
      </c>
      <c r="GF38" s="50">
        <f t="shared" si="300"/>
        <v>0</v>
      </c>
      <c r="GG38" s="50">
        <f t="shared" si="301"/>
        <v>0</v>
      </c>
      <c r="GH38" s="50">
        <f t="shared" si="302"/>
        <v>0</v>
      </c>
      <c r="GI38" s="50">
        <f t="shared" si="303"/>
        <v>0</v>
      </c>
      <c r="GJ38" s="50">
        <f t="shared" si="304"/>
        <v>0</v>
      </c>
      <c r="GL38" s="54" t="s">
        <v>136</v>
      </c>
      <c r="GM38" s="50">
        <f t="shared" si="305"/>
        <v>0</v>
      </c>
      <c r="GN38" s="50">
        <f t="shared" si="306"/>
        <v>0</v>
      </c>
      <c r="GO38" s="50">
        <f t="shared" si="307"/>
        <v>0</v>
      </c>
      <c r="GP38" s="50">
        <f t="shared" si="308"/>
        <v>0</v>
      </c>
      <c r="GQ38" s="50">
        <f t="shared" si="309"/>
        <v>0</v>
      </c>
      <c r="GR38" s="50">
        <f t="shared" si="310"/>
        <v>0</v>
      </c>
      <c r="GS38" s="50">
        <f t="shared" si="311"/>
        <v>0</v>
      </c>
      <c r="GU38" s="54" t="s">
        <v>136</v>
      </c>
      <c r="GV38" s="50">
        <f t="shared" si="312"/>
        <v>0</v>
      </c>
      <c r="GW38" s="50">
        <f t="shared" si="313"/>
        <v>0</v>
      </c>
      <c r="GX38" s="50">
        <f t="shared" si="314"/>
        <v>0</v>
      </c>
      <c r="GY38" s="50">
        <f t="shared" si="315"/>
        <v>0</v>
      </c>
      <c r="GZ38" s="50">
        <f t="shared" si="316"/>
        <v>0</v>
      </c>
      <c r="HA38" s="50">
        <f t="shared" si="317"/>
        <v>0</v>
      </c>
      <c r="HB38" s="50">
        <f t="shared" si="318"/>
        <v>0</v>
      </c>
      <c r="HD38" s="54" t="s">
        <v>136</v>
      </c>
      <c r="HE38" s="50">
        <f t="shared" si="319"/>
        <v>0</v>
      </c>
      <c r="HF38" s="50">
        <f t="shared" si="320"/>
        <v>0</v>
      </c>
      <c r="HG38" s="50">
        <f t="shared" si="321"/>
        <v>0</v>
      </c>
      <c r="HH38" s="50">
        <f t="shared" si="322"/>
        <v>0</v>
      </c>
      <c r="HI38" s="50">
        <f t="shared" si="323"/>
        <v>0</v>
      </c>
      <c r="HJ38" s="50">
        <f t="shared" si="324"/>
        <v>0</v>
      </c>
      <c r="HK38" s="50">
        <f t="shared" si="325"/>
        <v>0</v>
      </c>
      <c r="HM38" s="54" t="s">
        <v>136</v>
      </c>
      <c r="HN38" s="50">
        <f t="shared" si="326"/>
        <v>0</v>
      </c>
      <c r="HO38" s="50">
        <f t="shared" si="327"/>
        <v>0</v>
      </c>
      <c r="HP38" s="50">
        <f t="shared" si="328"/>
        <v>0</v>
      </c>
      <c r="HQ38" s="50">
        <f t="shared" si="329"/>
        <v>0</v>
      </c>
      <c r="HR38" s="50">
        <f t="shared" si="330"/>
        <v>0</v>
      </c>
      <c r="HS38" s="50">
        <f t="shared" si="331"/>
        <v>0</v>
      </c>
      <c r="HT38" s="50">
        <f t="shared" si="332"/>
        <v>0</v>
      </c>
      <c r="HV38" s="54" t="s">
        <v>136</v>
      </c>
      <c r="HW38" s="50">
        <f t="shared" si="333"/>
        <v>0</v>
      </c>
      <c r="HX38" s="50">
        <f t="shared" si="334"/>
        <v>0</v>
      </c>
      <c r="HY38" s="50">
        <f t="shared" si="335"/>
        <v>0</v>
      </c>
      <c r="HZ38" s="50">
        <f t="shared" si="336"/>
        <v>0</v>
      </c>
      <c r="IA38" s="50">
        <f t="shared" si="337"/>
        <v>0</v>
      </c>
      <c r="IB38" s="50">
        <f t="shared" si="338"/>
        <v>0</v>
      </c>
      <c r="IC38" s="50">
        <f t="shared" si="339"/>
        <v>0</v>
      </c>
      <c r="IE38" s="54" t="s">
        <v>136</v>
      </c>
      <c r="IF38" s="50">
        <f t="shared" si="340"/>
        <v>0</v>
      </c>
      <c r="IG38" s="50">
        <f t="shared" si="341"/>
        <v>0</v>
      </c>
      <c r="IH38" s="50">
        <f t="shared" si="342"/>
        <v>0</v>
      </c>
      <c r="II38" s="50">
        <f t="shared" si="343"/>
        <v>0</v>
      </c>
      <c r="IJ38" s="50">
        <f t="shared" si="344"/>
        <v>0</v>
      </c>
      <c r="IK38" s="50">
        <f t="shared" si="345"/>
        <v>0</v>
      </c>
      <c r="IL38" s="50">
        <f t="shared" si="346"/>
        <v>0</v>
      </c>
      <c r="IN38" s="54" t="s">
        <v>136</v>
      </c>
      <c r="IO38" s="50">
        <f t="shared" si="347"/>
        <v>0</v>
      </c>
      <c r="IP38" s="50">
        <f t="shared" si="348"/>
        <v>0</v>
      </c>
      <c r="IQ38" s="50">
        <f t="shared" si="349"/>
        <v>0</v>
      </c>
      <c r="IR38" s="50">
        <f t="shared" si="350"/>
        <v>0</v>
      </c>
      <c r="IS38" s="50">
        <f t="shared" si="351"/>
        <v>0</v>
      </c>
      <c r="IT38" s="50">
        <f t="shared" si="352"/>
        <v>0</v>
      </c>
      <c r="IU38" s="50">
        <f t="shared" si="353"/>
        <v>0</v>
      </c>
    </row>
    <row r="39" spans="31:255" ht="29.1">
      <c r="AE39" s="78"/>
      <c r="AF39" s="54" t="s">
        <v>137</v>
      </c>
      <c r="AG39" s="50">
        <f t="shared" si="208"/>
        <v>1</v>
      </c>
      <c r="AH39" s="50">
        <f t="shared" si="209"/>
        <v>1</v>
      </c>
      <c r="AI39" s="50">
        <f t="shared" si="210"/>
        <v>1</v>
      </c>
      <c r="AJ39" s="50">
        <f t="shared" si="211"/>
        <v>1</v>
      </c>
      <c r="AK39" s="50">
        <f t="shared" si="212"/>
        <v>1</v>
      </c>
      <c r="AL39" s="50">
        <f t="shared" si="213"/>
        <v>1</v>
      </c>
      <c r="AM39" s="50">
        <f t="shared" si="214"/>
        <v>0</v>
      </c>
      <c r="AO39" s="54" t="s">
        <v>137</v>
      </c>
      <c r="AP39" s="50">
        <f t="shared" si="354"/>
        <v>0</v>
      </c>
      <c r="AQ39" s="50">
        <f t="shared" si="215"/>
        <v>0</v>
      </c>
      <c r="AR39" s="50">
        <f t="shared" si="216"/>
        <v>1</v>
      </c>
      <c r="AS39" s="50">
        <f t="shared" si="217"/>
        <v>0</v>
      </c>
      <c r="AT39" s="50">
        <f t="shared" si="218"/>
        <v>0</v>
      </c>
      <c r="AU39" s="50">
        <f t="shared" si="219"/>
        <v>0</v>
      </c>
      <c r="AV39" s="50">
        <f t="shared" si="220"/>
        <v>0</v>
      </c>
      <c r="AX39" s="54" t="s">
        <v>137</v>
      </c>
      <c r="AY39" s="50">
        <f t="shared" si="180"/>
        <v>0</v>
      </c>
      <c r="AZ39" s="50">
        <f t="shared" si="181"/>
        <v>0</v>
      </c>
      <c r="BA39" s="50">
        <f t="shared" si="182"/>
        <v>1</v>
      </c>
      <c r="BB39" s="50">
        <f t="shared" si="183"/>
        <v>0</v>
      </c>
      <c r="BC39" s="50">
        <f t="shared" si="184"/>
        <v>0</v>
      </c>
      <c r="BD39" s="50">
        <f t="shared" si="185"/>
        <v>0</v>
      </c>
      <c r="BE39" s="50">
        <f t="shared" si="186"/>
        <v>0</v>
      </c>
      <c r="BG39" s="54" t="s">
        <v>137</v>
      </c>
      <c r="BH39" s="50">
        <f t="shared" si="187"/>
        <v>0</v>
      </c>
      <c r="BI39" s="50">
        <f t="shared" si="188"/>
        <v>0</v>
      </c>
      <c r="BJ39" s="50">
        <f t="shared" si="189"/>
        <v>1</v>
      </c>
      <c r="BK39" s="50">
        <f t="shared" si="190"/>
        <v>0</v>
      </c>
      <c r="BL39" s="50">
        <f t="shared" si="191"/>
        <v>0</v>
      </c>
      <c r="BM39" s="50">
        <f t="shared" si="192"/>
        <v>0</v>
      </c>
      <c r="BN39" s="50">
        <f t="shared" si="193"/>
        <v>0</v>
      </c>
      <c r="BP39" s="54" t="s">
        <v>137</v>
      </c>
      <c r="BQ39" s="50">
        <f t="shared" si="194"/>
        <v>0</v>
      </c>
      <c r="BR39" s="50">
        <f t="shared" si="195"/>
        <v>0</v>
      </c>
      <c r="BS39" s="50">
        <f t="shared" si="196"/>
        <v>1</v>
      </c>
      <c r="BT39" s="50">
        <f t="shared" si="197"/>
        <v>0</v>
      </c>
      <c r="BU39" s="50">
        <f t="shared" si="198"/>
        <v>0</v>
      </c>
      <c r="BV39" s="50">
        <f t="shared" si="199"/>
        <v>0</v>
      </c>
      <c r="BW39" s="50">
        <f t="shared" si="200"/>
        <v>0</v>
      </c>
      <c r="BY39" s="54" t="s">
        <v>137</v>
      </c>
      <c r="BZ39" s="50">
        <f t="shared" si="201"/>
        <v>0</v>
      </c>
      <c r="CA39" s="50">
        <f t="shared" si="202"/>
        <v>0</v>
      </c>
      <c r="CB39" s="50">
        <f t="shared" si="203"/>
        <v>0</v>
      </c>
      <c r="CC39" s="50">
        <f t="shared" si="204"/>
        <v>0</v>
      </c>
      <c r="CD39" s="50">
        <f t="shared" si="205"/>
        <v>0</v>
      </c>
      <c r="CE39" s="50">
        <f t="shared" si="206"/>
        <v>0</v>
      </c>
      <c r="CF39" s="50">
        <f t="shared" si="207"/>
        <v>0</v>
      </c>
      <c r="CH39" s="54" t="s">
        <v>137</v>
      </c>
      <c r="CI39" s="50">
        <f t="shared" si="221"/>
        <v>1.6208393632416801E-2</v>
      </c>
      <c r="CJ39" s="50">
        <f t="shared" si="222"/>
        <v>0</v>
      </c>
      <c r="CK39" s="50">
        <f t="shared" si="223"/>
        <v>0.98118668596237346</v>
      </c>
      <c r="CL39" s="50">
        <f t="shared" si="224"/>
        <v>0</v>
      </c>
      <c r="CM39" s="50">
        <f t="shared" si="225"/>
        <v>0</v>
      </c>
      <c r="CN39" s="50">
        <f t="shared" si="226"/>
        <v>0</v>
      </c>
      <c r="CO39" s="50">
        <f t="shared" si="227"/>
        <v>0</v>
      </c>
      <c r="CQ39" s="54" t="s">
        <v>137</v>
      </c>
      <c r="CR39" s="50">
        <f t="shared" si="228"/>
        <v>0</v>
      </c>
      <c r="CS39" s="50">
        <f t="shared" si="229"/>
        <v>0</v>
      </c>
      <c r="CT39" s="50">
        <f t="shared" si="230"/>
        <v>0</v>
      </c>
      <c r="CU39" s="50">
        <f t="shared" si="231"/>
        <v>0</v>
      </c>
      <c r="CV39" s="50">
        <f t="shared" si="232"/>
        <v>0</v>
      </c>
      <c r="CW39" s="50">
        <f t="shared" si="233"/>
        <v>0</v>
      </c>
      <c r="CX39" s="50">
        <f t="shared" si="234"/>
        <v>0</v>
      </c>
      <c r="CZ39" s="54" t="s">
        <v>137</v>
      </c>
      <c r="DA39" s="50">
        <f t="shared" si="235"/>
        <v>0</v>
      </c>
      <c r="DB39" s="50">
        <f t="shared" si="236"/>
        <v>0</v>
      </c>
      <c r="DC39" s="50">
        <f t="shared" si="237"/>
        <v>0</v>
      </c>
      <c r="DD39" s="50">
        <f t="shared" si="238"/>
        <v>0</v>
      </c>
      <c r="DE39" s="50">
        <f t="shared" si="239"/>
        <v>0</v>
      </c>
      <c r="DF39" s="50">
        <f t="shared" si="240"/>
        <v>0</v>
      </c>
      <c r="DG39" s="50">
        <f t="shared" si="241"/>
        <v>0</v>
      </c>
      <c r="DI39" s="54" t="s">
        <v>137</v>
      </c>
      <c r="DJ39" s="50">
        <f t="shared" si="242"/>
        <v>0</v>
      </c>
      <c r="DK39" s="50">
        <f t="shared" si="243"/>
        <v>0</v>
      </c>
      <c r="DL39" s="50">
        <f t="shared" si="244"/>
        <v>0</v>
      </c>
      <c r="DM39" s="50">
        <f t="shared" si="245"/>
        <v>0</v>
      </c>
      <c r="DN39" s="50">
        <f t="shared" si="246"/>
        <v>0</v>
      </c>
      <c r="DO39" s="50">
        <f t="shared" si="247"/>
        <v>0</v>
      </c>
      <c r="DP39" s="50">
        <f t="shared" si="248"/>
        <v>0</v>
      </c>
      <c r="DR39" s="54" t="s">
        <v>137</v>
      </c>
      <c r="DS39" s="50">
        <f t="shared" si="249"/>
        <v>0</v>
      </c>
      <c r="DT39" s="50">
        <f t="shared" si="250"/>
        <v>0</v>
      </c>
      <c r="DU39" s="50">
        <f t="shared" si="251"/>
        <v>0</v>
      </c>
      <c r="DV39" s="50">
        <f t="shared" si="252"/>
        <v>0</v>
      </c>
      <c r="DW39" s="50">
        <f t="shared" si="253"/>
        <v>0</v>
      </c>
      <c r="DX39" s="50">
        <f t="shared" si="254"/>
        <v>0</v>
      </c>
      <c r="DY39" s="50">
        <f t="shared" si="255"/>
        <v>0</v>
      </c>
      <c r="EA39" s="54" t="s">
        <v>137</v>
      </c>
      <c r="EB39" s="50">
        <f t="shared" si="256"/>
        <v>0</v>
      </c>
      <c r="EC39" s="50">
        <f t="shared" si="257"/>
        <v>0</v>
      </c>
      <c r="ED39" s="50">
        <f t="shared" si="258"/>
        <v>0</v>
      </c>
      <c r="EE39" s="50">
        <f t="shared" si="259"/>
        <v>0</v>
      </c>
      <c r="EF39" s="50">
        <f t="shared" si="260"/>
        <v>0</v>
      </c>
      <c r="EG39" s="50">
        <f t="shared" si="261"/>
        <v>0</v>
      </c>
      <c r="EH39" s="50">
        <f t="shared" si="262"/>
        <v>0</v>
      </c>
      <c r="EJ39" s="54" t="s">
        <v>137</v>
      </c>
      <c r="EK39" s="50">
        <f t="shared" si="263"/>
        <v>0</v>
      </c>
      <c r="EL39" s="50">
        <f t="shared" si="264"/>
        <v>0</v>
      </c>
      <c r="EM39" s="50">
        <f t="shared" si="265"/>
        <v>0</v>
      </c>
      <c r="EN39" s="50">
        <f t="shared" si="266"/>
        <v>0</v>
      </c>
      <c r="EO39" s="50">
        <f t="shared" si="267"/>
        <v>0</v>
      </c>
      <c r="EP39" s="50">
        <f t="shared" si="268"/>
        <v>0</v>
      </c>
      <c r="EQ39" s="50">
        <f t="shared" si="269"/>
        <v>0</v>
      </c>
      <c r="ES39" s="54" t="s">
        <v>137</v>
      </c>
      <c r="ET39" s="50">
        <f t="shared" si="270"/>
        <v>0</v>
      </c>
      <c r="EU39" s="50">
        <f t="shared" si="271"/>
        <v>0</v>
      </c>
      <c r="EV39" s="50">
        <f t="shared" si="272"/>
        <v>0</v>
      </c>
      <c r="EW39" s="50">
        <f t="shared" si="273"/>
        <v>0</v>
      </c>
      <c r="EX39" s="50">
        <f t="shared" si="274"/>
        <v>0</v>
      </c>
      <c r="EY39" s="50">
        <f t="shared" si="275"/>
        <v>0</v>
      </c>
      <c r="EZ39" s="50">
        <f t="shared" si="276"/>
        <v>0</v>
      </c>
      <c r="FB39" s="54" t="s">
        <v>137</v>
      </c>
      <c r="FC39" s="50">
        <f t="shared" si="277"/>
        <v>0</v>
      </c>
      <c r="FD39" s="50">
        <f t="shared" si="278"/>
        <v>0</v>
      </c>
      <c r="FE39" s="50">
        <f t="shared" si="279"/>
        <v>0</v>
      </c>
      <c r="FF39" s="50">
        <f t="shared" si="280"/>
        <v>0</v>
      </c>
      <c r="FG39" s="50">
        <f t="shared" si="281"/>
        <v>0</v>
      </c>
      <c r="FH39" s="50">
        <f t="shared" si="282"/>
        <v>0</v>
      </c>
      <c r="FI39" s="50">
        <f t="shared" si="283"/>
        <v>0</v>
      </c>
      <c r="FK39" s="54" t="s">
        <v>137</v>
      </c>
      <c r="FL39" s="50">
        <f t="shared" si="284"/>
        <v>0</v>
      </c>
      <c r="FM39" s="50">
        <f t="shared" si="285"/>
        <v>0</v>
      </c>
      <c r="FN39" s="50">
        <f t="shared" si="286"/>
        <v>0</v>
      </c>
      <c r="FO39" s="50">
        <f t="shared" si="287"/>
        <v>0</v>
      </c>
      <c r="FP39" s="50">
        <f t="shared" si="288"/>
        <v>0</v>
      </c>
      <c r="FQ39" s="50">
        <f t="shared" si="289"/>
        <v>0</v>
      </c>
      <c r="FR39" s="50">
        <f t="shared" si="290"/>
        <v>0</v>
      </c>
      <c r="FT39" s="54" t="s">
        <v>137</v>
      </c>
      <c r="FU39" s="50">
        <f t="shared" si="291"/>
        <v>0</v>
      </c>
      <c r="FV39" s="50">
        <f t="shared" si="292"/>
        <v>0</v>
      </c>
      <c r="FW39" s="50">
        <f t="shared" si="293"/>
        <v>0</v>
      </c>
      <c r="FX39" s="50">
        <f t="shared" si="294"/>
        <v>0</v>
      </c>
      <c r="FY39" s="50">
        <f t="shared" si="295"/>
        <v>0</v>
      </c>
      <c r="FZ39" s="50">
        <f t="shared" si="296"/>
        <v>0</v>
      </c>
      <c r="GA39" s="50">
        <f t="shared" si="297"/>
        <v>0</v>
      </c>
      <c r="GC39" s="54" t="s">
        <v>137</v>
      </c>
      <c r="GD39" s="50">
        <f t="shared" si="298"/>
        <v>0</v>
      </c>
      <c r="GE39" s="50">
        <f t="shared" si="299"/>
        <v>0</v>
      </c>
      <c r="GF39" s="50">
        <f t="shared" si="300"/>
        <v>0</v>
      </c>
      <c r="GG39" s="50">
        <f t="shared" si="301"/>
        <v>0</v>
      </c>
      <c r="GH39" s="50">
        <f t="shared" si="302"/>
        <v>0</v>
      </c>
      <c r="GI39" s="50">
        <f t="shared" si="303"/>
        <v>0</v>
      </c>
      <c r="GJ39" s="50">
        <f t="shared" si="304"/>
        <v>0</v>
      </c>
      <c r="GL39" s="54" t="s">
        <v>137</v>
      </c>
      <c r="GM39" s="50">
        <f t="shared" si="305"/>
        <v>0</v>
      </c>
      <c r="GN39" s="50">
        <f t="shared" si="306"/>
        <v>0</v>
      </c>
      <c r="GO39" s="50">
        <f t="shared" si="307"/>
        <v>0</v>
      </c>
      <c r="GP39" s="50">
        <f t="shared" si="308"/>
        <v>0</v>
      </c>
      <c r="GQ39" s="50">
        <f t="shared" si="309"/>
        <v>0</v>
      </c>
      <c r="GR39" s="50">
        <f t="shared" si="310"/>
        <v>0</v>
      </c>
      <c r="GS39" s="50">
        <f t="shared" si="311"/>
        <v>0</v>
      </c>
      <c r="GU39" s="54" t="s">
        <v>137</v>
      </c>
      <c r="GV39" s="50">
        <f t="shared" si="312"/>
        <v>0</v>
      </c>
      <c r="GW39" s="50">
        <f t="shared" si="313"/>
        <v>0</v>
      </c>
      <c r="GX39" s="50">
        <f t="shared" si="314"/>
        <v>0</v>
      </c>
      <c r="GY39" s="50">
        <f t="shared" si="315"/>
        <v>0</v>
      </c>
      <c r="GZ39" s="50">
        <f t="shared" si="316"/>
        <v>0</v>
      </c>
      <c r="HA39" s="50">
        <f t="shared" si="317"/>
        <v>0</v>
      </c>
      <c r="HB39" s="50">
        <f t="shared" si="318"/>
        <v>0</v>
      </c>
      <c r="HD39" s="54" t="s">
        <v>137</v>
      </c>
      <c r="HE39" s="50">
        <f t="shared" si="319"/>
        <v>0</v>
      </c>
      <c r="HF39" s="50">
        <f t="shared" si="320"/>
        <v>0</v>
      </c>
      <c r="HG39" s="50">
        <f t="shared" si="321"/>
        <v>0</v>
      </c>
      <c r="HH39" s="50">
        <f t="shared" si="322"/>
        <v>0</v>
      </c>
      <c r="HI39" s="50">
        <f t="shared" si="323"/>
        <v>0</v>
      </c>
      <c r="HJ39" s="50">
        <f t="shared" si="324"/>
        <v>0</v>
      </c>
      <c r="HK39" s="50">
        <f t="shared" si="325"/>
        <v>0</v>
      </c>
      <c r="HM39" s="54" t="s">
        <v>137</v>
      </c>
      <c r="HN39" s="50">
        <f t="shared" si="326"/>
        <v>0</v>
      </c>
      <c r="HO39" s="50">
        <f t="shared" si="327"/>
        <v>0</v>
      </c>
      <c r="HP39" s="50">
        <f t="shared" si="328"/>
        <v>0</v>
      </c>
      <c r="HQ39" s="50">
        <f t="shared" si="329"/>
        <v>0</v>
      </c>
      <c r="HR39" s="50">
        <f t="shared" si="330"/>
        <v>0</v>
      </c>
      <c r="HS39" s="50">
        <f t="shared" si="331"/>
        <v>0</v>
      </c>
      <c r="HT39" s="50">
        <f t="shared" si="332"/>
        <v>0</v>
      </c>
      <c r="HV39" s="54" t="s">
        <v>137</v>
      </c>
      <c r="HW39" s="50">
        <f t="shared" si="333"/>
        <v>0</v>
      </c>
      <c r="HX39" s="50">
        <f t="shared" si="334"/>
        <v>0</v>
      </c>
      <c r="HY39" s="50">
        <f t="shared" si="335"/>
        <v>0</v>
      </c>
      <c r="HZ39" s="50">
        <f t="shared" si="336"/>
        <v>0</v>
      </c>
      <c r="IA39" s="50">
        <f t="shared" si="337"/>
        <v>0</v>
      </c>
      <c r="IB39" s="50">
        <f t="shared" si="338"/>
        <v>0</v>
      </c>
      <c r="IC39" s="50">
        <f t="shared" si="339"/>
        <v>0</v>
      </c>
      <c r="IE39" s="54" t="s">
        <v>137</v>
      </c>
      <c r="IF39" s="50">
        <f t="shared" si="340"/>
        <v>0</v>
      </c>
      <c r="IG39" s="50">
        <f t="shared" si="341"/>
        <v>0</v>
      </c>
      <c r="IH39" s="50">
        <f t="shared" si="342"/>
        <v>0</v>
      </c>
      <c r="II39" s="50">
        <f t="shared" si="343"/>
        <v>0</v>
      </c>
      <c r="IJ39" s="50">
        <f t="shared" si="344"/>
        <v>0</v>
      </c>
      <c r="IK39" s="50">
        <f t="shared" si="345"/>
        <v>0</v>
      </c>
      <c r="IL39" s="50">
        <f t="shared" si="346"/>
        <v>0</v>
      </c>
      <c r="IN39" s="54" t="s">
        <v>137</v>
      </c>
      <c r="IO39" s="50">
        <f t="shared" si="347"/>
        <v>0</v>
      </c>
      <c r="IP39" s="50">
        <f t="shared" si="348"/>
        <v>0</v>
      </c>
      <c r="IQ39" s="50">
        <f t="shared" si="349"/>
        <v>0</v>
      </c>
      <c r="IR39" s="50">
        <f t="shared" si="350"/>
        <v>0</v>
      </c>
      <c r="IS39" s="50">
        <f t="shared" si="351"/>
        <v>0</v>
      </c>
      <c r="IT39" s="50">
        <f t="shared" si="352"/>
        <v>0</v>
      </c>
      <c r="IU39" s="50">
        <f t="shared" si="353"/>
        <v>0</v>
      </c>
    </row>
    <row r="40" spans="31:255" ht="15" thickBot="1">
      <c r="AE40" s="78"/>
    </row>
    <row r="41" spans="31:255">
      <c r="AE41" s="78"/>
      <c r="AF41" s="157" t="s">
        <v>190</v>
      </c>
      <c r="AG41" s="158"/>
      <c r="AH41" s="158"/>
      <c r="AI41" s="158"/>
      <c r="AJ41" s="159"/>
    </row>
    <row r="42" spans="31:255" ht="15" thickBot="1">
      <c r="AE42" s="78"/>
      <c r="AF42" s="160"/>
      <c r="AG42" s="161"/>
      <c r="AH42" s="161"/>
      <c r="AI42" s="161"/>
      <c r="AJ42" s="162"/>
    </row>
    <row r="43" spans="31:255">
      <c r="AE43" s="78"/>
    </row>
    <row r="44" spans="31:255" ht="123">
      <c r="AE44" s="78"/>
      <c r="AF44" s="32" t="s">
        <v>118</v>
      </c>
      <c r="AG44" s="56" t="s">
        <v>132</v>
      </c>
      <c r="AH44" s="57" t="s">
        <v>68</v>
      </c>
      <c r="AI44" s="57" t="s">
        <v>70</v>
      </c>
      <c r="AJ44" s="57" t="s">
        <v>134</v>
      </c>
      <c r="AK44" s="57" t="s">
        <v>135</v>
      </c>
      <c r="AL44" s="57" t="s">
        <v>136</v>
      </c>
      <c r="AM44" s="57" t="s">
        <v>137</v>
      </c>
      <c r="AO44" s="33" t="s">
        <v>119</v>
      </c>
      <c r="AP44" s="56" t="s">
        <v>132</v>
      </c>
      <c r="AQ44" s="57" t="s">
        <v>68</v>
      </c>
      <c r="AR44" s="57" t="s">
        <v>70</v>
      </c>
      <c r="AS44" s="57" t="s">
        <v>134</v>
      </c>
      <c r="AT44" s="57" t="s">
        <v>135</v>
      </c>
      <c r="AU44" s="57" t="s">
        <v>136</v>
      </c>
      <c r="AV44" s="57" t="s">
        <v>137</v>
      </c>
      <c r="AX44" s="33" t="s">
        <v>171</v>
      </c>
      <c r="AY44" s="56" t="s">
        <v>132</v>
      </c>
      <c r="AZ44" s="57" t="s">
        <v>68</v>
      </c>
      <c r="BA44" s="57" t="s">
        <v>70</v>
      </c>
      <c r="BB44" s="57" t="s">
        <v>134</v>
      </c>
      <c r="BC44" s="57" t="s">
        <v>135</v>
      </c>
      <c r="BD44" s="57" t="s">
        <v>136</v>
      </c>
      <c r="BE44" s="57" t="s">
        <v>137</v>
      </c>
      <c r="BG44" s="33" t="s">
        <v>172</v>
      </c>
      <c r="BH44" s="56" t="s">
        <v>132</v>
      </c>
      <c r="BI44" s="57" t="s">
        <v>68</v>
      </c>
      <c r="BJ44" s="57" t="s">
        <v>70</v>
      </c>
      <c r="BK44" s="57" t="s">
        <v>134</v>
      </c>
      <c r="BL44" s="57" t="s">
        <v>135</v>
      </c>
      <c r="BM44" s="57" t="s">
        <v>136</v>
      </c>
      <c r="BN44" s="57" t="s">
        <v>137</v>
      </c>
      <c r="BP44" s="33" t="s">
        <v>172</v>
      </c>
      <c r="BQ44" s="56" t="s">
        <v>132</v>
      </c>
      <c r="BR44" s="57" t="s">
        <v>68</v>
      </c>
      <c r="BS44" s="57" t="s">
        <v>70</v>
      </c>
      <c r="BT44" s="57" t="s">
        <v>134</v>
      </c>
      <c r="BU44" s="57" t="s">
        <v>135</v>
      </c>
      <c r="BV44" s="57" t="s">
        <v>136</v>
      </c>
      <c r="BW44" s="57" t="s">
        <v>137</v>
      </c>
      <c r="BY44" s="33" t="s">
        <v>172</v>
      </c>
      <c r="BZ44" s="56" t="s">
        <v>132</v>
      </c>
      <c r="CA44" s="57" t="s">
        <v>68</v>
      </c>
      <c r="CB44" s="57" t="s">
        <v>70</v>
      </c>
      <c r="CC44" s="57" t="s">
        <v>134</v>
      </c>
      <c r="CD44" s="57" t="s">
        <v>135</v>
      </c>
      <c r="CE44" s="57" t="s">
        <v>136</v>
      </c>
      <c r="CF44" s="57" t="s">
        <v>137</v>
      </c>
      <c r="CG44" s="32"/>
      <c r="CH44" s="32" t="s">
        <v>118</v>
      </c>
      <c r="CI44" s="56" t="s">
        <v>132</v>
      </c>
      <c r="CJ44" s="57" t="s">
        <v>68</v>
      </c>
      <c r="CK44" s="57" t="s">
        <v>70</v>
      </c>
      <c r="CL44" s="57" t="s">
        <v>134</v>
      </c>
      <c r="CM44" s="57" t="s">
        <v>135</v>
      </c>
      <c r="CN44" s="57" t="s">
        <v>136</v>
      </c>
      <c r="CO44" s="57" t="s">
        <v>137</v>
      </c>
      <c r="CQ44" s="33" t="s">
        <v>119</v>
      </c>
      <c r="CR44" s="56" t="s">
        <v>132</v>
      </c>
      <c r="CS44" s="57" t="s">
        <v>68</v>
      </c>
      <c r="CT44" s="57" t="s">
        <v>70</v>
      </c>
      <c r="CU44" s="57" t="s">
        <v>134</v>
      </c>
      <c r="CV44" s="57" t="s">
        <v>135</v>
      </c>
      <c r="CW44" s="57" t="s">
        <v>136</v>
      </c>
      <c r="CX44" s="57" t="s">
        <v>137</v>
      </c>
      <c r="CY44" s="32"/>
      <c r="CZ44" s="32" t="s">
        <v>177</v>
      </c>
      <c r="DA44" s="56" t="s">
        <v>132</v>
      </c>
      <c r="DB44" s="57" t="s">
        <v>68</v>
      </c>
      <c r="DC44" s="57" t="s">
        <v>70</v>
      </c>
      <c r="DD44" s="57" t="s">
        <v>134</v>
      </c>
      <c r="DE44" s="57" t="s">
        <v>135</v>
      </c>
      <c r="DF44" s="57" t="s">
        <v>136</v>
      </c>
      <c r="DG44" s="57" t="s">
        <v>137</v>
      </c>
      <c r="DI44" s="32" t="s">
        <v>47</v>
      </c>
      <c r="DJ44" s="56" t="s">
        <v>132</v>
      </c>
      <c r="DK44" s="57" t="s">
        <v>68</v>
      </c>
      <c r="DL44" s="57" t="s">
        <v>70</v>
      </c>
      <c r="DM44" s="57" t="s">
        <v>134</v>
      </c>
      <c r="DN44" s="57" t="s">
        <v>135</v>
      </c>
      <c r="DO44" s="57" t="s">
        <v>136</v>
      </c>
      <c r="DP44" s="57" t="s">
        <v>137</v>
      </c>
      <c r="DR44" s="32" t="s">
        <v>48</v>
      </c>
      <c r="DS44" s="56" t="s">
        <v>132</v>
      </c>
      <c r="DT44" s="57" t="s">
        <v>68</v>
      </c>
      <c r="DU44" s="57" t="s">
        <v>70</v>
      </c>
      <c r="DV44" s="57" t="s">
        <v>134</v>
      </c>
      <c r="DW44" s="57" t="s">
        <v>135</v>
      </c>
      <c r="DX44" s="57" t="s">
        <v>136</v>
      </c>
      <c r="DY44" s="57" t="s">
        <v>137</v>
      </c>
      <c r="EA44" s="32" t="s">
        <v>49</v>
      </c>
      <c r="EB44" s="56" t="s">
        <v>132</v>
      </c>
      <c r="EC44" s="57" t="s">
        <v>68</v>
      </c>
      <c r="ED44" s="57" t="s">
        <v>70</v>
      </c>
      <c r="EE44" s="57" t="s">
        <v>134</v>
      </c>
      <c r="EF44" s="57" t="s">
        <v>135</v>
      </c>
      <c r="EG44" s="57" t="s">
        <v>136</v>
      </c>
      <c r="EH44" s="57" t="s">
        <v>137</v>
      </c>
      <c r="EJ44" s="32" t="s">
        <v>178</v>
      </c>
      <c r="EK44" s="56" t="s">
        <v>132</v>
      </c>
      <c r="EL44" s="57" t="s">
        <v>68</v>
      </c>
      <c r="EM44" s="57" t="s">
        <v>70</v>
      </c>
      <c r="EN44" s="57" t="s">
        <v>134</v>
      </c>
      <c r="EO44" s="57" t="s">
        <v>135</v>
      </c>
      <c r="EP44" s="57" t="s">
        <v>136</v>
      </c>
      <c r="EQ44" s="57" t="s">
        <v>137</v>
      </c>
      <c r="ES44" s="32" t="s">
        <v>179</v>
      </c>
      <c r="ET44" s="56" t="s">
        <v>132</v>
      </c>
      <c r="EU44" s="57" t="s">
        <v>68</v>
      </c>
      <c r="EV44" s="57" t="s">
        <v>70</v>
      </c>
      <c r="EW44" s="57" t="s">
        <v>134</v>
      </c>
      <c r="EX44" s="57" t="s">
        <v>135</v>
      </c>
      <c r="EY44" s="57" t="s">
        <v>136</v>
      </c>
      <c r="EZ44" s="57" t="s">
        <v>137</v>
      </c>
      <c r="FB44" s="32" t="s">
        <v>180</v>
      </c>
      <c r="FC44" s="56" t="s">
        <v>132</v>
      </c>
      <c r="FD44" s="57" t="s">
        <v>68</v>
      </c>
      <c r="FE44" s="57" t="s">
        <v>70</v>
      </c>
      <c r="FF44" s="57" t="s">
        <v>134</v>
      </c>
      <c r="FG44" s="57" t="s">
        <v>135</v>
      </c>
      <c r="FH44" s="57" t="s">
        <v>136</v>
      </c>
      <c r="FI44" s="57" t="s">
        <v>137</v>
      </c>
      <c r="FK44" s="34" t="s">
        <v>181</v>
      </c>
      <c r="FL44" s="56" t="s">
        <v>132</v>
      </c>
      <c r="FM44" s="57" t="s">
        <v>68</v>
      </c>
      <c r="FN44" s="57" t="s">
        <v>70</v>
      </c>
      <c r="FO44" s="57" t="s">
        <v>134</v>
      </c>
      <c r="FP44" s="57" t="s">
        <v>135</v>
      </c>
      <c r="FQ44" s="57" t="s">
        <v>136</v>
      </c>
      <c r="FR44" s="57" t="s">
        <v>137</v>
      </c>
      <c r="FT44" s="34" t="s">
        <v>191</v>
      </c>
      <c r="FU44" s="56" t="s">
        <v>132</v>
      </c>
      <c r="FV44" s="57" t="s">
        <v>68</v>
      </c>
      <c r="FW44" s="57" t="s">
        <v>70</v>
      </c>
      <c r="FX44" s="57" t="s">
        <v>134</v>
      </c>
      <c r="FY44" s="57" t="s">
        <v>135</v>
      </c>
      <c r="FZ44" s="57" t="s">
        <v>136</v>
      </c>
      <c r="GA44" s="57" t="s">
        <v>137</v>
      </c>
      <c r="GC44" s="34" t="s">
        <v>182</v>
      </c>
      <c r="GD44" s="56" t="s">
        <v>132</v>
      </c>
      <c r="GE44" s="57" t="s">
        <v>68</v>
      </c>
      <c r="GF44" s="57" t="s">
        <v>70</v>
      </c>
      <c r="GG44" s="57" t="s">
        <v>134</v>
      </c>
      <c r="GH44" s="57" t="s">
        <v>135</v>
      </c>
      <c r="GI44" s="57" t="s">
        <v>136</v>
      </c>
      <c r="GJ44" s="57" t="s">
        <v>137</v>
      </c>
      <c r="GL44" s="34" t="s">
        <v>56</v>
      </c>
      <c r="GM44" s="56" t="s">
        <v>132</v>
      </c>
      <c r="GN44" s="57" t="s">
        <v>68</v>
      </c>
      <c r="GO44" s="57" t="s">
        <v>70</v>
      </c>
      <c r="GP44" s="57" t="s">
        <v>134</v>
      </c>
      <c r="GQ44" s="57" t="s">
        <v>135</v>
      </c>
      <c r="GR44" s="57" t="s">
        <v>136</v>
      </c>
      <c r="GS44" s="57" t="s">
        <v>137</v>
      </c>
      <c r="GU44" s="34" t="s">
        <v>183</v>
      </c>
      <c r="GV44" s="56" t="s">
        <v>132</v>
      </c>
      <c r="GW44" s="57" t="s">
        <v>68</v>
      </c>
      <c r="GX44" s="57" t="s">
        <v>70</v>
      </c>
      <c r="GY44" s="57" t="s">
        <v>134</v>
      </c>
      <c r="GZ44" s="57" t="s">
        <v>135</v>
      </c>
      <c r="HA44" s="57" t="s">
        <v>136</v>
      </c>
      <c r="HB44" s="57" t="s">
        <v>137</v>
      </c>
      <c r="HD44" s="34" t="s">
        <v>58</v>
      </c>
      <c r="HE44" s="56" t="s">
        <v>132</v>
      </c>
      <c r="HF44" s="57" t="s">
        <v>68</v>
      </c>
      <c r="HG44" s="57" t="s">
        <v>70</v>
      </c>
      <c r="HH44" s="57" t="s">
        <v>134</v>
      </c>
      <c r="HI44" s="57" t="s">
        <v>135</v>
      </c>
      <c r="HJ44" s="57" t="s">
        <v>136</v>
      </c>
      <c r="HK44" s="57" t="s">
        <v>137</v>
      </c>
      <c r="HM44" s="34" t="s">
        <v>59</v>
      </c>
      <c r="HN44" s="56" t="s">
        <v>132</v>
      </c>
      <c r="HO44" s="57" t="s">
        <v>68</v>
      </c>
      <c r="HP44" s="57" t="s">
        <v>70</v>
      </c>
      <c r="HQ44" s="57" t="s">
        <v>134</v>
      </c>
      <c r="HR44" s="57" t="s">
        <v>135</v>
      </c>
      <c r="HS44" s="57" t="s">
        <v>136</v>
      </c>
      <c r="HT44" s="57" t="s">
        <v>137</v>
      </c>
      <c r="HV44" s="34" t="s">
        <v>60</v>
      </c>
      <c r="HW44" s="56" t="s">
        <v>132</v>
      </c>
      <c r="HX44" s="57" t="s">
        <v>68</v>
      </c>
      <c r="HY44" s="57" t="s">
        <v>70</v>
      </c>
      <c r="HZ44" s="57" t="s">
        <v>134</v>
      </c>
      <c r="IA44" s="57" t="s">
        <v>135</v>
      </c>
      <c r="IB44" s="57" t="s">
        <v>136</v>
      </c>
      <c r="IC44" s="57" t="s">
        <v>137</v>
      </c>
      <c r="IE44" s="34" t="s">
        <v>61</v>
      </c>
      <c r="IF44" s="56" t="s">
        <v>132</v>
      </c>
      <c r="IG44" s="57" t="s">
        <v>68</v>
      </c>
      <c r="IH44" s="57" t="s">
        <v>70</v>
      </c>
      <c r="II44" s="57" t="s">
        <v>134</v>
      </c>
      <c r="IJ44" s="57" t="s">
        <v>135</v>
      </c>
      <c r="IK44" s="57" t="s">
        <v>136</v>
      </c>
      <c r="IL44" s="57" t="s">
        <v>137</v>
      </c>
    </row>
    <row r="45" spans="31:255">
      <c r="AE45" s="78"/>
      <c r="AF45" s="53" t="s">
        <v>132</v>
      </c>
      <c r="AG45" s="50">
        <f>IF(AG33&gt;AG21,(1-AG33)/(1-AG21),1)</f>
        <v>1</v>
      </c>
      <c r="AH45" s="50">
        <f t="shared" ref="AH45:AM45" si="355">IF(AH33&gt;AH21,(1-AH33)/(1-AH21),1)</f>
        <v>0</v>
      </c>
      <c r="AI45" s="50">
        <f t="shared" si="355"/>
        <v>0</v>
      </c>
      <c r="AJ45" s="50">
        <f t="shared" si="355"/>
        <v>1</v>
      </c>
      <c r="AK45" s="50">
        <f t="shared" si="355"/>
        <v>1</v>
      </c>
      <c r="AL45" s="50">
        <f t="shared" si="355"/>
        <v>1</v>
      </c>
      <c r="AM45" s="50">
        <f t="shared" si="355"/>
        <v>1</v>
      </c>
      <c r="AO45" s="53" t="s">
        <v>132</v>
      </c>
      <c r="AP45" s="50">
        <f t="shared" ref="AP45:AV51" si="356">IF(AP33&gt;AG21,(1-AP33)/(1-AG21),1)</f>
        <v>1</v>
      </c>
      <c r="AQ45" s="50">
        <f t="shared" si="356"/>
        <v>1</v>
      </c>
      <c r="AR45" s="50">
        <f t="shared" si="356"/>
        <v>0</v>
      </c>
      <c r="AS45" s="50">
        <f t="shared" si="356"/>
        <v>1</v>
      </c>
      <c r="AT45" s="50">
        <f t="shared" si="356"/>
        <v>1</v>
      </c>
      <c r="AU45" s="50">
        <f t="shared" si="356"/>
        <v>1</v>
      </c>
      <c r="AV45" s="50">
        <f t="shared" si="356"/>
        <v>1</v>
      </c>
      <c r="AX45" s="53" t="s">
        <v>132</v>
      </c>
      <c r="AY45" s="50">
        <f t="shared" ref="AY45:BE51" si="357">IF(AY33&gt;AG21,(1-AY33)/(1-AG21),1)</f>
        <v>1</v>
      </c>
      <c r="AZ45" s="50">
        <f t="shared" si="357"/>
        <v>1</v>
      </c>
      <c r="BA45" s="50">
        <f t="shared" si="357"/>
        <v>0</v>
      </c>
      <c r="BB45" s="50">
        <f t="shared" si="357"/>
        <v>1</v>
      </c>
      <c r="BC45" s="50">
        <f t="shared" si="357"/>
        <v>1</v>
      </c>
      <c r="BD45" s="50">
        <f t="shared" si="357"/>
        <v>1</v>
      </c>
      <c r="BE45" s="50">
        <f t="shared" si="357"/>
        <v>1</v>
      </c>
      <c r="BG45" s="53" t="s">
        <v>132</v>
      </c>
      <c r="BH45" s="50">
        <f t="shared" ref="BH45:BN51" si="358">IF(BH33&gt;AG21,(1-BH33)/(1-AG21),1)</f>
        <v>1</v>
      </c>
      <c r="BI45" s="50">
        <f t="shared" si="358"/>
        <v>1</v>
      </c>
      <c r="BJ45" s="50">
        <f t="shared" si="358"/>
        <v>0</v>
      </c>
      <c r="BK45" s="50">
        <f t="shared" si="358"/>
        <v>1</v>
      </c>
      <c r="BL45" s="50">
        <f t="shared" si="358"/>
        <v>1</v>
      </c>
      <c r="BM45" s="50">
        <f t="shared" si="358"/>
        <v>1</v>
      </c>
      <c r="BN45" s="50">
        <f t="shared" si="358"/>
        <v>1</v>
      </c>
      <c r="BP45" s="53" t="s">
        <v>132</v>
      </c>
      <c r="BQ45" s="50">
        <f t="shared" ref="BQ45:BW51" si="359">IF(BQ33&gt;AG21,(1-BQ33)/(1-AG21),1)</f>
        <v>1</v>
      </c>
      <c r="BR45" s="50">
        <f t="shared" si="359"/>
        <v>1</v>
      </c>
      <c r="BS45" s="50">
        <f t="shared" si="359"/>
        <v>0</v>
      </c>
      <c r="BT45" s="50">
        <f t="shared" si="359"/>
        <v>1</v>
      </c>
      <c r="BU45" s="50">
        <f t="shared" si="359"/>
        <v>1</v>
      </c>
      <c r="BV45" s="50">
        <f t="shared" si="359"/>
        <v>1</v>
      </c>
      <c r="BW45" s="50">
        <f t="shared" si="359"/>
        <v>1</v>
      </c>
      <c r="BY45" s="53" t="s">
        <v>132</v>
      </c>
      <c r="BZ45" s="50">
        <f t="shared" ref="BZ45:CF51" si="360">IF(BZ33&gt;AG21,(1-BZ33)/(1-AG21),1)</f>
        <v>1</v>
      </c>
      <c r="CA45" s="50">
        <f t="shared" si="360"/>
        <v>0</v>
      </c>
      <c r="CB45" s="50">
        <f t="shared" si="360"/>
        <v>0</v>
      </c>
      <c r="CC45" s="50">
        <f t="shared" si="360"/>
        <v>1</v>
      </c>
      <c r="CD45" s="50">
        <f t="shared" si="360"/>
        <v>1</v>
      </c>
      <c r="CE45" s="50">
        <f t="shared" si="360"/>
        <v>0</v>
      </c>
      <c r="CF45" s="50">
        <f t="shared" si="360"/>
        <v>0</v>
      </c>
      <c r="CH45" s="53" t="s">
        <v>132</v>
      </c>
      <c r="CI45" s="50">
        <f t="shared" ref="CI45:CO51" si="361">IF(CI33&gt;AG21,(1-CI33)/(1-AG21),1)</f>
        <v>1</v>
      </c>
      <c r="CJ45" s="50">
        <f t="shared" si="361"/>
        <v>1</v>
      </c>
      <c r="CK45" s="50">
        <f t="shared" si="361"/>
        <v>1</v>
      </c>
      <c r="CL45" s="50">
        <f t="shared" si="361"/>
        <v>1</v>
      </c>
      <c r="CM45" s="50">
        <f t="shared" si="361"/>
        <v>1</v>
      </c>
      <c r="CN45" s="50">
        <f t="shared" si="361"/>
        <v>1</v>
      </c>
      <c r="CO45" s="50">
        <f t="shared" si="361"/>
        <v>1</v>
      </c>
      <c r="CQ45" s="53" t="s">
        <v>132</v>
      </c>
      <c r="CR45" s="50">
        <f t="shared" ref="CR45:CX51" si="362">IF(CR33&gt;AG21,(1-CR33)/(1-AG21),1)</f>
        <v>1</v>
      </c>
      <c r="CS45" s="50">
        <f t="shared" si="362"/>
        <v>1</v>
      </c>
      <c r="CT45" s="50">
        <f t="shared" si="362"/>
        <v>1</v>
      </c>
      <c r="CU45" s="50">
        <f t="shared" si="362"/>
        <v>1</v>
      </c>
      <c r="CV45" s="50">
        <f t="shared" si="362"/>
        <v>1</v>
      </c>
      <c r="CW45" s="50">
        <f t="shared" si="362"/>
        <v>1</v>
      </c>
      <c r="CX45" s="50">
        <f t="shared" si="362"/>
        <v>1</v>
      </c>
      <c r="CZ45" s="53" t="s">
        <v>132</v>
      </c>
      <c r="DA45" s="50">
        <f t="shared" ref="DA45:DG51" si="363">IF(DA33&gt;AG21,(1-DA33)/(1-AG21),1)</f>
        <v>1</v>
      </c>
      <c r="DB45" s="50">
        <f t="shared" si="363"/>
        <v>1</v>
      </c>
      <c r="DC45" s="50">
        <f t="shared" si="363"/>
        <v>1</v>
      </c>
      <c r="DD45" s="50">
        <f t="shared" si="363"/>
        <v>1</v>
      </c>
      <c r="DE45" s="50">
        <f t="shared" si="363"/>
        <v>1</v>
      </c>
      <c r="DF45" s="50">
        <f t="shared" si="363"/>
        <v>1</v>
      </c>
      <c r="DG45" s="50">
        <f t="shared" si="363"/>
        <v>1</v>
      </c>
      <c r="DI45" s="53" t="s">
        <v>132</v>
      </c>
      <c r="DJ45" s="50">
        <f>IF(DJ33&gt;AG21,(1-DJ33)/(1-AG21),1)</f>
        <v>1</v>
      </c>
      <c r="DK45" s="50">
        <f t="shared" ref="DK45:DP51" si="364">IF(DK33&gt;AH21,(1-DK33)/(1-AH21),1)</f>
        <v>1</v>
      </c>
      <c r="DL45" s="50">
        <f t="shared" si="364"/>
        <v>1</v>
      </c>
      <c r="DM45" s="50">
        <f t="shared" si="364"/>
        <v>1</v>
      </c>
      <c r="DN45" s="50">
        <f t="shared" si="364"/>
        <v>1</v>
      </c>
      <c r="DO45" s="50">
        <f t="shared" si="364"/>
        <v>1</v>
      </c>
      <c r="DP45" s="50">
        <f t="shared" si="364"/>
        <v>1</v>
      </c>
      <c r="DR45" s="53" t="s">
        <v>132</v>
      </c>
      <c r="DS45" s="50">
        <f>IF(DS33&gt;AG21,(1-DS33)/(1-AG21),1)</f>
        <v>1</v>
      </c>
      <c r="DT45" s="50">
        <f t="shared" ref="DT45:DY51" si="365">IF(DT33&gt;AH21,(1-DT33)/(1-AH21),1)</f>
        <v>1</v>
      </c>
      <c r="DU45" s="50">
        <f t="shared" si="365"/>
        <v>1</v>
      </c>
      <c r="DV45" s="50">
        <f t="shared" si="365"/>
        <v>1</v>
      </c>
      <c r="DW45" s="50">
        <f t="shared" si="365"/>
        <v>1</v>
      </c>
      <c r="DX45" s="50">
        <f t="shared" si="365"/>
        <v>1</v>
      </c>
      <c r="DY45" s="50">
        <f t="shared" si="365"/>
        <v>1</v>
      </c>
      <c r="EA45" s="53" t="s">
        <v>132</v>
      </c>
      <c r="EB45" s="50">
        <f>IF(EB33&gt;AG21,(1-EB33)/(1-AG21),1)</f>
        <v>1</v>
      </c>
      <c r="EC45" s="50">
        <f t="shared" ref="EC45:EH51" si="366">IF(EC33&gt;AH21,(1-EC33)/(1-AH21),1)</f>
        <v>1</v>
      </c>
      <c r="ED45" s="50">
        <f t="shared" si="366"/>
        <v>1</v>
      </c>
      <c r="EE45" s="50">
        <f t="shared" si="366"/>
        <v>1</v>
      </c>
      <c r="EF45" s="50">
        <f t="shared" si="366"/>
        <v>1</v>
      </c>
      <c r="EG45" s="50">
        <f t="shared" si="366"/>
        <v>1</v>
      </c>
      <c r="EH45" s="50">
        <f t="shared" si="366"/>
        <v>1</v>
      </c>
      <c r="EJ45" s="53" t="s">
        <v>132</v>
      </c>
      <c r="EK45" s="50">
        <f>IF(EK33&gt;AG21,(1-EK33)/(1-AG21),1)</f>
        <v>1</v>
      </c>
      <c r="EL45" s="50">
        <f t="shared" ref="EL45:EQ51" si="367">IF(EL33&gt;AH21,(1-EL33)/(1-AH21),1)</f>
        <v>1</v>
      </c>
      <c r="EM45" s="50">
        <f t="shared" si="367"/>
        <v>1</v>
      </c>
      <c r="EN45" s="50">
        <f t="shared" si="367"/>
        <v>1</v>
      </c>
      <c r="EO45" s="50">
        <f t="shared" si="367"/>
        <v>1</v>
      </c>
      <c r="EP45" s="50">
        <f t="shared" si="367"/>
        <v>1</v>
      </c>
      <c r="EQ45" s="50">
        <f t="shared" si="367"/>
        <v>1</v>
      </c>
      <c r="ES45" s="53" t="s">
        <v>132</v>
      </c>
      <c r="ET45" s="50">
        <f>IF(ET33&gt;AG21,(1-ET33)/(1-AG21),1)</f>
        <v>1</v>
      </c>
      <c r="EU45" s="50">
        <f t="shared" ref="EU45:EZ51" si="368">IF(EU33&gt;AH21,(1-EU33)/(1-AH21),1)</f>
        <v>1</v>
      </c>
      <c r="EV45" s="50">
        <f t="shared" si="368"/>
        <v>1</v>
      </c>
      <c r="EW45" s="50">
        <f t="shared" si="368"/>
        <v>1</v>
      </c>
      <c r="EX45" s="50">
        <f t="shared" si="368"/>
        <v>1</v>
      </c>
      <c r="EY45" s="50">
        <f t="shared" si="368"/>
        <v>1</v>
      </c>
      <c r="EZ45" s="50">
        <f t="shared" si="368"/>
        <v>1</v>
      </c>
      <c r="FB45" s="53" t="s">
        <v>132</v>
      </c>
      <c r="FC45" s="50">
        <f>IF(FC33&gt;AG21,(1-FC33)/(1-AG21),1)</f>
        <v>1</v>
      </c>
      <c r="FD45" s="50">
        <f t="shared" ref="FD45:FI51" si="369">IF(FD33&gt;AH21,(1-FD33)/(1-AH21),1)</f>
        <v>1</v>
      </c>
      <c r="FE45" s="50">
        <f t="shared" si="369"/>
        <v>1</v>
      </c>
      <c r="FF45" s="50">
        <f t="shared" si="369"/>
        <v>1</v>
      </c>
      <c r="FG45" s="50">
        <f t="shared" si="369"/>
        <v>1</v>
      </c>
      <c r="FH45" s="50">
        <f t="shared" si="369"/>
        <v>1</v>
      </c>
      <c r="FI45" s="50">
        <f t="shared" si="369"/>
        <v>1</v>
      </c>
      <c r="FK45" s="53" t="s">
        <v>132</v>
      </c>
      <c r="FL45" s="50">
        <f>IF(FL33&gt;AG21,(1-FL33)/(1-AG21),1)</f>
        <v>1</v>
      </c>
      <c r="FM45" s="50">
        <f t="shared" ref="FM45:FR51" si="370">IF(FM33&gt;AH21,(1-FM33)/(1-AH21),1)</f>
        <v>1</v>
      </c>
      <c r="FN45" s="50">
        <f t="shared" si="370"/>
        <v>1</v>
      </c>
      <c r="FO45" s="50">
        <f t="shared" si="370"/>
        <v>1</v>
      </c>
      <c r="FP45" s="50">
        <f t="shared" si="370"/>
        <v>1</v>
      </c>
      <c r="FQ45" s="50">
        <f t="shared" si="370"/>
        <v>1</v>
      </c>
      <c r="FR45" s="50">
        <f t="shared" si="370"/>
        <v>1</v>
      </c>
      <c r="FT45" s="53" t="s">
        <v>132</v>
      </c>
      <c r="FU45" s="50">
        <f>IF(FU33&gt;AG21,(1-FU33)/(1-AG21),1)</f>
        <v>1</v>
      </c>
      <c r="FV45" s="50">
        <f t="shared" ref="FV45:GA51" si="371">IF(FV33&gt;AH21,(1-FV33)/(1-AH21),1)</f>
        <v>1</v>
      </c>
      <c r="FW45" s="50">
        <f t="shared" si="371"/>
        <v>1</v>
      </c>
      <c r="FX45" s="50">
        <f t="shared" si="371"/>
        <v>1</v>
      </c>
      <c r="FY45" s="50">
        <f t="shared" si="371"/>
        <v>1</v>
      </c>
      <c r="FZ45" s="50">
        <f t="shared" si="371"/>
        <v>1</v>
      </c>
      <c r="GA45" s="50">
        <f t="shared" si="371"/>
        <v>1</v>
      </c>
      <c r="GC45" s="53" t="s">
        <v>132</v>
      </c>
      <c r="GD45" s="50">
        <f>IF(GD33&gt;AG21,(1-GD33)/(1-AG21),1)</f>
        <v>1</v>
      </c>
      <c r="GE45" s="50">
        <f t="shared" ref="GE45:GJ51" si="372">IF(GE33&gt;AH21,(1-GE33)/(1-AH21),1)</f>
        <v>1</v>
      </c>
      <c r="GF45" s="50">
        <f t="shared" si="372"/>
        <v>1</v>
      </c>
      <c r="GG45" s="50">
        <f t="shared" si="372"/>
        <v>1</v>
      </c>
      <c r="GH45" s="50">
        <f t="shared" si="372"/>
        <v>1</v>
      </c>
      <c r="GI45" s="50">
        <f t="shared" si="372"/>
        <v>1</v>
      </c>
      <c r="GJ45" s="50">
        <f t="shared" si="372"/>
        <v>1</v>
      </c>
      <c r="GL45" s="53" t="s">
        <v>132</v>
      </c>
      <c r="GM45" s="50">
        <f>IF(GM33&gt;AG21,(1-GM33)/(1-AG21),1)</f>
        <v>1</v>
      </c>
      <c r="GN45" s="50">
        <f t="shared" ref="GN45:GS51" si="373">IF(GN33&gt;AH21,(1-GN33)/(1-AH21),1)</f>
        <v>1</v>
      </c>
      <c r="GO45" s="50">
        <f t="shared" si="373"/>
        <v>1</v>
      </c>
      <c r="GP45" s="50">
        <f t="shared" si="373"/>
        <v>1</v>
      </c>
      <c r="GQ45" s="50">
        <f t="shared" si="373"/>
        <v>1</v>
      </c>
      <c r="GR45" s="50">
        <f t="shared" si="373"/>
        <v>1</v>
      </c>
      <c r="GS45" s="50">
        <f t="shared" si="373"/>
        <v>1</v>
      </c>
      <c r="GU45" s="53" t="s">
        <v>132</v>
      </c>
      <c r="GV45" s="50">
        <f>IF(GV33&gt;AG21,(1-GV33)/(1-AG21),1)</f>
        <v>1</v>
      </c>
      <c r="GW45" s="50">
        <f t="shared" ref="GW45:HB51" si="374">IF(GW33&gt;AH21,(1-GW33)/(1-AH21),1)</f>
        <v>1</v>
      </c>
      <c r="GX45" s="50">
        <f t="shared" si="374"/>
        <v>1</v>
      </c>
      <c r="GY45" s="50">
        <f t="shared" si="374"/>
        <v>1</v>
      </c>
      <c r="GZ45" s="50">
        <f t="shared" si="374"/>
        <v>1</v>
      </c>
      <c r="HA45" s="50">
        <f t="shared" si="374"/>
        <v>1</v>
      </c>
      <c r="HB45" s="50">
        <f t="shared" si="374"/>
        <v>1</v>
      </c>
      <c r="HD45" s="53" t="s">
        <v>132</v>
      </c>
      <c r="HE45" s="50">
        <f>IF(HE33&gt;AG21,(1-HE33)/(1-AG21),1)</f>
        <v>1</v>
      </c>
      <c r="HF45" s="50">
        <f t="shared" ref="HF45:HK51" si="375">IF(HF33&gt;AH21,(1-HF33)/(1-AH21),1)</f>
        <v>1</v>
      </c>
      <c r="HG45" s="50">
        <f t="shared" si="375"/>
        <v>1</v>
      </c>
      <c r="HH45" s="50">
        <f t="shared" si="375"/>
        <v>1</v>
      </c>
      <c r="HI45" s="50">
        <f t="shared" si="375"/>
        <v>1</v>
      </c>
      <c r="HJ45" s="50">
        <f t="shared" si="375"/>
        <v>1</v>
      </c>
      <c r="HK45" s="50">
        <f t="shared" si="375"/>
        <v>1</v>
      </c>
      <c r="HM45" s="53" t="s">
        <v>132</v>
      </c>
      <c r="HN45" s="50">
        <f>IF(HN33&gt;AG21,(1-HN33)/(1-AG21),1)</f>
        <v>1</v>
      </c>
      <c r="HO45" s="50">
        <f t="shared" ref="HO45:HT51" si="376">IF(HO33&gt;AH21,(1-HO33)/(1-AH21),1)</f>
        <v>1</v>
      </c>
      <c r="HP45" s="50">
        <f t="shared" si="376"/>
        <v>1</v>
      </c>
      <c r="HQ45" s="50">
        <f t="shared" si="376"/>
        <v>1</v>
      </c>
      <c r="HR45" s="50">
        <f t="shared" si="376"/>
        <v>1</v>
      </c>
      <c r="HS45" s="50">
        <f t="shared" si="376"/>
        <v>1</v>
      </c>
      <c r="HT45" s="50">
        <f t="shared" si="376"/>
        <v>1</v>
      </c>
      <c r="HV45" s="53" t="s">
        <v>132</v>
      </c>
      <c r="HW45" s="50">
        <f>IF(HW33&gt;AG21,(1-HW33)/(1-AG21),1)</f>
        <v>1</v>
      </c>
      <c r="HX45" s="50">
        <f t="shared" ref="HX45:IC51" si="377">IF(HX33&gt;AH21,(1-HX33)/(1-AH21),1)</f>
        <v>1</v>
      </c>
      <c r="HY45" s="50">
        <f t="shared" si="377"/>
        <v>1</v>
      </c>
      <c r="HZ45" s="50">
        <f t="shared" si="377"/>
        <v>1</v>
      </c>
      <c r="IA45" s="50">
        <f t="shared" si="377"/>
        <v>1</v>
      </c>
      <c r="IB45" s="50">
        <f t="shared" si="377"/>
        <v>1</v>
      </c>
      <c r="IC45" s="50">
        <f t="shared" si="377"/>
        <v>1</v>
      </c>
      <c r="IE45" s="53" t="s">
        <v>132</v>
      </c>
      <c r="IF45" s="50">
        <f>IF(IF33&gt;AG21,(1-IF33)/(1-AG21),1)</f>
        <v>1</v>
      </c>
      <c r="IG45" s="50">
        <f t="shared" ref="IG45:IL51" si="378">IF(IG33&gt;AH21,(1-IG33)/(1-AH21),1)</f>
        <v>1</v>
      </c>
      <c r="IH45" s="50">
        <f t="shared" si="378"/>
        <v>1</v>
      </c>
      <c r="II45" s="50">
        <f t="shared" si="378"/>
        <v>1</v>
      </c>
      <c r="IJ45" s="50">
        <f t="shared" si="378"/>
        <v>1</v>
      </c>
      <c r="IK45" s="50">
        <f t="shared" si="378"/>
        <v>1</v>
      </c>
      <c r="IL45" s="50">
        <f t="shared" si="378"/>
        <v>1</v>
      </c>
    </row>
    <row r="46" spans="31:255" ht="29.1">
      <c r="AE46" s="78"/>
      <c r="AF46" s="54" t="s">
        <v>68</v>
      </c>
      <c r="AG46" s="50">
        <f t="shared" ref="AG46:AM51" si="379">IF(AG34&gt;AG22,(1-AG34)/(1-AG22),1)</f>
        <v>1</v>
      </c>
      <c r="AH46" s="50">
        <f t="shared" si="379"/>
        <v>1</v>
      </c>
      <c r="AI46" s="50">
        <f t="shared" si="379"/>
        <v>1</v>
      </c>
      <c r="AJ46" s="50">
        <f t="shared" si="379"/>
        <v>1</v>
      </c>
      <c r="AK46" s="50">
        <f t="shared" si="379"/>
        <v>1</v>
      </c>
      <c r="AL46" s="50">
        <f t="shared" si="379"/>
        <v>1</v>
      </c>
      <c r="AM46" s="50">
        <f t="shared" si="379"/>
        <v>1</v>
      </c>
      <c r="AO46" s="54" t="s">
        <v>68</v>
      </c>
      <c r="AP46" s="50">
        <f t="shared" si="356"/>
        <v>1</v>
      </c>
      <c r="AQ46" s="50">
        <f t="shared" si="356"/>
        <v>1</v>
      </c>
      <c r="AR46" s="50">
        <f t="shared" si="356"/>
        <v>0</v>
      </c>
      <c r="AS46" s="50">
        <f t="shared" si="356"/>
        <v>1</v>
      </c>
      <c r="AT46" s="50">
        <f t="shared" si="356"/>
        <v>1</v>
      </c>
      <c r="AU46" s="50">
        <f t="shared" si="356"/>
        <v>1</v>
      </c>
      <c r="AV46" s="50">
        <f t="shared" si="356"/>
        <v>1</v>
      </c>
      <c r="AX46" s="54" t="s">
        <v>68</v>
      </c>
      <c r="AY46" s="50">
        <f t="shared" si="357"/>
        <v>1</v>
      </c>
      <c r="AZ46" s="50">
        <f t="shared" si="357"/>
        <v>1</v>
      </c>
      <c r="BA46" s="50">
        <f t="shared" si="357"/>
        <v>1</v>
      </c>
      <c r="BB46" s="50">
        <f t="shared" si="357"/>
        <v>1</v>
      </c>
      <c r="BC46" s="50">
        <f t="shared" si="357"/>
        <v>1</v>
      </c>
      <c r="BD46" s="50">
        <f t="shared" si="357"/>
        <v>1</v>
      </c>
      <c r="BE46" s="50">
        <f t="shared" si="357"/>
        <v>1</v>
      </c>
      <c r="BG46" s="54" t="s">
        <v>68</v>
      </c>
      <c r="BH46" s="50">
        <f t="shared" si="358"/>
        <v>1</v>
      </c>
      <c r="BI46" s="50">
        <f t="shared" si="358"/>
        <v>1</v>
      </c>
      <c r="BJ46" s="50">
        <f t="shared" si="358"/>
        <v>1</v>
      </c>
      <c r="BK46" s="50">
        <f t="shared" si="358"/>
        <v>1</v>
      </c>
      <c r="BL46" s="50">
        <f t="shared" si="358"/>
        <v>1</v>
      </c>
      <c r="BM46" s="50">
        <f t="shared" si="358"/>
        <v>1</v>
      </c>
      <c r="BN46" s="50">
        <f t="shared" si="358"/>
        <v>1</v>
      </c>
      <c r="BP46" s="54" t="s">
        <v>68</v>
      </c>
      <c r="BQ46" s="50">
        <f t="shared" si="359"/>
        <v>1</v>
      </c>
      <c r="BR46" s="50">
        <f t="shared" si="359"/>
        <v>1</v>
      </c>
      <c r="BS46" s="50">
        <f t="shared" si="359"/>
        <v>1</v>
      </c>
      <c r="BT46" s="50">
        <f t="shared" si="359"/>
        <v>1</v>
      </c>
      <c r="BU46" s="50">
        <f t="shared" si="359"/>
        <v>1</v>
      </c>
      <c r="BV46" s="50">
        <f t="shared" si="359"/>
        <v>1</v>
      </c>
      <c r="BW46" s="50">
        <f t="shared" si="359"/>
        <v>1</v>
      </c>
      <c r="BY46" s="54" t="s">
        <v>68</v>
      </c>
      <c r="BZ46" s="50">
        <f t="shared" si="360"/>
        <v>1</v>
      </c>
      <c r="CA46" s="50">
        <f t="shared" si="360"/>
        <v>1</v>
      </c>
      <c r="CB46" s="50">
        <f t="shared" si="360"/>
        <v>1</v>
      </c>
      <c r="CC46" s="50">
        <f t="shared" si="360"/>
        <v>1</v>
      </c>
      <c r="CD46" s="50">
        <f t="shared" si="360"/>
        <v>1</v>
      </c>
      <c r="CE46" s="50">
        <f t="shared" si="360"/>
        <v>1</v>
      </c>
      <c r="CF46" s="50">
        <f t="shared" si="360"/>
        <v>1</v>
      </c>
      <c r="CH46" s="54" t="s">
        <v>68</v>
      </c>
      <c r="CI46" s="50">
        <f>IF(CI34&gt;AG22,(1-CI34)/(1-AG22),1)</f>
        <v>1</v>
      </c>
      <c r="CJ46" s="50">
        <f t="shared" si="361"/>
        <v>1</v>
      </c>
      <c r="CK46" s="50">
        <f t="shared" si="361"/>
        <v>0.82347408574888137</v>
      </c>
      <c r="CL46" s="50">
        <f t="shared" si="361"/>
        <v>1</v>
      </c>
      <c r="CM46" s="50">
        <f t="shared" si="361"/>
        <v>1</v>
      </c>
      <c r="CN46" s="50">
        <f t="shared" si="361"/>
        <v>1</v>
      </c>
      <c r="CO46" s="50">
        <f t="shared" si="361"/>
        <v>1</v>
      </c>
      <c r="CQ46" s="54" t="s">
        <v>68</v>
      </c>
      <c r="CR46" s="50">
        <f t="shared" si="362"/>
        <v>1</v>
      </c>
      <c r="CS46" s="50">
        <f t="shared" si="362"/>
        <v>1</v>
      </c>
      <c r="CT46" s="50">
        <f t="shared" si="362"/>
        <v>1</v>
      </c>
      <c r="CU46" s="50">
        <f t="shared" si="362"/>
        <v>1</v>
      </c>
      <c r="CV46" s="50">
        <f t="shared" si="362"/>
        <v>1</v>
      </c>
      <c r="CW46" s="50">
        <f t="shared" si="362"/>
        <v>1</v>
      </c>
      <c r="CX46" s="50">
        <f t="shared" si="362"/>
        <v>1</v>
      </c>
      <c r="CZ46" s="54" t="s">
        <v>68</v>
      </c>
      <c r="DA46" s="50">
        <f t="shared" si="363"/>
        <v>1</v>
      </c>
      <c r="DB46" s="50">
        <f t="shared" si="363"/>
        <v>1</v>
      </c>
      <c r="DC46" s="50">
        <f t="shared" si="363"/>
        <v>1</v>
      </c>
      <c r="DD46" s="50">
        <f t="shared" si="363"/>
        <v>1</v>
      </c>
      <c r="DE46" s="50">
        <f t="shared" si="363"/>
        <v>1</v>
      </c>
      <c r="DF46" s="50">
        <f t="shared" si="363"/>
        <v>1</v>
      </c>
      <c r="DG46" s="50">
        <f t="shared" si="363"/>
        <v>1</v>
      </c>
      <c r="DI46" s="54" t="s">
        <v>68</v>
      </c>
      <c r="DJ46" s="50">
        <f t="shared" ref="DJ46:DJ51" si="380">IF(DJ34&gt;AG22,(1-DJ34)/(1-AG22),1)</f>
        <v>1</v>
      </c>
      <c r="DK46" s="50">
        <f t="shared" si="364"/>
        <v>1</v>
      </c>
      <c r="DL46" s="50">
        <f t="shared" si="364"/>
        <v>1</v>
      </c>
      <c r="DM46" s="50">
        <f t="shared" si="364"/>
        <v>1</v>
      </c>
      <c r="DN46" s="50">
        <f t="shared" si="364"/>
        <v>1</v>
      </c>
      <c r="DO46" s="50">
        <f t="shared" si="364"/>
        <v>1</v>
      </c>
      <c r="DP46" s="50">
        <f t="shared" si="364"/>
        <v>1</v>
      </c>
      <c r="DR46" s="54" t="s">
        <v>68</v>
      </c>
      <c r="DS46" s="50">
        <f t="shared" ref="DS46:DS51" si="381">IF(DS34&gt;AG22,(1-DS34)/(1-AG22),1)</f>
        <v>1</v>
      </c>
      <c r="DT46" s="50">
        <f t="shared" si="365"/>
        <v>1</v>
      </c>
      <c r="DU46" s="50">
        <f t="shared" si="365"/>
        <v>1</v>
      </c>
      <c r="DV46" s="50">
        <f t="shared" si="365"/>
        <v>1</v>
      </c>
      <c r="DW46" s="50">
        <f t="shared" si="365"/>
        <v>1</v>
      </c>
      <c r="DX46" s="50">
        <f t="shared" si="365"/>
        <v>1</v>
      </c>
      <c r="DY46" s="50">
        <f t="shared" si="365"/>
        <v>1</v>
      </c>
      <c r="EA46" s="54" t="s">
        <v>68</v>
      </c>
      <c r="EB46" s="50">
        <f t="shared" ref="EB46:EB51" si="382">IF(EB34&gt;AG22,(1-EB34)/(1-AG22),1)</f>
        <v>1</v>
      </c>
      <c r="EC46" s="50">
        <f t="shared" si="366"/>
        <v>1</v>
      </c>
      <c r="ED46" s="50">
        <f t="shared" si="366"/>
        <v>1</v>
      </c>
      <c r="EE46" s="50">
        <f t="shared" si="366"/>
        <v>1</v>
      </c>
      <c r="EF46" s="50">
        <f t="shared" si="366"/>
        <v>1</v>
      </c>
      <c r="EG46" s="50">
        <f t="shared" si="366"/>
        <v>1</v>
      </c>
      <c r="EH46" s="50">
        <f t="shared" si="366"/>
        <v>1</v>
      </c>
      <c r="EJ46" s="54" t="s">
        <v>68</v>
      </c>
      <c r="EK46" s="50">
        <f t="shared" ref="EK46:EK51" si="383">IF(EK34&gt;AG22,(1-EK34)/(1-AG22),1)</f>
        <v>1</v>
      </c>
      <c r="EL46" s="50">
        <f t="shared" si="367"/>
        <v>1</v>
      </c>
      <c r="EM46" s="50">
        <f t="shared" si="367"/>
        <v>1</v>
      </c>
      <c r="EN46" s="50">
        <f t="shared" si="367"/>
        <v>1</v>
      </c>
      <c r="EO46" s="50">
        <f t="shared" si="367"/>
        <v>1</v>
      </c>
      <c r="EP46" s="50">
        <f t="shared" si="367"/>
        <v>1</v>
      </c>
      <c r="EQ46" s="50">
        <f t="shared" si="367"/>
        <v>1</v>
      </c>
      <c r="ES46" s="54" t="s">
        <v>68</v>
      </c>
      <c r="ET46" s="50">
        <f t="shared" ref="ET46:ET51" si="384">IF(ET34&gt;AG22,(1-ET34)/(1-AG22),1)</f>
        <v>1</v>
      </c>
      <c r="EU46" s="50">
        <f t="shared" si="368"/>
        <v>1</v>
      </c>
      <c r="EV46" s="50">
        <f t="shared" si="368"/>
        <v>1</v>
      </c>
      <c r="EW46" s="50">
        <f t="shared" si="368"/>
        <v>1</v>
      </c>
      <c r="EX46" s="50">
        <f t="shared" si="368"/>
        <v>1</v>
      </c>
      <c r="EY46" s="50">
        <f t="shared" si="368"/>
        <v>1</v>
      </c>
      <c r="EZ46" s="50">
        <f t="shared" si="368"/>
        <v>1</v>
      </c>
      <c r="FB46" s="54" t="s">
        <v>68</v>
      </c>
      <c r="FC46" s="50">
        <f t="shared" ref="FC46:FC51" si="385">IF(FC34&gt;AG22,(1-FC34)/(1-AG22),1)</f>
        <v>1</v>
      </c>
      <c r="FD46" s="50">
        <f t="shared" si="369"/>
        <v>1</v>
      </c>
      <c r="FE46" s="50">
        <f t="shared" si="369"/>
        <v>1</v>
      </c>
      <c r="FF46" s="50">
        <f t="shared" si="369"/>
        <v>1</v>
      </c>
      <c r="FG46" s="50">
        <f t="shared" si="369"/>
        <v>1</v>
      </c>
      <c r="FH46" s="50">
        <f t="shared" si="369"/>
        <v>1</v>
      </c>
      <c r="FI46" s="50">
        <f t="shared" si="369"/>
        <v>1</v>
      </c>
      <c r="FK46" s="54" t="s">
        <v>68</v>
      </c>
      <c r="FL46" s="50">
        <f t="shared" ref="FL46:FL51" si="386">IF(FL34&gt;AG22,(1-FL34)/(1-AG22),1)</f>
        <v>1</v>
      </c>
      <c r="FM46" s="50">
        <f t="shared" si="370"/>
        <v>1</v>
      </c>
      <c r="FN46" s="50">
        <f t="shared" si="370"/>
        <v>1</v>
      </c>
      <c r="FO46" s="50">
        <f t="shared" si="370"/>
        <v>1</v>
      </c>
      <c r="FP46" s="50">
        <f t="shared" si="370"/>
        <v>1</v>
      </c>
      <c r="FQ46" s="50">
        <f t="shared" si="370"/>
        <v>1</v>
      </c>
      <c r="FR46" s="50">
        <f t="shared" si="370"/>
        <v>1</v>
      </c>
      <c r="FT46" s="54" t="s">
        <v>68</v>
      </c>
      <c r="FU46" s="50">
        <f t="shared" ref="FU46:FU51" si="387">IF(FU34&gt;AG22,(1-FU34)/(1-AG22),1)</f>
        <v>1</v>
      </c>
      <c r="FV46" s="50">
        <f t="shared" si="371"/>
        <v>1</v>
      </c>
      <c r="FW46" s="50">
        <f t="shared" si="371"/>
        <v>1</v>
      </c>
      <c r="FX46" s="50">
        <f t="shared" si="371"/>
        <v>1</v>
      </c>
      <c r="FY46" s="50">
        <f t="shared" si="371"/>
        <v>1</v>
      </c>
      <c r="FZ46" s="50">
        <f t="shared" si="371"/>
        <v>1</v>
      </c>
      <c r="GA46" s="50">
        <f t="shared" si="371"/>
        <v>1</v>
      </c>
      <c r="GC46" s="54" t="s">
        <v>68</v>
      </c>
      <c r="GD46" s="50">
        <f t="shared" ref="GD46:GD51" si="388">IF(GD34&gt;AG22,(1-GD34)/(1-AG22),1)</f>
        <v>1</v>
      </c>
      <c r="GE46" s="50">
        <f t="shared" si="372"/>
        <v>1</v>
      </c>
      <c r="GF46" s="50">
        <f t="shared" si="372"/>
        <v>1</v>
      </c>
      <c r="GG46" s="50">
        <f t="shared" si="372"/>
        <v>1</v>
      </c>
      <c r="GH46" s="50">
        <f t="shared" si="372"/>
        <v>1</v>
      </c>
      <c r="GI46" s="50">
        <f t="shared" si="372"/>
        <v>1</v>
      </c>
      <c r="GJ46" s="50">
        <f t="shared" si="372"/>
        <v>1</v>
      </c>
      <c r="GL46" s="54" t="s">
        <v>68</v>
      </c>
      <c r="GM46" s="50">
        <f t="shared" ref="GM46:GM51" si="389">IF(GM34&gt;AG22,(1-GM34)/(1-AG22),1)</f>
        <v>1</v>
      </c>
      <c r="GN46" s="50">
        <f t="shared" si="373"/>
        <v>1</v>
      </c>
      <c r="GO46" s="50">
        <f t="shared" si="373"/>
        <v>1</v>
      </c>
      <c r="GP46" s="50">
        <f t="shared" si="373"/>
        <v>1</v>
      </c>
      <c r="GQ46" s="50">
        <f t="shared" si="373"/>
        <v>1</v>
      </c>
      <c r="GR46" s="50">
        <f t="shared" si="373"/>
        <v>1</v>
      </c>
      <c r="GS46" s="50">
        <f t="shared" si="373"/>
        <v>1</v>
      </c>
      <c r="GU46" s="54" t="s">
        <v>68</v>
      </c>
      <c r="GV46" s="50">
        <f t="shared" ref="GV46:GV51" si="390">IF(GV34&gt;AG22,(1-GV34)/(1-AG22),1)</f>
        <v>1</v>
      </c>
      <c r="GW46" s="50">
        <f t="shared" si="374"/>
        <v>1</v>
      </c>
      <c r="GX46" s="50">
        <f t="shared" si="374"/>
        <v>1</v>
      </c>
      <c r="GY46" s="50">
        <f t="shared" si="374"/>
        <v>1</v>
      </c>
      <c r="GZ46" s="50">
        <f t="shared" si="374"/>
        <v>1</v>
      </c>
      <c r="HA46" s="50">
        <f t="shared" si="374"/>
        <v>1</v>
      </c>
      <c r="HB46" s="50">
        <f t="shared" si="374"/>
        <v>1</v>
      </c>
      <c r="HD46" s="54" t="s">
        <v>68</v>
      </c>
      <c r="HE46" s="50">
        <f t="shared" ref="HE46:HE51" si="391">IF(HE34&gt;AG22,(1-HE34)/(1-AG22),1)</f>
        <v>1</v>
      </c>
      <c r="HF46" s="50">
        <f t="shared" si="375"/>
        <v>1</v>
      </c>
      <c r="HG46" s="50">
        <f t="shared" si="375"/>
        <v>1</v>
      </c>
      <c r="HH46" s="50">
        <f t="shared" si="375"/>
        <v>1</v>
      </c>
      <c r="HI46" s="50">
        <f t="shared" si="375"/>
        <v>1</v>
      </c>
      <c r="HJ46" s="50">
        <f t="shared" si="375"/>
        <v>1</v>
      </c>
      <c r="HK46" s="50">
        <f t="shared" si="375"/>
        <v>1</v>
      </c>
      <c r="HM46" s="54" t="s">
        <v>68</v>
      </c>
      <c r="HN46" s="50">
        <f t="shared" ref="HN46:HN51" si="392">IF(HN34&gt;AG22,(1-HN34)/(1-AG22),1)</f>
        <v>1</v>
      </c>
      <c r="HO46" s="50">
        <f t="shared" si="376"/>
        <v>1</v>
      </c>
      <c r="HP46" s="50">
        <f t="shared" si="376"/>
        <v>1</v>
      </c>
      <c r="HQ46" s="50">
        <f t="shared" si="376"/>
        <v>1</v>
      </c>
      <c r="HR46" s="50">
        <f t="shared" si="376"/>
        <v>1</v>
      </c>
      <c r="HS46" s="50">
        <f t="shared" si="376"/>
        <v>1</v>
      </c>
      <c r="HT46" s="50">
        <f t="shared" si="376"/>
        <v>1</v>
      </c>
      <c r="HV46" s="54" t="s">
        <v>68</v>
      </c>
      <c r="HW46" s="50">
        <f t="shared" ref="HW46:HW51" si="393">IF(HW34&gt;AG22,(1-HW34)/(1-AG22),1)</f>
        <v>1</v>
      </c>
      <c r="HX46" s="50">
        <f t="shared" si="377"/>
        <v>1</v>
      </c>
      <c r="HY46" s="50">
        <f t="shared" si="377"/>
        <v>1</v>
      </c>
      <c r="HZ46" s="50">
        <f t="shared" si="377"/>
        <v>1</v>
      </c>
      <c r="IA46" s="50">
        <f t="shared" si="377"/>
        <v>1</v>
      </c>
      <c r="IB46" s="50">
        <f t="shared" si="377"/>
        <v>1</v>
      </c>
      <c r="IC46" s="50">
        <f t="shared" si="377"/>
        <v>1</v>
      </c>
      <c r="IE46" s="54" t="s">
        <v>68</v>
      </c>
      <c r="IF46" s="50">
        <f t="shared" ref="IF46:IF51" si="394">IF(IF34&gt;AG22,(1-IF34)/(1-AG22),1)</f>
        <v>1</v>
      </c>
      <c r="IG46" s="50">
        <f t="shared" si="378"/>
        <v>1</v>
      </c>
      <c r="IH46" s="50">
        <f t="shared" si="378"/>
        <v>1</v>
      </c>
      <c r="II46" s="50">
        <f t="shared" si="378"/>
        <v>1</v>
      </c>
      <c r="IJ46" s="50">
        <f t="shared" si="378"/>
        <v>1</v>
      </c>
      <c r="IK46" s="50">
        <f t="shared" si="378"/>
        <v>1</v>
      </c>
      <c r="IL46" s="50">
        <f t="shared" si="378"/>
        <v>1</v>
      </c>
    </row>
    <row r="47" spans="31:255" ht="29.1">
      <c r="AE47" s="78"/>
      <c r="AF47" s="54" t="s">
        <v>70</v>
      </c>
      <c r="AG47" s="50">
        <f>IF(AG35&gt;AG23,(1-AG35)/(1-AG23),1)</f>
        <v>1</v>
      </c>
      <c r="AH47" s="50">
        <f t="shared" si="379"/>
        <v>1</v>
      </c>
      <c r="AI47" s="50">
        <f t="shared" si="379"/>
        <v>1</v>
      </c>
      <c r="AJ47" s="50">
        <f t="shared" si="379"/>
        <v>1</v>
      </c>
      <c r="AK47" s="50">
        <f t="shared" si="379"/>
        <v>1</v>
      </c>
      <c r="AL47" s="50">
        <f t="shared" si="379"/>
        <v>1</v>
      </c>
      <c r="AM47" s="50">
        <f t="shared" si="379"/>
        <v>1</v>
      </c>
      <c r="AO47" s="54" t="s">
        <v>70</v>
      </c>
      <c r="AP47" s="50">
        <f t="shared" si="356"/>
        <v>1</v>
      </c>
      <c r="AQ47" s="50">
        <f t="shared" si="356"/>
        <v>1</v>
      </c>
      <c r="AR47" s="50">
        <f t="shared" si="356"/>
        <v>1</v>
      </c>
      <c r="AS47" s="50">
        <f t="shared" si="356"/>
        <v>1</v>
      </c>
      <c r="AT47" s="50">
        <f t="shared" si="356"/>
        <v>1</v>
      </c>
      <c r="AU47" s="50">
        <f t="shared" si="356"/>
        <v>1</v>
      </c>
      <c r="AV47" s="50">
        <f t="shared" si="356"/>
        <v>1</v>
      </c>
      <c r="AX47" s="54" t="s">
        <v>70</v>
      </c>
      <c r="AY47" s="50">
        <f t="shared" si="357"/>
        <v>1</v>
      </c>
      <c r="AZ47" s="50">
        <f t="shared" si="357"/>
        <v>1</v>
      </c>
      <c r="BA47" s="50">
        <f t="shared" si="357"/>
        <v>1</v>
      </c>
      <c r="BB47" s="50">
        <f t="shared" si="357"/>
        <v>1</v>
      </c>
      <c r="BC47" s="50">
        <f t="shared" si="357"/>
        <v>1</v>
      </c>
      <c r="BD47" s="50">
        <f t="shared" si="357"/>
        <v>1</v>
      </c>
      <c r="BE47" s="50">
        <f t="shared" si="357"/>
        <v>1</v>
      </c>
      <c r="BG47" s="54" t="s">
        <v>70</v>
      </c>
      <c r="BH47" s="50">
        <f t="shared" si="358"/>
        <v>1</v>
      </c>
      <c r="BI47" s="50">
        <f t="shared" si="358"/>
        <v>1</v>
      </c>
      <c r="BJ47" s="50">
        <f t="shared" si="358"/>
        <v>1</v>
      </c>
      <c r="BK47" s="50">
        <f t="shared" si="358"/>
        <v>1</v>
      </c>
      <c r="BL47" s="50">
        <f t="shared" si="358"/>
        <v>1</v>
      </c>
      <c r="BM47" s="50">
        <f t="shared" si="358"/>
        <v>1</v>
      </c>
      <c r="BN47" s="50">
        <f t="shared" si="358"/>
        <v>1</v>
      </c>
      <c r="BP47" s="54" t="s">
        <v>70</v>
      </c>
      <c r="BQ47" s="50">
        <f t="shared" si="359"/>
        <v>1</v>
      </c>
      <c r="BR47" s="50">
        <f t="shared" si="359"/>
        <v>1</v>
      </c>
      <c r="BS47" s="50">
        <f t="shared" si="359"/>
        <v>1</v>
      </c>
      <c r="BT47" s="50">
        <f t="shared" si="359"/>
        <v>1</v>
      </c>
      <c r="BU47" s="50">
        <f t="shared" si="359"/>
        <v>1</v>
      </c>
      <c r="BV47" s="50">
        <f t="shared" si="359"/>
        <v>1</v>
      </c>
      <c r="BW47" s="50">
        <f t="shared" si="359"/>
        <v>1</v>
      </c>
      <c r="BY47" s="54" t="s">
        <v>70</v>
      </c>
      <c r="BZ47" s="50">
        <f t="shared" si="360"/>
        <v>1</v>
      </c>
      <c r="CA47" s="50">
        <f t="shared" si="360"/>
        <v>1</v>
      </c>
      <c r="CB47" s="50">
        <f t="shared" si="360"/>
        <v>1</v>
      </c>
      <c r="CC47" s="50">
        <f t="shared" si="360"/>
        <v>1</v>
      </c>
      <c r="CD47" s="50">
        <f t="shared" si="360"/>
        <v>1</v>
      </c>
      <c r="CE47" s="50">
        <f t="shared" si="360"/>
        <v>1</v>
      </c>
      <c r="CF47" s="50">
        <f t="shared" si="360"/>
        <v>1</v>
      </c>
      <c r="CH47" s="54" t="s">
        <v>70</v>
      </c>
      <c r="CI47" s="50">
        <f t="shared" si="361"/>
        <v>1</v>
      </c>
      <c r="CJ47" s="50">
        <f t="shared" si="361"/>
        <v>1</v>
      </c>
      <c r="CK47" s="50">
        <f t="shared" si="361"/>
        <v>1</v>
      </c>
      <c r="CL47" s="50">
        <f t="shared" si="361"/>
        <v>1</v>
      </c>
      <c r="CM47" s="50">
        <f t="shared" si="361"/>
        <v>1</v>
      </c>
      <c r="CN47" s="50">
        <f t="shared" si="361"/>
        <v>1</v>
      </c>
      <c r="CO47" s="50">
        <f t="shared" si="361"/>
        <v>1</v>
      </c>
      <c r="CQ47" s="54" t="s">
        <v>70</v>
      </c>
      <c r="CR47" s="50">
        <f t="shared" si="362"/>
        <v>1</v>
      </c>
      <c r="CS47" s="50">
        <f t="shared" si="362"/>
        <v>1</v>
      </c>
      <c r="CT47" s="50">
        <f t="shared" si="362"/>
        <v>1</v>
      </c>
      <c r="CU47" s="50">
        <f t="shared" si="362"/>
        <v>1</v>
      </c>
      <c r="CV47" s="50">
        <f t="shared" si="362"/>
        <v>1</v>
      </c>
      <c r="CW47" s="50">
        <f t="shared" si="362"/>
        <v>1</v>
      </c>
      <c r="CX47" s="50">
        <f t="shared" si="362"/>
        <v>1</v>
      </c>
      <c r="CZ47" s="54" t="s">
        <v>70</v>
      </c>
      <c r="DA47" s="50">
        <f t="shared" si="363"/>
        <v>1</v>
      </c>
      <c r="DB47" s="50">
        <f t="shared" si="363"/>
        <v>1</v>
      </c>
      <c r="DC47" s="50">
        <f t="shared" si="363"/>
        <v>1</v>
      </c>
      <c r="DD47" s="50">
        <f t="shared" si="363"/>
        <v>1</v>
      </c>
      <c r="DE47" s="50">
        <f t="shared" si="363"/>
        <v>1</v>
      </c>
      <c r="DF47" s="50">
        <f t="shared" si="363"/>
        <v>1</v>
      </c>
      <c r="DG47" s="50">
        <f t="shared" si="363"/>
        <v>1</v>
      </c>
      <c r="DI47" s="54" t="s">
        <v>70</v>
      </c>
      <c r="DJ47" s="50">
        <f t="shared" si="380"/>
        <v>1</v>
      </c>
      <c r="DK47" s="50">
        <f t="shared" si="364"/>
        <v>1</v>
      </c>
      <c r="DL47" s="50">
        <f t="shared" si="364"/>
        <v>1</v>
      </c>
      <c r="DM47" s="50">
        <f t="shared" si="364"/>
        <v>1</v>
      </c>
      <c r="DN47" s="50">
        <f t="shared" si="364"/>
        <v>1</v>
      </c>
      <c r="DO47" s="50">
        <f t="shared" si="364"/>
        <v>1</v>
      </c>
      <c r="DP47" s="50">
        <f t="shared" si="364"/>
        <v>1</v>
      </c>
      <c r="DR47" s="54" t="s">
        <v>70</v>
      </c>
      <c r="DS47" s="50">
        <f t="shared" si="381"/>
        <v>1</v>
      </c>
      <c r="DT47" s="50">
        <f t="shared" si="365"/>
        <v>1</v>
      </c>
      <c r="DU47" s="50">
        <f t="shared" si="365"/>
        <v>1</v>
      </c>
      <c r="DV47" s="50">
        <f t="shared" si="365"/>
        <v>1</v>
      </c>
      <c r="DW47" s="50">
        <f t="shared" si="365"/>
        <v>1</v>
      </c>
      <c r="DX47" s="50">
        <f t="shared" si="365"/>
        <v>1</v>
      </c>
      <c r="DY47" s="50">
        <f t="shared" si="365"/>
        <v>1</v>
      </c>
      <c r="EA47" s="54" t="s">
        <v>70</v>
      </c>
      <c r="EB47" s="50">
        <f t="shared" si="382"/>
        <v>1</v>
      </c>
      <c r="EC47" s="50">
        <f t="shared" si="366"/>
        <v>1</v>
      </c>
      <c r="ED47" s="50">
        <f t="shared" si="366"/>
        <v>1</v>
      </c>
      <c r="EE47" s="50">
        <f t="shared" si="366"/>
        <v>1</v>
      </c>
      <c r="EF47" s="50">
        <f t="shared" si="366"/>
        <v>1</v>
      </c>
      <c r="EG47" s="50">
        <f t="shared" si="366"/>
        <v>1</v>
      </c>
      <c r="EH47" s="50">
        <f t="shared" si="366"/>
        <v>1</v>
      </c>
      <c r="EJ47" s="54" t="s">
        <v>70</v>
      </c>
      <c r="EK47" s="50">
        <f t="shared" si="383"/>
        <v>1</v>
      </c>
      <c r="EL47" s="50">
        <f t="shared" si="367"/>
        <v>1</v>
      </c>
      <c r="EM47" s="50">
        <f t="shared" si="367"/>
        <v>1</v>
      </c>
      <c r="EN47" s="50">
        <f t="shared" si="367"/>
        <v>1</v>
      </c>
      <c r="EO47" s="50">
        <f t="shared" si="367"/>
        <v>1</v>
      </c>
      <c r="EP47" s="50">
        <f>IF(EP35&gt;AL23,(1-EP35)/(1-AL23),1)</f>
        <v>1</v>
      </c>
      <c r="EQ47" s="50">
        <f t="shared" si="367"/>
        <v>1</v>
      </c>
      <c r="ES47" s="54" t="s">
        <v>70</v>
      </c>
      <c r="ET47" s="50">
        <f t="shared" si="384"/>
        <v>1</v>
      </c>
      <c r="EU47" s="50">
        <f t="shared" si="368"/>
        <v>1</v>
      </c>
      <c r="EV47" s="50">
        <f t="shared" si="368"/>
        <v>1</v>
      </c>
      <c r="EW47" s="50">
        <f t="shared" si="368"/>
        <v>1</v>
      </c>
      <c r="EX47" s="50">
        <f t="shared" si="368"/>
        <v>1</v>
      </c>
      <c r="EY47" s="50">
        <f t="shared" si="368"/>
        <v>1</v>
      </c>
      <c r="EZ47" s="50">
        <f t="shared" si="368"/>
        <v>1</v>
      </c>
      <c r="FB47" s="54" t="s">
        <v>70</v>
      </c>
      <c r="FC47" s="50">
        <f t="shared" si="385"/>
        <v>1</v>
      </c>
      <c r="FD47" s="50">
        <f t="shared" si="369"/>
        <v>1</v>
      </c>
      <c r="FE47" s="50">
        <f t="shared" si="369"/>
        <v>1</v>
      </c>
      <c r="FF47" s="50">
        <f t="shared" si="369"/>
        <v>1</v>
      </c>
      <c r="FG47" s="50">
        <f t="shared" si="369"/>
        <v>1</v>
      </c>
      <c r="FH47" s="50">
        <f t="shared" si="369"/>
        <v>1</v>
      </c>
      <c r="FI47" s="50">
        <f t="shared" si="369"/>
        <v>1</v>
      </c>
      <c r="FK47" s="54" t="s">
        <v>70</v>
      </c>
      <c r="FL47" s="50">
        <f t="shared" si="386"/>
        <v>1</v>
      </c>
      <c r="FM47" s="50">
        <f t="shared" si="370"/>
        <v>1</v>
      </c>
      <c r="FN47" s="50">
        <f t="shared" si="370"/>
        <v>1</v>
      </c>
      <c r="FO47" s="50">
        <f t="shared" si="370"/>
        <v>1</v>
      </c>
      <c r="FP47" s="50">
        <f t="shared" si="370"/>
        <v>1</v>
      </c>
      <c r="FQ47" s="50">
        <f t="shared" si="370"/>
        <v>1</v>
      </c>
      <c r="FR47" s="50">
        <f t="shared" si="370"/>
        <v>1</v>
      </c>
      <c r="FT47" s="54" t="s">
        <v>70</v>
      </c>
      <c r="FU47" s="50">
        <f t="shared" si="387"/>
        <v>1</v>
      </c>
      <c r="FV47" s="50">
        <f t="shared" si="371"/>
        <v>1</v>
      </c>
      <c r="FW47" s="50">
        <f t="shared" si="371"/>
        <v>1</v>
      </c>
      <c r="FX47" s="50">
        <f t="shared" si="371"/>
        <v>1</v>
      </c>
      <c r="FY47" s="50">
        <f t="shared" si="371"/>
        <v>1</v>
      </c>
      <c r="FZ47" s="50">
        <f t="shared" si="371"/>
        <v>1</v>
      </c>
      <c r="GA47" s="50">
        <f t="shared" si="371"/>
        <v>1</v>
      </c>
      <c r="GC47" s="54" t="s">
        <v>70</v>
      </c>
      <c r="GD47" s="50">
        <f t="shared" si="388"/>
        <v>1</v>
      </c>
      <c r="GE47" s="50">
        <f t="shared" si="372"/>
        <v>1</v>
      </c>
      <c r="GF47" s="50">
        <f t="shared" si="372"/>
        <v>1</v>
      </c>
      <c r="GG47" s="50">
        <f t="shared" si="372"/>
        <v>1</v>
      </c>
      <c r="GH47" s="50">
        <f t="shared" si="372"/>
        <v>1</v>
      </c>
      <c r="GI47" s="50">
        <f t="shared" si="372"/>
        <v>1</v>
      </c>
      <c r="GJ47" s="50">
        <f t="shared" si="372"/>
        <v>1</v>
      </c>
      <c r="GL47" s="54" t="s">
        <v>70</v>
      </c>
      <c r="GM47" s="50">
        <f t="shared" si="389"/>
        <v>1</v>
      </c>
      <c r="GN47" s="50">
        <f t="shared" si="373"/>
        <v>1</v>
      </c>
      <c r="GO47" s="50">
        <f t="shared" si="373"/>
        <v>1</v>
      </c>
      <c r="GP47" s="50">
        <f t="shared" si="373"/>
        <v>1</v>
      </c>
      <c r="GQ47" s="50">
        <f t="shared" si="373"/>
        <v>1</v>
      </c>
      <c r="GR47" s="50">
        <f t="shared" si="373"/>
        <v>1</v>
      </c>
      <c r="GS47" s="50">
        <f t="shared" si="373"/>
        <v>1</v>
      </c>
      <c r="GU47" s="54" t="s">
        <v>70</v>
      </c>
      <c r="GV47" s="50">
        <f t="shared" si="390"/>
        <v>1</v>
      </c>
      <c r="GW47" s="50">
        <f t="shared" si="374"/>
        <v>1</v>
      </c>
      <c r="GX47" s="50">
        <f t="shared" si="374"/>
        <v>1</v>
      </c>
      <c r="GY47" s="50">
        <f t="shared" si="374"/>
        <v>1</v>
      </c>
      <c r="GZ47" s="50">
        <f t="shared" si="374"/>
        <v>1</v>
      </c>
      <c r="HA47" s="50">
        <f t="shared" si="374"/>
        <v>1</v>
      </c>
      <c r="HB47" s="50">
        <f t="shared" si="374"/>
        <v>1</v>
      </c>
      <c r="HD47" s="54" t="s">
        <v>70</v>
      </c>
      <c r="HE47" s="50">
        <f t="shared" si="391"/>
        <v>1</v>
      </c>
      <c r="HF47" s="50">
        <f t="shared" si="375"/>
        <v>1</v>
      </c>
      <c r="HG47" s="50">
        <f t="shared" si="375"/>
        <v>1</v>
      </c>
      <c r="HH47" s="50">
        <f t="shared" si="375"/>
        <v>1</v>
      </c>
      <c r="HI47" s="50">
        <f t="shared" si="375"/>
        <v>1</v>
      </c>
      <c r="HJ47" s="50">
        <f t="shared" si="375"/>
        <v>1</v>
      </c>
      <c r="HK47" s="50">
        <f t="shared" si="375"/>
        <v>1</v>
      </c>
      <c r="HM47" s="54" t="s">
        <v>70</v>
      </c>
      <c r="HN47" s="50">
        <f t="shared" si="392"/>
        <v>1</v>
      </c>
      <c r="HO47" s="50">
        <f t="shared" si="376"/>
        <v>1</v>
      </c>
      <c r="HP47" s="50">
        <f t="shared" si="376"/>
        <v>1</v>
      </c>
      <c r="HQ47" s="50">
        <f t="shared" si="376"/>
        <v>1</v>
      </c>
      <c r="HR47" s="50">
        <f t="shared" si="376"/>
        <v>1</v>
      </c>
      <c r="HS47" s="50">
        <f t="shared" si="376"/>
        <v>1</v>
      </c>
      <c r="HT47" s="50">
        <f t="shared" si="376"/>
        <v>1</v>
      </c>
      <c r="HV47" s="54" t="s">
        <v>70</v>
      </c>
      <c r="HW47" s="50">
        <f t="shared" si="393"/>
        <v>1</v>
      </c>
      <c r="HX47" s="50">
        <f t="shared" si="377"/>
        <v>1</v>
      </c>
      <c r="HY47" s="50">
        <f t="shared" si="377"/>
        <v>1</v>
      </c>
      <c r="HZ47" s="50">
        <f t="shared" si="377"/>
        <v>1</v>
      </c>
      <c r="IA47" s="50">
        <f t="shared" si="377"/>
        <v>1</v>
      </c>
      <c r="IB47" s="50">
        <f t="shared" si="377"/>
        <v>1</v>
      </c>
      <c r="IC47" s="50">
        <f t="shared" si="377"/>
        <v>1</v>
      </c>
      <c r="IE47" s="54" t="s">
        <v>70</v>
      </c>
      <c r="IF47" s="50">
        <f t="shared" si="394"/>
        <v>1</v>
      </c>
      <c r="IG47" s="50">
        <f t="shared" si="378"/>
        <v>1</v>
      </c>
      <c r="IH47" s="50">
        <f t="shared" si="378"/>
        <v>1</v>
      </c>
      <c r="II47" s="50">
        <f t="shared" si="378"/>
        <v>1</v>
      </c>
      <c r="IJ47" s="50">
        <f t="shared" si="378"/>
        <v>1</v>
      </c>
      <c r="IK47" s="50">
        <f t="shared" si="378"/>
        <v>1</v>
      </c>
      <c r="IL47" s="50">
        <f t="shared" si="378"/>
        <v>1</v>
      </c>
    </row>
    <row r="48" spans="31:255" ht="29.1">
      <c r="AE48" s="78"/>
      <c r="AF48" s="54" t="s">
        <v>134</v>
      </c>
      <c r="AG48" s="50">
        <f t="shared" si="379"/>
        <v>1</v>
      </c>
      <c r="AH48" s="50">
        <f t="shared" si="379"/>
        <v>0</v>
      </c>
      <c r="AI48" s="50">
        <f t="shared" si="379"/>
        <v>0</v>
      </c>
      <c r="AJ48" s="50">
        <f t="shared" si="379"/>
        <v>1</v>
      </c>
      <c r="AK48" s="50">
        <f t="shared" si="379"/>
        <v>1</v>
      </c>
      <c r="AL48" s="50">
        <f t="shared" si="379"/>
        <v>1</v>
      </c>
      <c r="AM48" s="50">
        <f t="shared" si="379"/>
        <v>1</v>
      </c>
      <c r="AO48" s="54" t="s">
        <v>134</v>
      </c>
      <c r="AP48" s="50">
        <f t="shared" si="356"/>
        <v>1</v>
      </c>
      <c r="AQ48" s="50">
        <f t="shared" si="356"/>
        <v>1</v>
      </c>
      <c r="AR48" s="50">
        <f t="shared" si="356"/>
        <v>0</v>
      </c>
      <c r="AS48" s="50">
        <f t="shared" si="356"/>
        <v>1</v>
      </c>
      <c r="AT48" s="50">
        <f t="shared" si="356"/>
        <v>1</v>
      </c>
      <c r="AU48" s="50">
        <f t="shared" si="356"/>
        <v>1</v>
      </c>
      <c r="AV48" s="50">
        <f t="shared" si="356"/>
        <v>1</v>
      </c>
      <c r="AX48" s="54" t="s">
        <v>134</v>
      </c>
      <c r="AY48" s="50">
        <f t="shared" si="357"/>
        <v>1</v>
      </c>
      <c r="AZ48" s="50">
        <f t="shared" si="357"/>
        <v>1</v>
      </c>
      <c r="BA48" s="50">
        <f t="shared" si="357"/>
        <v>1</v>
      </c>
      <c r="BB48" s="50">
        <f t="shared" si="357"/>
        <v>1</v>
      </c>
      <c r="BC48" s="50">
        <f t="shared" si="357"/>
        <v>1</v>
      </c>
      <c r="BD48" s="50">
        <f t="shared" si="357"/>
        <v>1</v>
      </c>
      <c r="BE48" s="50">
        <f t="shared" si="357"/>
        <v>1</v>
      </c>
      <c r="BG48" s="54" t="s">
        <v>134</v>
      </c>
      <c r="BH48" s="50">
        <f t="shared" si="358"/>
        <v>1</v>
      </c>
      <c r="BI48" s="50">
        <f t="shared" si="358"/>
        <v>1</v>
      </c>
      <c r="BJ48" s="50">
        <f t="shared" si="358"/>
        <v>1</v>
      </c>
      <c r="BK48" s="50">
        <f t="shared" si="358"/>
        <v>1</v>
      </c>
      <c r="BL48" s="50">
        <f t="shared" si="358"/>
        <v>1</v>
      </c>
      <c r="BM48" s="50">
        <f t="shared" si="358"/>
        <v>1</v>
      </c>
      <c r="BN48" s="50">
        <f t="shared" si="358"/>
        <v>1</v>
      </c>
      <c r="BP48" s="54" t="s">
        <v>134</v>
      </c>
      <c r="BQ48" s="50">
        <f t="shared" si="359"/>
        <v>1</v>
      </c>
      <c r="BR48" s="50">
        <f t="shared" si="359"/>
        <v>1</v>
      </c>
      <c r="BS48" s="50">
        <f t="shared" si="359"/>
        <v>1</v>
      </c>
      <c r="BT48" s="50">
        <f t="shared" si="359"/>
        <v>1</v>
      </c>
      <c r="BU48" s="50">
        <f t="shared" si="359"/>
        <v>1</v>
      </c>
      <c r="BV48" s="50">
        <f t="shared" si="359"/>
        <v>1</v>
      </c>
      <c r="BW48" s="50">
        <f t="shared" si="359"/>
        <v>1</v>
      </c>
      <c r="BY48" s="54" t="s">
        <v>134</v>
      </c>
      <c r="BZ48" s="50">
        <f t="shared" si="360"/>
        <v>1</v>
      </c>
      <c r="CA48" s="50">
        <f t="shared" si="360"/>
        <v>1</v>
      </c>
      <c r="CB48" s="50">
        <f t="shared" si="360"/>
        <v>1</v>
      </c>
      <c r="CC48" s="50">
        <f t="shared" si="360"/>
        <v>1</v>
      </c>
      <c r="CD48" s="50">
        <f t="shared" si="360"/>
        <v>1</v>
      </c>
      <c r="CE48" s="50">
        <f t="shared" si="360"/>
        <v>1</v>
      </c>
      <c r="CF48" s="50">
        <f t="shared" si="360"/>
        <v>1</v>
      </c>
      <c r="CH48" s="54" t="s">
        <v>134</v>
      </c>
      <c r="CI48" s="50">
        <f t="shared" si="361"/>
        <v>1</v>
      </c>
      <c r="CJ48" s="50">
        <f t="shared" si="361"/>
        <v>1</v>
      </c>
      <c r="CK48" s="50">
        <f t="shared" si="361"/>
        <v>0</v>
      </c>
      <c r="CL48" s="50">
        <f t="shared" si="361"/>
        <v>1</v>
      </c>
      <c r="CM48" s="50">
        <f t="shared" si="361"/>
        <v>1</v>
      </c>
      <c r="CN48" s="50">
        <f t="shared" si="361"/>
        <v>1</v>
      </c>
      <c r="CO48" s="50">
        <f t="shared" si="361"/>
        <v>1</v>
      </c>
      <c r="CQ48" s="54" t="s">
        <v>134</v>
      </c>
      <c r="CR48" s="50">
        <f t="shared" si="362"/>
        <v>1</v>
      </c>
      <c r="CS48" s="50">
        <f t="shared" si="362"/>
        <v>1</v>
      </c>
      <c r="CT48" s="50">
        <f t="shared" si="362"/>
        <v>1</v>
      </c>
      <c r="CU48" s="50">
        <f t="shared" si="362"/>
        <v>1</v>
      </c>
      <c r="CV48" s="50">
        <f t="shared" si="362"/>
        <v>1</v>
      </c>
      <c r="CW48" s="50">
        <f t="shared" si="362"/>
        <v>1</v>
      </c>
      <c r="CX48" s="50">
        <f t="shared" si="362"/>
        <v>1</v>
      </c>
      <c r="CZ48" s="54" t="s">
        <v>134</v>
      </c>
      <c r="DA48" s="50">
        <f t="shared" si="363"/>
        <v>1</v>
      </c>
      <c r="DB48" s="50">
        <f t="shared" si="363"/>
        <v>1</v>
      </c>
      <c r="DC48" s="50">
        <f t="shared" si="363"/>
        <v>1</v>
      </c>
      <c r="DD48" s="50">
        <f t="shared" si="363"/>
        <v>1</v>
      </c>
      <c r="DE48" s="50">
        <f t="shared" si="363"/>
        <v>1</v>
      </c>
      <c r="DF48" s="50">
        <f t="shared" si="363"/>
        <v>1</v>
      </c>
      <c r="DG48" s="50">
        <f t="shared" si="363"/>
        <v>1</v>
      </c>
      <c r="DI48" s="54" t="s">
        <v>134</v>
      </c>
      <c r="DJ48" s="50">
        <f t="shared" si="380"/>
        <v>0</v>
      </c>
      <c r="DK48" s="50">
        <f t="shared" si="364"/>
        <v>1</v>
      </c>
      <c r="DL48" s="50">
        <f t="shared" si="364"/>
        <v>0</v>
      </c>
      <c r="DM48" s="50">
        <f t="shared" si="364"/>
        <v>1</v>
      </c>
      <c r="DN48" s="50">
        <f t="shared" si="364"/>
        <v>1</v>
      </c>
      <c r="DO48" s="50">
        <f t="shared" si="364"/>
        <v>1</v>
      </c>
      <c r="DP48" s="50">
        <f t="shared" si="364"/>
        <v>1</v>
      </c>
      <c r="DR48" s="54" t="s">
        <v>134</v>
      </c>
      <c r="DS48" s="50">
        <f t="shared" si="381"/>
        <v>1</v>
      </c>
      <c r="DT48" s="50">
        <f t="shared" si="365"/>
        <v>1</v>
      </c>
      <c r="DU48" s="50">
        <f t="shared" si="365"/>
        <v>1</v>
      </c>
      <c r="DV48" s="50">
        <f t="shared" si="365"/>
        <v>1</v>
      </c>
      <c r="DW48" s="50">
        <f t="shared" si="365"/>
        <v>1</v>
      </c>
      <c r="DX48" s="50">
        <f t="shared" si="365"/>
        <v>1</v>
      </c>
      <c r="DY48" s="50">
        <f t="shared" si="365"/>
        <v>1</v>
      </c>
      <c r="EA48" s="54" t="s">
        <v>134</v>
      </c>
      <c r="EB48" s="50">
        <f t="shared" si="382"/>
        <v>0</v>
      </c>
      <c r="EC48" s="50">
        <f t="shared" si="366"/>
        <v>0</v>
      </c>
      <c r="ED48" s="50">
        <f t="shared" si="366"/>
        <v>0</v>
      </c>
      <c r="EE48" s="50">
        <f t="shared" si="366"/>
        <v>1</v>
      </c>
      <c r="EF48" s="50">
        <f>IF(EF36&gt;AK24,(1-EF36)/(1-AK24),1)</f>
        <v>0</v>
      </c>
      <c r="EG48" s="50">
        <f t="shared" si="366"/>
        <v>0</v>
      </c>
      <c r="EH48" s="50">
        <f t="shared" si="366"/>
        <v>0</v>
      </c>
      <c r="EJ48" s="54" t="s">
        <v>134</v>
      </c>
      <c r="EK48" s="50">
        <f t="shared" si="383"/>
        <v>0</v>
      </c>
      <c r="EL48" s="50">
        <f t="shared" si="367"/>
        <v>0</v>
      </c>
      <c r="EM48" s="50">
        <f t="shared" si="367"/>
        <v>0</v>
      </c>
      <c r="EN48" s="50">
        <f t="shared" si="367"/>
        <v>1</v>
      </c>
      <c r="EO48" s="50">
        <f t="shared" si="367"/>
        <v>1</v>
      </c>
      <c r="EP48" s="50">
        <f t="shared" si="367"/>
        <v>0</v>
      </c>
      <c r="EQ48" s="50">
        <f t="shared" si="367"/>
        <v>0</v>
      </c>
      <c r="ES48" s="54" t="s">
        <v>134</v>
      </c>
      <c r="ET48" s="50">
        <f t="shared" si="384"/>
        <v>1</v>
      </c>
      <c r="EU48" s="50">
        <f t="shared" si="368"/>
        <v>1</v>
      </c>
      <c r="EV48" s="50">
        <f t="shared" si="368"/>
        <v>1</v>
      </c>
      <c r="EW48" s="50">
        <f t="shared" si="368"/>
        <v>1</v>
      </c>
      <c r="EX48" s="50">
        <f t="shared" si="368"/>
        <v>1</v>
      </c>
      <c r="EY48" s="50">
        <f t="shared" si="368"/>
        <v>1</v>
      </c>
      <c r="EZ48" s="50">
        <f t="shared" si="368"/>
        <v>1</v>
      </c>
      <c r="FB48" s="54" t="s">
        <v>134</v>
      </c>
      <c r="FC48" s="50">
        <f t="shared" si="385"/>
        <v>1</v>
      </c>
      <c r="FD48" s="50">
        <f t="shared" si="369"/>
        <v>1</v>
      </c>
      <c r="FE48" s="50">
        <f t="shared" si="369"/>
        <v>1</v>
      </c>
      <c r="FF48" s="50">
        <f t="shared" si="369"/>
        <v>1</v>
      </c>
      <c r="FG48" s="50">
        <f t="shared" si="369"/>
        <v>1</v>
      </c>
      <c r="FH48" s="50">
        <f t="shared" si="369"/>
        <v>1</v>
      </c>
      <c r="FI48" s="50">
        <f t="shared" si="369"/>
        <v>1</v>
      </c>
      <c r="FK48" s="54" t="s">
        <v>134</v>
      </c>
      <c r="FL48" s="50">
        <f t="shared" si="386"/>
        <v>1</v>
      </c>
      <c r="FM48" s="50">
        <f t="shared" si="370"/>
        <v>1</v>
      </c>
      <c r="FN48" s="50">
        <f t="shared" si="370"/>
        <v>1</v>
      </c>
      <c r="FO48" s="50">
        <f t="shared" si="370"/>
        <v>1</v>
      </c>
      <c r="FP48" s="50">
        <f t="shared" si="370"/>
        <v>1</v>
      </c>
      <c r="FQ48" s="50">
        <f t="shared" si="370"/>
        <v>1</v>
      </c>
      <c r="FR48" s="50">
        <f t="shared" si="370"/>
        <v>1</v>
      </c>
      <c r="FT48" s="54" t="s">
        <v>134</v>
      </c>
      <c r="FU48" s="50">
        <f t="shared" si="387"/>
        <v>1</v>
      </c>
      <c r="FV48" s="50">
        <f t="shared" si="371"/>
        <v>1</v>
      </c>
      <c r="FW48" s="50">
        <f t="shared" si="371"/>
        <v>1</v>
      </c>
      <c r="FX48" s="50">
        <f t="shared" si="371"/>
        <v>1</v>
      </c>
      <c r="FY48" s="50">
        <f t="shared" si="371"/>
        <v>1</v>
      </c>
      <c r="FZ48" s="50">
        <f t="shared" si="371"/>
        <v>1</v>
      </c>
      <c r="GA48" s="50">
        <f t="shared" si="371"/>
        <v>1</v>
      </c>
      <c r="GC48" s="54" t="s">
        <v>134</v>
      </c>
      <c r="GD48" s="50">
        <f t="shared" si="388"/>
        <v>1</v>
      </c>
      <c r="GE48" s="50">
        <f t="shared" si="372"/>
        <v>1</v>
      </c>
      <c r="GF48" s="50">
        <f t="shared" si="372"/>
        <v>1</v>
      </c>
      <c r="GG48" s="50">
        <f t="shared" si="372"/>
        <v>1</v>
      </c>
      <c r="GH48" s="50">
        <f t="shared" si="372"/>
        <v>1</v>
      </c>
      <c r="GI48" s="50">
        <f t="shared" si="372"/>
        <v>1</v>
      </c>
      <c r="GJ48" s="50">
        <f t="shared" si="372"/>
        <v>1</v>
      </c>
      <c r="GL48" s="54" t="s">
        <v>134</v>
      </c>
      <c r="GM48" s="50">
        <f t="shared" si="389"/>
        <v>1</v>
      </c>
      <c r="GN48" s="50">
        <f t="shared" si="373"/>
        <v>1</v>
      </c>
      <c r="GO48" s="50">
        <f t="shared" si="373"/>
        <v>1</v>
      </c>
      <c r="GP48" s="50">
        <f t="shared" si="373"/>
        <v>1</v>
      </c>
      <c r="GQ48" s="50">
        <f t="shared" si="373"/>
        <v>1</v>
      </c>
      <c r="GR48" s="50">
        <f t="shared" si="373"/>
        <v>1</v>
      </c>
      <c r="GS48" s="50">
        <f t="shared" si="373"/>
        <v>1</v>
      </c>
      <c r="GU48" s="54" t="s">
        <v>134</v>
      </c>
      <c r="GV48" s="50">
        <f t="shared" si="390"/>
        <v>1</v>
      </c>
      <c r="GW48" s="50">
        <f t="shared" si="374"/>
        <v>1</v>
      </c>
      <c r="GX48" s="50">
        <f t="shared" si="374"/>
        <v>1</v>
      </c>
      <c r="GY48" s="50">
        <f t="shared" si="374"/>
        <v>1</v>
      </c>
      <c r="GZ48" s="50">
        <f t="shared" si="374"/>
        <v>1</v>
      </c>
      <c r="HA48" s="50">
        <f t="shared" si="374"/>
        <v>1</v>
      </c>
      <c r="HB48" s="50">
        <f t="shared" si="374"/>
        <v>1</v>
      </c>
      <c r="HD48" s="54" t="s">
        <v>134</v>
      </c>
      <c r="HE48" s="50">
        <f t="shared" si="391"/>
        <v>1</v>
      </c>
      <c r="HF48" s="50">
        <f t="shared" si="375"/>
        <v>1</v>
      </c>
      <c r="HG48" s="50">
        <f t="shared" si="375"/>
        <v>1</v>
      </c>
      <c r="HH48" s="50">
        <f t="shared" si="375"/>
        <v>1</v>
      </c>
      <c r="HI48" s="50">
        <f t="shared" si="375"/>
        <v>1</v>
      </c>
      <c r="HJ48" s="50">
        <f t="shared" si="375"/>
        <v>1</v>
      </c>
      <c r="HK48" s="50">
        <f t="shared" si="375"/>
        <v>1</v>
      </c>
      <c r="HM48" s="54" t="s">
        <v>134</v>
      </c>
      <c r="HN48" s="50">
        <f t="shared" si="392"/>
        <v>1</v>
      </c>
      <c r="HO48" s="50">
        <f t="shared" si="376"/>
        <v>1</v>
      </c>
      <c r="HP48" s="50">
        <f t="shared" si="376"/>
        <v>1</v>
      </c>
      <c r="HQ48" s="50">
        <f t="shared" si="376"/>
        <v>1</v>
      </c>
      <c r="HR48" s="50">
        <f t="shared" si="376"/>
        <v>1</v>
      </c>
      <c r="HS48" s="50">
        <f t="shared" si="376"/>
        <v>1</v>
      </c>
      <c r="HT48" s="50">
        <f t="shared" si="376"/>
        <v>1</v>
      </c>
      <c r="HV48" s="54" t="s">
        <v>134</v>
      </c>
      <c r="HW48" s="50">
        <f t="shared" si="393"/>
        <v>1</v>
      </c>
      <c r="HX48" s="50">
        <f t="shared" si="377"/>
        <v>1</v>
      </c>
      <c r="HY48" s="50">
        <f t="shared" si="377"/>
        <v>1</v>
      </c>
      <c r="HZ48" s="50">
        <f t="shared" si="377"/>
        <v>1</v>
      </c>
      <c r="IA48" s="50">
        <f t="shared" si="377"/>
        <v>1</v>
      </c>
      <c r="IB48" s="50">
        <f t="shared" si="377"/>
        <v>1</v>
      </c>
      <c r="IC48" s="50">
        <f t="shared" si="377"/>
        <v>1</v>
      </c>
      <c r="IE48" s="54" t="s">
        <v>134</v>
      </c>
      <c r="IF48" s="50">
        <f t="shared" si="394"/>
        <v>1</v>
      </c>
      <c r="IG48" s="50">
        <f t="shared" si="378"/>
        <v>1</v>
      </c>
      <c r="IH48" s="50">
        <f t="shared" si="378"/>
        <v>1</v>
      </c>
      <c r="II48" s="50">
        <f t="shared" si="378"/>
        <v>1</v>
      </c>
      <c r="IJ48" s="50">
        <f t="shared" si="378"/>
        <v>1</v>
      </c>
      <c r="IK48" s="50">
        <f t="shared" si="378"/>
        <v>1</v>
      </c>
      <c r="IL48" s="50">
        <f t="shared" si="378"/>
        <v>1</v>
      </c>
    </row>
    <row r="49" spans="31:246" ht="29.1">
      <c r="AE49" s="78"/>
      <c r="AF49" s="54" t="s">
        <v>135</v>
      </c>
      <c r="AG49" s="50">
        <f t="shared" si="379"/>
        <v>1</v>
      </c>
      <c r="AH49" s="50">
        <f t="shared" si="379"/>
        <v>0</v>
      </c>
      <c r="AI49" s="50">
        <f t="shared" si="379"/>
        <v>0</v>
      </c>
      <c r="AJ49" s="50">
        <f t="shared" si="379"/>
        <v>1</v>
      </c>
      <c r="AK49" s="50">
        <f t="shared" si="379"/>
        <v>1</v>
      </c>
      <c r="AL49" s="50">
        <f t="shared" si="379"/>
        <v>1</v>
      </c>
      <c r="AM49" s="50">
        <f t="shared" si="379"/>
        <v>1</v>
      </c>
      <c r="AO49" s="54" t="s">
        <v>135</v>
      </c>
      <c r="AP49" s="50">
        <f t="shared" si="356"/>
        <v>1</v>
      </c>
      <c r="AQ49" s="50">
        <f t="shared" si="356"/>
        <v>1</v>
      </c>
      <c r="AR49" s="50">
        <f t="shared" si="356"/>
        <v>0</v>
      </c>
      <c r="AS49" s="50">
        <f t="shared" si="356"/>
        <v>1</v>
      </c>
      <c r="AT49" s="50">
        <f t="shared" si="356"/>
        <v>1</v>
      </c>
      <c r="AU49" s="50">
        <f t="shared" si="356"/>
        <v>1</v>
      </c>
      <c r="AV49" s="50">
        <f t="shared" si="356"/>
        <v>1</v>
      </c>
      <c r="AX49" s="54" t="s">
        <v>135</v>
      </c>
      <c r="AY49" s="50">
        <f t="shared" si="357"/>
        <v>1</v>
      </c>
      <c r="AZ49" s="50">
        <f t="shared" si="357"/>
        <v>1</v>
      </c>
      <c r="BA49" s="50">
        <f t="shared" si="357"/>
        <v>0</v>
      </c>
      <c r="BB49" s="50">
        <f t="shared" si="357"/>
        <v>1</v>
      </c>
      <c r="BC49" s="50">
        <f t="shared" si="357"/>
        <v>1</v>
      </c>
      <c r="BD49" s="50">
        <f t="shared" si="357"/>
        <v>1</v>
      </c>
      <c r="BE49" s="50">
        <f t="shared" si="357"/>
        <v>1</v>
      </c>
      <c r="BG49" s="54" t="s">
        <v>135</v>
      </c>
      <c r="BH49" s="50">
        <f t="shared" si="358"/>
        <v>1</v>
      </c>
      <c r="BI49" s="50">
        <f t="shared" si="358"/>
        <v>1</v>
      </c>
      <c r="BJ49" s="50">
        <f t="shared" si="358"/>
        <v>0</v>
      </c>
      <c r="BK49" s="50">
        <f t="shared" si="358"/>
        <v>1</v>
      </c>
      <c r="BL49" s="50">
        <f t="shared" si="358"/>
        <v>1</v>
      </c>
      <c r="BM49" s="50">
        <f t="shared" si="358"/>
        <v>1</v>
      </c>
      <c r="BN49" s="50">
        <f t="shared" si="358"/>
        <v>1</v>
      </c>
      <c r="BP49" s="54" t="s">
        <v>135</v>
      </c>
      <c r="BQ49" s="50">
        <f t="shared" si="359"/>
        <v>1</v>
      </c>
      <c r="BR49" s="50">
        <f t="shared" si="359"/>
        <v>1</v>
      </c>
      <c r="BS49" s="50">
        <f t="shared" si="359"/>
        <v>0</v>
      </c>
      <c r="BT49" s="50">
        <f t="shared" si="359"/>
        <v>1</v>
      </c>
      <c r="BU49" s="50">
        <f t="shared" si="359"/>
        <v>1</v>
      </c>
      <c r="BV49" s="50">
        <f t="shared" si="359"/>
        <v>1</v>
      </c>
      <c r="BW49" s="50">
        <f t="shared" si="359"/>
        <v>1</v>
      </c>
      <c r="BY49" s="54" t="s">
        <v>135</v>
      </c>
      <c r="BZ49" s="50">
        <f t="shared" si="360"/>
        <v>1</v>
      </c>
      <c r="CA49" s="50">
        <f t="shared" si="360"/>
        <v>1</v>
      </c>
      <c r="CB49" s="50">
        <f t="shared" si="360"/>
        <v>1</v>
      </c>
      <c r="CC49" s="50">
        <f t="shared" si="360"/>
        <v>1</v>
      </c>
      <c r="CD49" s="50">
        <f t="shared" si="360"/>
        <v>1</v>
      </c>
      <c r="CE49" s="50">
        <f t="shared" si="360"/>
        <v>1</v>
      </c>
      <c r="CF49" s="50">
        <f t="shared" si="360"/>
        <v>1</v>
      </c>
      <c r="CH49" s="54" t="s">
        <v>135</v>
      </c>
      <c r="CI49" s="50">
        <f t="shared" si="361"/>
        <v>1</v>
      </c>
      <c r="CJ49" s="50">
        <f t="shared" si="361"/>
        <v>1</v>
      </c>
      <c r="CK49" s="50">
        <f t="shared" si="361"/>
        <v>0</v>
      </c>
      <c r="CL49" s="50">
        <f t="shared" si="361"/>
        <v>1</v>
      </c>
      <c r="CM49" s="50">
        <f t="shared" si="361"/>
        <v>1</v>
      </c>
      <c r="CN49" s="50">
        <f t="shared" si="361"/>
        <v>1</v>
      </c>
      <c r="CO49" s="50">
        <f t="shared" si="361"/>
        <v>1</v>
      </c>
      <c r="CQ49" s="54" t="s">
        <v>135</v>
      </c>
      <c r="CR49" s="50">
        <f t="shared" si="362"/>
        <v>1</v>
      </c>
      <c r="CS49" s="50">
        <f t="shared" si="362"/>
        <v>1</v>
      </c>
      <c r="CT49" s="50">
        <f t="shared" si="362"/>
        <v>1</v>
      </c>
      <c r="CU49" s="50">
        <f t="shared" si="362"/>
        <v>1</v>
      </c>
      <c r="CV49" s="50">
        <f t="shared" si="362"/>
        <v>1</v>
      </c>
      <c r="CW49" s="50">
        <f t="shared" si="362"/>
        <v>1</v>
      </c>
      <c r="CX49" s="50">
        <f t="shared" si="362"/>
        <v>1</v>
      </c>
      <c r="CZ49" s="54" t="s">
        <v>135</v>
      </c>
      <c r="DA49" s="50">
        <f t="shared" si="363"/>
        <v>1</v>
      </c>
      <c r="DB49" s="50">
        <f t="shared" si="363"/>
        <v>1</v>
      </c>
      <c r="DC49" s="50">
        <f t="shared" si="363"/>
        <v>1</v>
      </c>
      <c r="DD49" s="50">
        <f t="shared" si="363"/>
        <v>1</v>
      </c>
      <c r="DE49" s="50">
        <f t="shared" si="363"/>
        <v>1</v>
      </c>
      <c r="DF49" s="50">
        <f t="shared" si="363"/>
        <v>1</v>
      </c>
      <c r="DG49" s="50">
        <f t="shared" si="363"/>
        <v>1</v>
      </c>
      <c r="DI49" s="54" t="s">
        <v>135</v>
      </c>
      <c r="DJ49" s="50">
        <f t="shared" si="380"/>
        <v>1</v>
      </c>
      <c r="DK49" s="50">
        <f t="shared" si="364"/>
        <v>1</v>
      </c>
      <c r="DL49" s="50">
        <f t="shared" si="364"/>
        <v>1</v>
      </c>
      <c r="DM49" s="50">
        <f t="shared" si="364"/>
        <v>1</v>
      </c>
      <c r="DN49" s="50">
        <f t="shared" si="364"/>
        <v>1</v>
      </c>
      <c r="DO49" s="50">
        <f t="shared" si="364"/>
        <v>1</v>
      </c>
      <c r="DP49" s="50">
        <f t="shared" si="364"/>
        <v>1</v>
      </c>
      <c r="DR49" s="54" t="s">
        <v>135</v>
      </c>
      <c r="DS49" s="50">
        <f t="shared" si="381"/>
        <v>1</v>
      </c>
      <c r="DT49" s="50">
        <f t="shared" si="365"/>
        <v>1</v>
      </c>
      <c r="DU49" s="50">
        <f t="shared" si="365"/>
        <v>1</v>
      </c>
      <c r="DV49" s="50">
        <f t="shared" si="365"/>
        <v>1</v>
      </c>
      <c r="DW49" s="50">
        <f t="shared" si="365"/>
        <v>1</v>
      </c>
      <c r="DX49" s="50">
        <f t="shared" si="365"/>
        <v>1</v>
      </c>
      <c r="DY49" s="50">
        <f t="shared" si="365"/>
        <v>1</v>
      </c>
      <c r="EA49" s="54" t="s">
        <v>135</v>
      </c>
      <c r="EB49" s="50">
        <f t="shared" si="382"/>
        <v>1</v>
      </c>
      <c r="EC49" s="50">
        <f t="shared" si="366"/>
        <v>1</v>
      </c>
      <c r="ED49" s="50">
        <f t="shared" si="366"/>
        <v>1</v>
      </c>
      <c r="EE49" s="50">
        <f t="shared" si="366"/>
        <v>1</v>
      </c>
      <c r="EF49" s="50">
        <f t="shared" si="366"/>
        <v>1</v>
      </c>
      <c r="EG49" s="50">
        <f t="shared" si="366"/>
        <v>1</v>
      </c>
      <c r="EH49" s="50">
        <f t="shared" si="366"/>
        <v>1</v>
      </c>
      <c r="EJ49" s="54" t="s">
        <v>135</v>
      </c>
      <c r="EK49" s="50">
        <f t="shared" si="383"/>
        <v>0</v>
      </c>
      <c r="EL49" s="50">
        <f t="shared" si="367"/>
        <v>0</v>
      </c>
      <c r="EM49" s="50">
        <f t="shared" si="367"/>
        <v>0</v>
      </c>
      <c r="EN49" s="50">
        <f t="shared" si="367"/>
        <v>1</v>
      </c>
      <c r="EO49" s="50">
        <f t="shared" si="367"/>
        <v>1</v>
      </c>
      <c r="EP49" s="50">
        <f t="shared" si="367"/>
        <v>0</v>
      </c>
      <c r="EQ49" s="50">
        <f t="shared" si="367"/>
        <v>0</v>
      </c>
      <c r="ES49" s="54" t="s">
        <v>135</v>
      </c>
      <c r="ET49" s="50">
        <f t="shared" si="384"/>
        <v>1</v>
      </c>
      <c r="EU49" s="50">
        <f t="shared" si="368"/>
        <v>1</v>
      </c>
      <c r="EV49" s="50">
        <f t="shared" si="368"/>
        <v>1</v>
      </c>
      <c r="EW49" s="50">
        <f t="shared" si="368"/>
        <v>1</v>
      </c>
      <c r="EX49" s="50">
        <f t="shared" si="368"/>
        <v>1</v>
      </c>
      <c r="EY49" s="50">
        <f t="shared" si="368"/>
        <v>1</v>
      </c>
      <c r="EZ49" s="50">
        <f t="shared" si="368"/>
        <v>1</v>
      </c>
      <c r="FB49" s="54" t="s">
        <v>135</v>
      </c>
      <c r="FC49" s="50">
        <f t="shared" si="385"/>
        <v>1</v>
      </c>
      <c r="FD49" s="50">
        <f t="shared" si="369"/>
        <v>1</v>
      </c>
      <c r="FE49" s="50">
        <f t="shared" si="369"/>
        <v>1</v>
      </c>
      <c r="FF49" s="50">
        <f t="shared" si="369"/>
        <v>1</v>
      </c>
      <c r="FG49" s="50">
        <f t="shared" si="369"/>
        <v>1</v>
      </c>
      <c r="FH49" s="50">
        <f t="shared" si="369"/>
        <v>1</v>
      </c>
      <c r="FI49" s="50">
        <f t="shared" si="369"/>
        <v>1</v>
      </c>
      <c r="FK49" s="54" t="s">
        <v>135</v>
      </c>
      <c r="FL49" s="50">
        <f t="shared" si="386"/>
        <v>1</v>
      </c>
      <c r="FM49" s="50">
        <f t="shared" si="370"/>
        <v>1</v>
      </c>
      <c r="FN49" s="50">
        <f t="shared" si="370"/>
        <v>1</v>
      </c>
      <c r="FO49" s="50">
        <f t="shared" si="370"/>
        <v>1</v>
      </c>
      <c r="FP49" s="50">
        <f t="shared" si="370"/>
        <v>1</v>
      </c>
      <c r="FQ49" s="50">
        <f t="shared" si="370"/>
        <v>1</v>
      </c>
      <c r="FR49" s="50">
        <f t="shared" si="370"/>
        <v>1</v>
      </c>
      <c r="FT49" s="54" t="s">
        <v>135</v>
      </c>
      <c r="FU49" s="50">
        <f t="shared" si="387"/>
        <v>1</v>
      </c>
      <c r="FV49" s="50">
        <f t="shared" si="371"/>
        <v>1</v>
      </c>
      <c r="FW49" s="50">
        <f t="shared" si="371"/>
        <v>1</v>
      </c>
      <c r="FX49" s="50">
        <f t="shared" si="371"/>
        <v>1</v>
      </c>
      <c r="FY49" s="50">
        <f t="shared" si="371"/>
        <v>1</v>
      </c>
      <c r="FZ49" s="50">
        <f t="shared" si="371"/>
        <v>1</v>
      </c>
      <c r="GA49" s="50">
        <f t="shared" si="371"/>
        <v>1</v>
      </c>
      <c r="GC49" s="54" t="s">
        <v>135</v>
      </c>
      <c r="GD49" s="50">
        <f t="shared" si="388"/>
        <v>1</v>
      </c>
      <c r="GE49" s="50">
        <f t="shared" si="372"/>
        <v>1</v>
      </c>
      <c r="GF49" s="50">
        <f t="shared" si="372"/>
        <v>1</v>
      </c>
      <c r="GG49" s="50">
        <f t="shared" si="372"/>
        <v>1</v>
      </c>
      <c r="GH49" s="50">
        <f t="shared" si="372"/>
        <v>1</v>
      </c>
      <c r="GI49" s="50">
        <f t="shared" si="372"/>
        <v>1</v>
      </c>
      <c r="GJ49" s="50">
        <f t="shared" si="372"/>
        <v>1</v>
      </c>
      <c r="GL49" s="54" t="s">
        <v>135</v>
      </c>
      <c r="GM49" s="50">
        <f t="shared" si="389"/>
        <v>1</v>
      </c>
      <c r="GN49" s="50">
        <f t="shared" si="373"/>
        <v>1</v>
      </c>
      <c r="GO49" s="50">
        <f t="shared" si="373"/>
        <v>1</v>
      </c>
      <c r="GP49" s="50">
        <f t="shared" si="373"/>
        <v>1</v>
      </c>
      <c r="GQ49" s="50">
        <f t="shared" si="373"/>
        <v>1</v>
      </c>
      <c r="GR49" s="50">
        <f t="shared" si="373"/>
        <v>1</v>
      </c>
      <c r="GS49" s="50">
        <f t="shared" si="373"/>
        <v>1</v>
      </c>
      <c r="GU49" s="54" t="s">
        <v>135</v>
      </c>
      <c r="GV49" s="50">
        <f t="shared" si="390"/>
        <v>1</v>
      </c>
      <c r="GW49" s="50">
        <f t="shared" si="374"/>
        <v>1</v>
      </c>
      <c r="GX49" s="50">
        <f t="shared" si="374"/>
        <v>1</v>
      </c>
      <c r="GY49" s="50">
        <f t="shared" si="374"/>
        <v>1</v>
      </c>
      <c r="GZ49" s="50">
        <f t="shared" si="374"/>
        <v>1</v>
      </c>
      <c r="HA49" s="50">
        <f t="shared" si="374"/>
        <v>1</v>
      </c>
      <c r="HB49" s="50">
        <f t="shared" si="374"/>
        <v>1</v>
      </c>
      <c r="HD49" s="54" t="s">
        <v>135</v>
      </c>
      <c r="HE49" s="50">
        <f t="shared" si="391"/>
        <v>1</v>
      </c>
      <c r="HF49" s="50">
        <f t="shared" si="375"/>
        <v>1</v>
      </c>
      <c r="HG49" s="50">
        <f t="shared" si="375"/>
        <v>1</v>
      </c>
      <c r="HH49" s="50">
        <f t="shared" si="375"/>
        <v>1</v>
      </c>
      <c r="HI49" s="50">
        <f t="shared" si="375"/>
        <v>1</v>
      </c>
      <c r="HJ49" s="50">
        <f t="shared" si="375"/>
        <v>1</v>
      </c>
      <c r="HK49" s="50">
        <f t="shared" si="375"/>
        <v>1</v>
      </c>
      <c r="HM49" s="54" t="s">
        <v>135</v>
      </c>
      <c r="HN49" s="50">
        <f t="shared" si="392"/>
        <v>1</v>
      </c>
      <c r="HO49" s="50">
        <f t="shared" si="376"/>
        <v>1</v>
      </c>
      <c r="HP49" s="50">
        <f t="shared" si="376"/>
        <v>1</v>
      </c>
      <c r="HQ49" s="50">
        <f t="shared" si="376"/>
        <v>1</v>
      </c>
      <c r="HR49" s="50">
        <f t="shared" si="376"/>
        <v>1</v>
      </c>
      <c r="HS49" s="50">
        <f t="shared" si="376"/>
        <v>1</v>
      </c>
      <c r="HT49" s="50">
        <f t="shared" si="376"/>
        <v>1</v>
      </c>
      <c r="HV49" s="54" t="s">
        <v>135</v>
      </c>
      <c r="HW49" s="50">
        <f t="shared" si="393"/>
        <v>1</v>
      </c>
      <c r="HX49" s="50">
        <f t="shared" si="377"/>
        <v>1</v>
      </c>
      <c r="HY49" s="50">
        <f t="shared" si="377"/>
        <v>1</v>
      </c>
      <c r="HZ49" s="50">
        <f t="shared" si="377"/>
        <v>1</v>
      </c>
      <c r="IA49" s="50">
        <f t="shared" si="377"/>
        <v>1</v>
      </c>
      <c r="IB49" s="50">
        <f t="shared" si="377"/>
        <v>1</v>
      </c>
      <c r="IC49" s="50">
        <f t="shared" si="377"/>
        <v>1</v>
      </c>
      <c r="IE49" s="54" t="s">
        <v>135</v>
      </c>
      <c r="IF49" s="50">
        <f t="shared" si="394"/>
        <v>1</v>
      </c>
      <c r="IG49" s="50">
        <f t="shared" si="378"/>
        <v>1</v>
      </c>
      <c r="IH49" s="50">
        <f t="shared" si="378"/>
        <v>1</v>
      </c>
      <c r="II49" s="50">
        <f t="shared" si="378"/>
        <v>1</v>
      </c>
      <c r="IJ49" s="50">
        <f t="shared" si="378"/>
        <v>1</v>
      </c>
      <c r="IK49" s="50">
        <f t="shared" si="378"/>
        <v>1</v>
      </c>
      <c r="IL49" s="50">
        <f t="shared" si="378"/>
        <v>1</v>
      </c>
    </row>
    <row r="50" spans="31:246" ht="29.1">
      <c r="AE50" s="78"/>
      <c r="AF50" s="54" t="s">
        <v>136</v>
      </c>
      <c r="AG50" s="50">
        <f t="shared" si="379"/>
        <v>1</v>
      </c>
      <c r="AH50" s="50">
        <f t="shared" si="379"/>
        <v>0</v>
      </c>
      <c r="AI50" s="50">
        <f t="shared" si="379"/>
        <v>0</v>
      </c>
      <c r="AJ50" s="50">
        <f t="shared" si="379"/>
        <v>1</v>
      </c>
      <c r="AK50" s="50">
        <f t="shared" si="379"/>
        <v>1</v>
      </c>
      <c r="AL50" s="50">
        <f t="shared" si="379"/>
        <v>1</v>
      </c>
      <c r="AM50" s="50">
        <f t="shared" si="379"/>
        <v>1</v>
      </c>
      <c r="AO50" s="54" t="s">
        <v>136</v>
      </c>
      <c r="AP50" s="50">
        <f t="shared" si="356"/>
        <v>1</v>
      </c>
      <c r="AQ50" s="50">
        <f t="shared" si="356"/>
        <v>1</v>
      </c>
      <c r="AR50" s="50">
        <f t="shared" si="356"/>
        <v>0</v>
      </c>
      <c r="AS50" s="50">
        <f t="shared" si="356"/>
        <v>1</v>
      </c>
      <c r="AT50" s="50">
        <f t="shared" si="356"/>
        <v>1</v>
      </c>
      <c r="AU50" s="50">
        <f t="shared" si="356"/>
        <v>1</v>
      </c>
      <c r="AV50" s="50">
        <f t="shared" si="356"/>
        <v>1</v>
      </c>
      <c r="AX50" s="54" t="s">
        <v>136</v>
      </c>
      <c r="AY50" s="50">
        <f t="shared" si="357"/>
        <v>1</v>
      </c>
      <c r="AZ50" s="50">
        <f t="shared" si="357"/>
        <v>1</v>
      </c>
      <c r="BA50" s="50">
        <f t="shared" si="357"/>
        <v>0</v>
      </c>
      <c r="BB50" s="50">
        <f t="shared" si="357"/>
        <v>1</v>
      </c>
      <c r="BC50" s="50">
        <f t="shared" si="357"/>
        <v>1</v>
      </c>
      <c r="BD50" s="50">
        <f t="shared" si="357"/>
        <v>1</v>
      </c>
      <c r="BE50" s="50">
        <f t="shared" si="357"/>
        <v>1</v>
      </c>
      <c r="BG50" s="54" t="s">
        <v>136</v>
      </c>
      <c r="BH50" s="50">
        <f t="shared" si="358"/>
        <v>1</v>
      </c>
      <c r="BI50" s="50">
        <f t="shared" si="358"/>
        <v>1</v>
      </c>
      <c r="BJ50" s="50">
        <f t="shared" si="358"/>
        <v>0</v>
      </c>
      <c r="BK50" s="50">
        <f t="shared" si="358"/>
        <v>1</v>
      </c>
      <c r="BL50" s="50">
        <f t="shared" si="358"/>
        <v>1</v>
      </c>
      <c r="BM50" s="50">
        <f t="shared" si="358"/>
        <v>1</v>
      </c>
      <c r="BN50" s="50">
        <f t="shared" si="358"/>
        <v>1</v>
      </c>
      <c r="BP50" s="54" t="s">
        <v>136</v>
      </c>
      <c r="BQ50" s="50">
        <f t="shared" si="359"/>
        <v>1</v>
      </c>
      <c r="BR50" s="50">
        <f t="shared" si="359"/>
        <v>1</v>
      </c>
      <c r="BS50" s="50">
        <f t="shared" si="359"/>
        <v>0</v>
      </c>
      <c r="BT50" s="50">
        <f t="shared" si="359"/>
        <v>1</v>
      </c>
      <c r="BU50" s="50">
        <f t="shared" si="359"/>
        <v>1</v>
      </c>
      <c r="BV50" s="50">
        <f t="shared" si="359"/>
        <v>1</v>
      </c>
      <c r="BW50" s="50">
        <f t="shared" si="359"/>
        <v>1</v>
      </c>
      <c r="BY50" s="54" t="s">
        <v>136</v>
      </c>
      <c r="BZ50" s="50">
        <f t="shared" si="360"/>
        <v>1</v>
      </c>
      <c r="CA50" s="50">
        <f t="shared" si="360"/>
        <v>1</v>
      </c>
      <c r="CB50" s="50">
        <f t="shared" si="360"/>
        <v>1</v>
      </c>
      <c r="CC50" s="50">
        <f t="shared" si="360"/>
        <v>1</v>
      </c>
      <c r="CD50" s="50">
        <f t="shared" si="360"/>
        <v>1</v>
      </c>
      <c r="CE50" s="50">
        <f t="shared" si="360"/>
        <v>1</v>
      </c>
      <c r="CF50" s="50">
        <f t="shared" si="360"/>
        <v>1</v>
      </c>
      <c r="CH50" s="54" t="s">
        <v>136</v>
      </c>
      <c r="CI50" s="50">
        <f t="shared" si="361"/>
        <v>0</v>
      </c>
      <c r="CJ50" s="50">
        <f t="shared" si="361"/>
        <v>1</v>
      </c>
      <c r="CK50" s="50">
        <f t="shared" si="361"/>
        <v>0</v>
      </c>
      <c r="CL50" s="50">
        <f t="shared" si="361"/>
        <v>1</v>
      </c>
      <c r="CM50" s="50">
        <f t="shared" si="361"/>
        <v>1</v>
      </c>
      <c r="CN50" s="50">
        <f t="shared" si="361"/>
        <v>1</v>
      </c>
      <c r="CO50" s="50">
        <f t="shared" si="361"/>
        <v>1</v>
      </c>
      <c r="CQ50" s="54" t="s">
        <v>136</v>
      </c>
      <c r="CR50" s="50">
        <f>IF(CR38&gt;AG26,(1-CR38)/(1-AG26),1)</f>
        <v>1</v>
      </c>
      <c r="CS50" s="50">
        <f t="shared" si="362"/>
        <v>1</v>
      </c>
      <c r="CT50" s="50">
        <f t="shared" si="362"/>
        <v>0</v>
      </c>
      <c r="CU50" s="50">
        <f t="shared" si="362"/>
        <v>1</v>
      </c>
      <c r="CV50" s="50">
        <f t="shared" si="362"/>
        <v>1</v>
      </c>
      <c r="CW50" s="50">
        <f t="shared" si="362"/>
        <v>1</v>
      </c>
      <c r="CX50" s="50">
        <f t="shared" si="362"/>
        <v>1</v>
      </c>
      <c r="CZ50" s="54" t="s">
        <v>136</v>
      </c>
      <c r="DA50" s="50">
        <f t="shared" si="363"/>
        <v>1</v>
      </c>
      <c r="DB50" s="50">
        <f t="shared" si="363"/>
        <v>1</v>
      </c>
      <c r="DC50" s="50">
        <f t="shared" si="363"/>
        <v>1</v>
      </c>
      <c r="DD50" s="50">
        <f t="shared" si="363"/>
        <v>1</v>
      </c>
      <c r="DE50" s="50">
        <f t="shared" si="363"/>
        <v>1</v>
      </c>
      <c r="DF50" s="50">
        <f t="shared" si="363"/>
        <v>1</v>
      </c>
      <c r="DG50" s="50">
        <f t="shared" si="363"/>
        <v>1</v>
      </c>
      <c r="DI50" s="54" t="s">
        <v>136</v>
      </c>
      <c r="DJ50" s="50">
        <f t="shared" si="380"/>
        <v>1</v>
      </c>
      <c r="DK50" s="50">
        <f t="shared" si="364"/>
        <v>1</v>
      </c>
      <c r="DL50" s="50">
        <f t="shared" si="364"/>
        <v>1</v>
      </c>
      <c r="DM50" s="50">
        <f t="shared" si="364"/>
        <v>1</v>
      </c>
      <c r="DN50" s="50">
        <f t="shared" si="364"/>
        <v>1</v>
      </c>
      <c r="DO50" s="50">
        <f t="shared" si="364"/>
        <v>1</v>
      </c>
      <c r="DP50" s="50">
        <f t="shared" si="364"/>
        <v>1</v>
      </c>
      <c r="DR50" s="54" t="s">
        <v>136</v>
      </c>
      <c r="DS50" s="50">
        <f t="shared" si="381"/>
        <v>0</v>
      </c>
      <c r="DT50" s="50">
        <f t="shared" si="365"/>
        <v>0</v>
      </c>
      <c r="DU50" s="50">
        <f t="shared" si="365"/>
        <v>0</v>
      </c>
      <c r="DV50" s="50">
        <f t="shared" si="365"/>
        <v>0</v>
      </c>
      <c r="DW50" s="50">
        <f t="shared" si="365"/>
        <v>0</v>
      </c>
      <c r="DX50" s="50">
        <f t="shared" si="365"/>
        <v>1</v>
      </c>
      <c r="DY50" s="50">
        <f t="shared" si="365"/>
        <v>0</v>
      </c>
      <c r="EA50" s="54" t="s">
        <v>136</v>
      </c>
      <c r="EB50" s="50">
        <f t="shared" si="382"/>
        <v>1</v>
      </c>
      <c r="EC50" s="50">
        <f t="shared" si="366"/>
        <v>1</v>
      </c>
      <c r="ED50" s="50">
        <f t="shared" si="366"/>
        <v>1</v>
      </c>
      <c r="EE50" s="50">
        <f t="shared" si="366"/>
        <v>1</v>
      </c>
      <c r="EF50" s="50">
        <f t="shared" si="366"/>
        <v>1</v>
      </c>
      <c r="EG50" s="50">
        <f t="shared" si="366"/>
        <v>1</v>
      </c>
      <c r="EH50" s="50">
        <f t="shared" si="366"/>
        <v>1</v>
      </c>
      <c r="EJ50" s="54" t="s">
        <v>136</v>
      </c>
      <c r="EK50" s="50">
        <f t="shared" si="383"/>
        <v>1</v>
      </c>
      <c r="EL50" s="50">
        <f t="shared" si="367"/>
        <v>1</v>
      </c>
      <c r="EM50" s="50">
        <f t="shared" si="367"/>
        <v>1</v>
      </c>
      <c r="EN50" s="50">
        <f t="shared" si="367"/>
        <v>1</v>
      </c>
      <c r="EO50" s="50">
        <f t="shared" si="367"/>
        <v>1</v>
      </c>
      <c r="EP50" s="50">
        <f t="shared" si="367"/>
        <v>1</v>
      </c>
      <c r="EQ50" s="50">
        <f t="shared" si="367"/>
        <v>1</v>
      </c>
      <c r="ES50" s="54" t="s">
        <v>136</v>
      </c>
      <c r="ET50" s="50">
        <f t="shared" si="384"/>
        <v>1</v>
      </c>
      <c r="EU50" s="50">
        <f t="shared" si="368"/>
        <v>1</v>
      </c>
      <c r="EV50" s="50">
        <f t="shared" si="368"/>
        <v>1</v>
      </c>
      <c r="EW50" s="50">
        <f t="shared" si="368"/>
        <v>1</v>
      </c>
      <c r="EX50" s="50">
        <f t="shared" si="368"/>
        <v>1</v>
      </c>
      <c r="EY50" s="50">
        <f t="shared" si="368"/>
        <v>1</v>
      </c>
      <c r="EZ50" s="50">
        <f t="shared" si="368"/>
        <v>1</v>
      </c>
      <c r="FB50" s="54" t="s">
        <v>136</v>
      </c>
      <c r="FC50" s="50">
        <f t="shared" si="385"/>
        <v>1</v>
      </c>
      <c r="FD50" s="50">
        <f t="shared" si="369"/>
        <v>1</v>
      </c>
      <c r="FE50" s="50">
        <f t="shared" si="369"/>
        <v>1</v>
      </c>
      <c r="FF50" s="50">
        <f t="shared" si="369"/>
        <v>1</v>
      </c>
      <c r="FG50" s="50">
        <f t="shared" si="369"/>
        <v>1</v>
      </c>
      <c r="FH50" s="50">
        <f t="shared" si="369"/>
        <v>1</v>
      </c>
      <c r="FI50" s="50">
        <f t="shared" si="369"/>
        <v>1</v>
      </c>
      <c r="FK50" s="54" t="s">
        <v>136</v>
      </c>
      <c r="FL50" s="50">
        <f t="shared" si="386"/>
        <v>1</v>
      </c>
      <c r="FM50" s="50">
        <f t="shared" si="370"/>
        <v>1</v>
      </c>
      <c r="FN50" s="50">
        <f t="shared" si="370"/>
        <v>1</v>
      </c>
      <c r="FO50" s="50">
        <f t="shared" si="370"/>
        <v>1</v>
      </c>
      <c r="FP50" s="50">
        <f t="shared" si="370"/>
        <v>1</v>
      </c>
      <c r="FQ50" s="50">
        <f t="shared" si="370"/>
        <v>1</v>
      </c>
      <c r="FR50" s="50">
        <f t="shared" si="370"/>
        <v>1</v>
      </c>
      <c r="FT50" s="54" t="s">
        <v>136</v>
      </c>
      <c r="FU50" s="50">
        <f t="shared" si="387"/>
        <v>1</v>
      </c>
      <c r="FV50" s="50">
        <f t="shared" si="371"/>
        <v>1</v>
      </c>
      <c r="FW50" s="50">
        <f t="shared" si="371"/>
        <v>1</v>
      </c>
      <c r="FX50" s="50">
        <f t="shared" si="371"/>
        <v>1</v>
      </c>
      <c r="FY50" s="50">
        <f t="shared" si="371"/>
        <v>1</v>
      </c>
      <c r="FZ50" s="50">
        <f t="shared" si="371"/>
        <v>1</v>
      </c>
      <c r="GA50" s="50">
        <f t="shared" si="371"/>
        <v>1</v>
      </c>
      <c r="GC50" s="54" t="s">
        <v>136</v>
      </c>
      <c r="GD50" s="50">
        <f t="shared" si="388"/>
        <v>1</v>
      </c>
      <c r="GE50" s="50">
        <f t="shared" si="372"/>
        <v>1</v>
      </c>
      <c r="GF50" s="50">
        <f t="shared" si="372"/>
        <v>1</v>
      </c>
      <c r="GG50" s="50">
        <f t="shared" si="372"/>
        <v>1</v>
      </c>
      <c r="GH50" s="50">
        <f t="shared" si="372"/>
        <v>1</v>
      </c>
      <c r="GI50" s="50">
        <f t="shared" si="372"/>
        <v>1</v>
      </c>
      <c r="GJ50" s="50">
        <f t="shared" si="372"/>
        <v>1</v>
      </c>
      <c r="GL50" s="54" t="s">
        <v>136</v>
      </c>
      <c r="GM50" s="50">
        <f t="shared" si="389"/>
        <v>1</v>
      </c>
      <c r="GN50" s="50">
        <f t="shared" si="373"/>
        <v>1</v>
      </c>
      <c r="GO50" s="50">
        <f t="shared" si="373"/>
        <v>1</v>
      </c>
      <c r="GP50" s="50">
        <f t="shared" si="373"/>
        <v>1</v>
      </c>
      <c r="GQ50" s="50">
        <f t="shared" si="373"/>
        <v>1</v>
      </c>
      <c r="GR50" s="50">
        <f t="shared" si="373"/>
        <v>1</v>
      </c>
      <c r="GS50" s="50">
        <f t="shared" si="373"/>
        <v>1</v>
      </c>
      <c r="GU50" s="54" t="s">
        <v>136</v>
      </c>
      <c r="GV50" s="50">
        <f t="shared" si="390"/>
        <v>1</v>
      </c>
      <c r="GW50" s="50">
        <f t="shared" si="374"/>
        <v>1</v>
      </c>
      <c r="GX50" s="50">
        <f t="shared" si="374"/>
        <v>1</v>
      </c>
      <c r="GY50" s="50">
        <f t="shared" si="374"/>
        <v>1</v>
      </c>
      <c r="GZ50" s="50">
        <f t="shared" si="374"/>
        <v>1</v>
      </c>
      <c r="HA50" s="50">
        <f t="shared" si="374"/>
        <v>1</v>
      </c>
      <c r="HB50" s="50">
        <f t="shared" si="374"/>
        <v>1</v>
      </c>
      <c r="HD50" s="54" t="s">
        <v>136</v>
      </c>
      <c r="HE50" s="50">
        <f t="shared" si="391"/>
        <v>1</v>
      </c>
      <c r="HF50" s="50">
        <f t="shared" si="375"/>
        <v>1</v>
      </c>
      <c r="HG50" s="50">
        <f t="shared" si="375"/>
        <v>1</v>
      </c>
      <c r="HH50" s="50">
        <f t="shared" si="375"/>
        <v>1</v>
      </c>
      <c r="HI50" s="50">
        <f t="shared" si="375"/>
        <v>1</v>
      </c>
      <c r="HJ50" s="50">
        <f t="shared" si="375"/>
        <v>1</v>
      </c>
      <c r="HK50" s="50">
        <f t="shared" si="375"/>
        <v>1</v>
      </c>
      <c r="HM50" s="54" t="s">
        <v>136</v>
      </c>
      <c r="HN50" s="50">
        <f t="shared" si="392"/>
        <v>1</v>
      </c>
      <c r="HO50" s="50">
        <f t="shared" si="376"/>
        <v>1</v>
      </c>
      <c r="HP50" s="50">
        <f t="shared" si="376"/>
        <v>1</v>
      </c>
      <c r="HQ50" s="50">
        <f t="shared" si="376"/>
        <v>1</v>
      </c>
      <c r="HR50" s="50">
        <f t="shared" si="376"/>
        <v>1</v>
      </c>
      <c r="HS50" s="50">
        <f t="shared" si="376"/>
        <v>1</v>
      </c>
      <c r="HT50" s="50">
        <f t="shared" si="376"/>
        <v>1</v>
      </c>
      <c r="HV50" s="54" t="s">
        <v>136</v>
      </c>
      <c r="HW50" s="50">
        <f t="shared" si="393"/>
        <v>1</v>
      </c>
      <c r="HX50" s="50">
        <f t="shared" si="377"/>
        <v>1</v>
      </c>
      <c r="HY50" s="50">
        <f t="shared" si="377"/>
        <v>1</v>
      </c>
      <c r="HZ50" s="50">
        <f t="shared" si="377"/>
        <v>1</v>
      </c>
      <c r="IA50" s="50">
        <f t="shared" si="377"/>
        <v>1</v>
      </c>
      <c r="IB50" s="50">
        <f t="shared" si="377"/>
        <v>1</v>
      </c>
      <c r="IC50" s="50">
        <f t="shared" si="377"/>
        <v>1</v>
      </c>
      <c r="IE50" s="54" t="s">
        <v>136</v>
      </c>
      <c r="IF50" s="50">
        <f t="shared" si="394"/>
        <v>1</v>
      </c>
      <c r="IG50" s="50">
        <f t="shared" si="378"/>
        <v>1</v>
      </c>
      <c r="IH50" s="50">
        <f t="shared" si="378"/>
        <v>1</v>
      </c>
      <c r="II50" s="50">
        <f t="shared" si="378"/>
        <v>1</v>
      </c>
      <c r="IJ50" s="50">
        <f t="shared" si="378"/>
        <v>1</v>
      </c>
      <c r="IK50" s="50">
        <f t="shared" si="378"/>
        <v>1</v>
      </c>
      <c r="IL50" s="50">
        <f t="shared" si="378"/>
        <v>1</v>
      </c>
    </row>
    <row r="51" spans="31:246" ht="29.1">
      <c r="AE51" s="78"/>
      <c r="AF51" s="54" t="s">
        <v>137</v>
      </c>
      <c r="AG51" s="50">
        <f t="shared" si="379"/>
        <v>0</v>
      </c>
      <c r="AH51" s="50">
        <f t="shared" si="379"/>
        <v>0</v>
      </c>
      <c r="AI51" s="50">
        <f t="shared" si="379"/>
        <v>0</v>
      </c>
      <c r="AJ51" s="50">
        <f t="shared" si="379"/>
        <v>0</v>
      </c>
      <c r="AK51" s="50">
        <f t="shared" si="379"/>
        <v>0</v>
      </c>
      <c r="AL51" s="50">
        <f t="shared" si="379"/>
        <v>0</v>
      </c>
      <c r="AM51" s="50">
        <f t="shared" si="379"/>
        <v>1</v>
      </c>
      <c r="AO51" s="54" t="s">
        <v>137</v>
      </c>
      <c r="AP51" s="50">
        <f t="shared" si="356"/>
        <v>1</v>
      </c>
      <c r="AQ51" s="50">
        <f t="shared" si="356"/>
        <v>1</v>
      </c>
      <c r="AR51" s="50">
        <f t="shared" si="356"/>
        <v>0</v>
      </c>
      <c r="AS51" s="50">
        <f t="shared" si="356"/>
        <v>1</v>
      </c>
      <c r="AT51" s="50">
        <f t="shared" si="356"/>
        <v>1</v>
      </c>
      <c r="AU51" s="50">
        <f t="shared" si="356"/>
        <v>1</v>
      </c>
      <c r="AV51" s="50">
        <f t="shared" si="356"/>
        <v>1</v>
      </c>
      <c r="AX51" s="54" t="s">
        <v>137</v>
      </c>
      <c r="AY51" s="50">
        <f t="shared" si="357"/>
        <v>1</v>
      </c>
      <c r="AZ51" s="50">
        <f t="shared" si="357"/>
        <v>1</v>
      </c>
      <c r="BA51" s="50">
        <f t="shared" si="357"/>
        <v>0</v>
      </c>
      <c r="BB51" s="50">
        <f t="shared" si="357"/>
        <v>1</v>
      </c>
      <c r="BC51" s="50">
        <f t="shared" si="357"/>
        <v>1</v>
      </c>
      <c r="BD51" s="50">
        <f t="shared" si="357"/>
        <v>1</v>
      </c>
      <c r="BE51" s="50">
        <f t="shared" si="357"/>
        <v>1</v>
      </c>
      <c r="BG51" s="54" t="s">
        <v>137</v>
      </c>
      <c r="BH51" s="50">
        <f t="shared" si="358"/>
        <v>1</v>
      </c>
      <c r="BI51" s="50">
        <f t="shared" si="358"/>
        <v>1</v>
      </c>
      <c r="BJ51" s="50">
        <f t="shared" si="358"/>
        <v>0</v>
      </c>
      <c r="BK51" s="50">
        <f t="shared" si="358"/>
        <v>1</v>
      </c>
      <c r="BL51" s="50">
        <f t="shared" si="358"/>
        <v>1</v>
      </c>
      <c r="BM51" s="50">
        <f t="shared" si="358"/>
        <v>1</v>
      </c>
      <c r="BN51" s="50">
        <f t="shared" si="358"/>
        <v>1</v>
      </c>
      <c r="BP51" s="54" t="s">
        <v>137</v>
      </c>
      <c r="BQ51" s="50">
        <f t="shared" si="359"/>
        <v>1</v>
      </c>
      <c r="BR51" s="50">
        <f t="shared" si="359"/>
        <v>1</v>
      </c>
      <c r="BS51" s="50">
        <f t="shared" si="359"/>
        <v>0</v>
      </c>
      <c r="BT51" s="50">
        <f t="shared" si="359"/>
        <v>1</v>
      </c>
      <c r="BU51" s="50">
        <f t="shared" si="359"/>
        <v>1</v>
      </c>
      <c r="BV51" s="50">
        <f t="shared" si="359"/>
        <v>1</v>
      </c>
      <c r="BW51" s="50">
        <f t="shared" si="359"/>
        <v>1</v>
      </c>
      <c r="BY51" s="54" t="s">
        <v>137</v>
      </c>
      <c r="BZ51" s="50">
        <f t="shared" si="360"/>
        <v>1</v>
      </c>
      <c r="CA51" s="50">
        <f t="shared" si="360"/>
        <v>1</v>
      </c>
      <c r="CB51" s="50">
        <f t="shared" si="360"/>
        <v>1</v>
      </c>
      <c r="CC51" s="50">
        <f t="shared" si="360"/>
        <v>1</v>
      </c>
      <c r="CD51" s="50">
        <f t="shared" si="360"/>
        <v>1</v>
      </c>
      <c r="CE51" s="50">
        <f t="shared" si="360"/>
        <v>1</v>
      </c>
      <c r="CF51" s="50">
        <f t="shared" si="360"/>
        <v>1</v>
      </c>
      <c r="CH51" s="54" t="s">
        <v>137</v>
      </c>
      <c r="CI51" s="50">
        <f t="shared" si="361"/>
        <v>1</v>
      </c>
      <c r="CJ51" s="50">
        <f t="shared" si="361"/>
        <v>1</v>
      </c>
      <c r="CK51" s="50">
        <f t="shared" si="361"/>
        <v>5.0738638115447675E-2</v>
      </c>
      <c r="CL51" s="50">
        <f t="shared" si="361"/>
        <v>1</v>
      </c>
      <c r="CM51" s="50">
        <f t="shared" si="361"/>
        <v>1</v>
      </c>
      <c r="CN51" s="50">
        <f t="shared" si="361"/>
        <v>1</v>
      </c>
      <c r="CO51" s="50">
        <f t="shared" si="361"/>
        <v>1</v>
      </c>
      <c r="CQ51" s="54" t="s">
        <v>137</v>
      </c>
      <c r="CR51" s="50">
        <f t="shared" si="362"/>
        <v>1</v>
      </c>
      <c r="CS51" s="50">
        <f t="shared" si="362"/>
        <v>1</v>
      </c>
      <c r="CT51" s="50">
        <f t="shared" si="362"/>
        <v>1</v>
      </c>
      <c r="CU51" s="50">
        <f t="shared" si="362"/>
        <v>1</v>
      </c>
      <c r="CV51" s="50">
        <f t="shared" si="362"/>
        <v>1</v>
      </c>
      <c r="CW51" s="50">
        <f t="shared" si="362"/>
        <v>1</v>
      </c>
      <c r="CX51" s="50">
        <f t="shared" si="362"/>
        <v>1</v>
      </c>
      <c r="CZ51" s="54" t="s">
        <v>137</v>
      </c>
      <c r="DA51" s="50">
        <f t="shared" si="363"/>
        <v>1</v>
      </c>
      <c r="DB51" s="50">
        <f t="shared" si="363"/>
        <v>1</v>
      </c>
      <c r="DC51" s="50">
        <f t="shared" si="363"/>
        <v>1</v>
      </c>
      <c r="DD51" s="50">
        <f t="shared" si="363"/>
        <v>1</v>
      </c>
      <c r="DE51" s="50">
        <f t="shared" si="363"/>
        <v>1</v>
      </c>
      <c r="DF51" s="50">
        <f t="shared" si="363"/>
        <v>1</v>
      </c>
      <c r="DG51" s="50">
        <f t="shared" si="363"/>
        <v>1</v>
      </c>
      <c r="DI51" s="54" t="s">
        <v>137</v>
      </c>
      <c r="DJ51" s="50">
        <f t="shared" si="380"/>
        <v>1</v>
      </c>
      <c r="DK51" s="50">
        <f t="shared" si="364"/>
        <v>1</v>
      </c>
      <c r="DL51" s="50">
        <f t="shared" si="364"/>
        <v>1</v>
      </c>
      <c r="DM51" s="50">
        <f t="shared" si="364"/>
        <v>1</v>
      </c>
      <c r="DN51" s="50">
        <f t="shared" si="364"/>
        <v>1</v>
      </c>
      <c r="DO51" s="50">
        <f t="shared" si="364"/>
        <v>1</v>
      </c>
      <c r="DP51" s="50">
        <f t="shared" si="364"/>
        <v>1</v>
      </c>
      <c r="DR51" s="54" t="s">
        <v>137</v>
      </c>
      <c r="DS51" s="50">
        <f t="shared" si="381"/>
        <v>1</v>
      </c>
      <c r="DT51" s="50">
        <f t="shared" si="365"/>
        <v>1</v>
      </c>
      <c r="DU51" s="50">
        <f t="shared" si="365"/>
        <v>1</v>
      </c>
      <c r="DV51" s="50">
        <f t="shared" si="365"/>
        <v>1</v>
      </c>
      <c r="DW51" s="50">
        <f t="shared" si="365"/>
        <v>1</v>
      </c>
      <c r="DX51" s="50">
        <f t="shared" si="365"/>
        <v>1</v>
      </c>
      <c r="DY51" s="50">
        <f t="shared" si="365"/>
        <v>1</v>
      </c>
      <c r="EA51" s="54" t="s">
        <v>137</v>
      </c>
      <c r="EB51" s="50">
        <f t="shared" si="382"/>
        <v>1</v>
      </c>
      <c r="EC51" s="50">
        <f t="shared" si="366"/>
        <v>1</v>
      </c>
      <c r="ED51" s="50">
        <f t="shared" si="366"/>
        <v>1</v>
      </c>
      <c r="EE51" s="50">
        <f t="shared" si="366"/>
        <v>1</v>
      </c>
      <c r="EF51" s="50">
        <f t="shared" si="366"/>
        <v>1</v>
      </c>
      <c r="EG51" s="50">
        <f t="shared" si="366"/>
        <v>1</v>
      </c>
      <c r="EH51" s="50">
        <f t="shared" si="366"/>
        <v>1</v>
      </c>
      <c r="EJ51" s="54" t="s">
        <v>137</v>
      </c>
      <c r="EK51" s="50">
        <f t="shared" si="383"/>
        <v>1</v>
      </c>
      <c r="EL51" s="50">
        <f t="shared" si="367"/>
        <v>1</v>
      </c>
      <c r="EM51" s="50">
        <f t="shared" si="367"/>
        <v>1</v>
      </c>
      <c r="EN51" s="50">
        <f t="shared" si="367"/>
        <v>1</v>
      </c>
      <c r="EO51" s="50">
        <f t="shared" si="367"/>
        <v>1</v>
      </c>
      <c r="EP51" s="50">
        <f t="shared" si="367"/>
        <v>1</v>
      </c>
      <c r="EQ51" s="50">
        <f t="shared" si="367"/>
        <v>1</v>
      </c>
      <c r="ES51" s="54" t="s">
        <v>137</v>
      </c>
      <c r="ET51" s="50">
        <f t="shared" si="384"/>
        <v>1</v>
      </c>
      <c r="EU51" s="50">
        <f t="shared" si="368"/>
        <v>1</v>
      </c>
      <c r="EV51" s="50">
        <f t="shared" si="368"/>
        <v>1</v>
      </c>
      <c r="EW51" s="50">
        <f t="shared" si="368"/>
        <v>1</v>
      </c>
      <c r="EX51" s="50">
        <f t="shared" si="368"/>
        <v>1</v>
      </c>
      <c r="EY51" s="50">
        <f t="shared" si="368"/>
        <v>1</v>
      </c>
      <c r="EZ51" s="50">
        <f t="shared" si="368"/>
        <v>1</v>
      </c>
      <c r="FB51" s="54" t="s">
        <v>137</v>
      </c>
      <c r="FC51" s="50">
        <f t="shared" si="385"/>
        <v>1</v>
      </c>
      <c r="FD51" s="50">
        <f t="shared" si="369"/>
        <v>1</v>
      </c>
      <c r="FE51" s="50">
        <f t="shared" si="369"/>
        <v>1</v>
      </c>
      <c r="FF51" s="50">
        <f t="shared" si="369"/>
        <v>1</v>
      </c>
      <c r="FG51" s="50">
        <f t="shared" si="369"/>
        <v>1</v>
      </c>
      <c r="FH51" s="50">
        <f t="shared" si="369"/>
        <v>1</v>
      </c>
      <c r="FI51" s="50">
        <f t="shared" si="369"/>
        <v>1</v>
      </c>
      <c r="FK51" s="54" t="s">
        <v>137</v>
      </c>
      <c r="FL51" s="50">
        <f t="shared" si="386"/>
        <v>1</v>
      </c>
      <c r="FM51" s="50">
        <f t="shared" si="370"/>
        <v>1</v>
      </c>
      <c r="FN51" s="50">
        <f t="shared" si="370"/>
        <v>1</v>
      </c>
      <c r="FO51" s="50">
        <f t="shared" si="370"/>
        <v>1</v>
      </c>
      <c r="FP51" s="50">
        <f t="shared" si="370"/>
        <v>1</v>
      </c>
      <c r="FQ51" s="50">
        <f t="shared" si="370"/>
        <v>1</v>
      </c>
      <c r="FR51" s="50">
        <f t="shared" si="370"/>
        <v>1</v>
      </c>
      <c r="FT51" s="54" t="s">
        <v>137</v>
      </c>
      <c r="FU51" s="50">
        <f t="shared" si="387"/>
        <v>1</v>
      </c>
      <c r="FV51" s="50">
        <f t="shared" si="371"/>
        <v>1</v>
      </c>
      <c r="FW51" s="50">
        <f t="shared" si="371"/>
        <v>1</v>
      </c>
      <c r="FX51" s="50">
        <f t="shared" si="371"/>
        <v>1</v>
      </c>
      <c r="FY51" s="50">
        <f t="shared" si="371"/>
        <v>1</v>
      </c>
      <c r="FZ51" s="50">
        <f t="shared" si="371"/>
        <v>1</v>
      </c>
      <c r="GA51" s="50">
        <f t="shared" si="371"/>
        <v>1</v>
      </c>
      <c r="GC51" s="54" t="s">
        <v>137</v>
      </c>
      <c r="GD51" s="50">
        <f t="shared" si="388"/>
        <v>1</v>
      </c>
      <c r="GE51" s="50">
        <f t="shared" si="372"/>
        <v>1</v>
      </c>
      <c r="GF51" s="50">
        <f t="shared" si="372"/>
        <v>1</v>
      </c>
      <c r="GG51" s="50">
        <f t="shared" si="372"/>
        <v>1</v>
      </c>
      <c r="GH51" s="50">
        <f t="shared" si="372"/>
        <v>1</v>
      </c>
      <c r="GI51" s="50">
        <f t="shared" si="372"/>
        <v>1</v>
      </c>
      <c r="GJ51" s="50">
        <f t="shared" si="372"/>
        <v>1</v>
      </c>
      <c r="GL51" s="54" t="s">
        <v>137</v>
      </c>
      <c r="GM51" s="50">
        <f t="shared" si="389"/>
        <v>1</v>
      </c>
      <c r="GN51" s="50">
        <f t="shared" si="373"/>
        <v>1</v>
      </c>
      <c r="GO51" s="50">
        <f t="shared" si="373"/>
        <v>1</v>
      </c>
      <c r="GP51" s="50">
        <f t="shared" si="373"/>
        <v>1</v>
      </c>
      <c r="GQ51" s="50">
        <f t="shared" si="373"/>
        <v>1</v>
      </c>
      <c r="GR51" s="50">
        <f t="shared" si="373"/>
        <v>1</v>
      </c>
      <c r="GS51" s="50">
        <f t="shared" si="373"/>
        <v>1</v>
      </c>
      <c r="GU51" s="54" t="s">
        <v>137</v>
      </c>
      <c r="GV51" s="50">
        <f t="shared" si="390"/>
        <v>1</v>
      </c>
      <c r="GW51" s="50">
        <f t="shared" si="374"/>
        <v>1</v>
      </c>
      <c r="GX51" s="50">
        <f t="shared" si="374"/>
        <v>1</v>
      </c>
      <c r="GY51" s="50">
        <f t="shared" si="374"/>
        <v>1</v>
      </c>
      <c r="GZ51" s="50">
        <f t="shared" si="374"/>
        <v>1</v>
      </c>
      <c r="HA51" s="50">
        <f t="shared" si="374"/>
        <v>1</v>
      </c>
      <c r="HB51" s="50">
        <f t="shared" si="374"/>
        <v>1</v>
      </c>
      <c r="HD51" s="54" t="s">
        <v>137</v>
      </c>
      <c r="HE51" s="50">
        <f t="shared" si="391"/>
        <v>1</v>
      </c>
      <c r="HF51" s="50">
        <f t="shared" si="375"/>
        <v>1</v>
      </c>
      <c r="HG51" s="50">
        <f t="shared" si="375"/>
        <v>1</v>
      </c>
      <c r="HH51" s="50">
        <f t="shared" si="375"/>
        <v>1</v>
      </c>
      <c r="HI51" s="50">
        <f t="shared" si="375"/>
        <v>1</v>
      </c>
      <c r="HJ51" s="50">
        <f t="shared" si="375"/>
        <v>1</v>
      </c>
      <c r="HK51" s="50">
        <f t="shared" si="375"/>
        <v>1</v>
      </c>
      <c r="HM51" s="54" t="s">
        <v>137</v>
      </c>
      <c r="HN51" s="50">
        <f t="shared" si="392"/>
        <v>1</v>
      </c>
      <c r="HO51" s="50">
        <f t="shared" si="376"/>
        <v>1</v>
      </c>
      <c r="HP51" s="50">
        <f t="shared" si="376"/>
        <v>1</v>
      </c>
      <c r="HQ51" s="50">
        <f t="shared" si="376"/>
        <v>1</v>
      </c>
      <c r="HR51" s="50">
        <f t="shared" si="376"/>
        <v>1</v>
      </c>
      <c r="HS51" s="50">
        <f t="shared" si="376"/>
        <v>1</v>
      </c>
      <c r="HT51" s="50">
        <f t="shared" si="376"/>
        <v>1</v>
      </c>
      <c r="HV51" s="54" t="s">
        <v>137</v>
      </c>
      <c r="HW51" s="50">
        <f t="shared" si="393"/>
        <v>1</v>
      </c>
      <c r="HX51" s="50">
        <f t="shared" si="377"/>
        <v>1</v>
      </c>
      <c r="HY51" s="50">
        <f t="shared" si="377"/>
        <v>1</v>
      </c>
      <c r="HZ51" s="50">
        <f t="shared" si="377"/>
        <v>1</v>
      </c>
      <c r="IA51" s="50">
        <f t="shared" si="377"/>
        <v>1</v>
      </c>
      <c r="IB51" s="50">
        <f t="shared" si="377"/>
        <v>1</v>
      </c>
      <c r="IC51" s="50">
        <f t="shared" si="377"/>
        <v>1</v>
      </c>
      <c r="IE51" s="54" t="s">
        <v>137</v>
      </c>
      <c r="IF51" s="50">
        <f t="shared" si="394"/>
        <v>1</v>
      </c>
      <c r="IG51" s="50">
        <f t="shared" si="378"/>
        <v>1</v>
      </c>
      <c r="IH51" s="50">
        <f t="shared" si="378"/>
        <v>1</v>
      </c>
      <c r="II51" s="50">
        <f t="shared" si="378"/>
        <v>1</v>
      </c>
      <c r="IJ51" s="50">
        <f t="shared" si="378"/>
        <v>1</v>
      </c>
      <c r="IK51" s="50">
        <f t="shared" si="378"/>
        <v>1</v>
      </c>
      <c r="IL51" s="50">
        <f t="shared" si="378"/>
        <v>1</v>
      </c>
    </row>
    <row r="52" spans="31:246" ht="15" thickBot="1">
      <c r="AE52" s="78"/>
    </row>
    <row r="53" spans="31:246">
      <c r="AE53" s="78"/>
      <c r="AF53" s="157" t="s">
        <v>192</v>
      </c>
      <c r="AG53" s="158"/>
      <c r="AH53" s="158"/>
      <c r="AI53" s="158"/>
      <c r="AJ53" s="159"/>
    </row>
    <row r="54" spans="31:246" ht="15" thickBot="1">
      <c r="AE54" s="78"/>
      <c r="AF54" s="160"/>
      <c r="AG54" s="161"/>
      <c r="AH54" s="161"/>
      <c r="AI54" s="161"/>
      <c r="AJ54" s="162"/>
    </row>
    <row r="55" spans="31:246">
      <c r="AE55" s="78"/>
    </row>
    <row r="56" spans="31:246" ht="63.95">
      <c r="AE56" s="78"/>
      <c r="AF56" s="32"/>
      <c r="AG56" s="56" t="s">
        <v>132</v>
      </c>
      <c r="AH56" s="57" t="s">
        <v>68</v>
      </c>
      <c r="AI56" s="57" t="s">
        <v>70</v>
      </c>
      <c r="AJ56" s="57" t="s">
        <v>134</v>
      </c>
      <c r="AK56" s="57" t="s">
        <v>135</v>
      </c>
      <c r="AL56" s="57" t="s">
        <v>136</v>
      </c>
      <c r="AM56" s="57" t="s">
        <v>137</v>
      </c>
    </row>
    <row r="57" spans="31:246">
      <c r="AE57" s="78"/>
      <c r="AF57" s="53" t="s">
        <v>132</v>
      </c>
      <c r="AH57" s="50">
        <f>AH45*AQ45*AZ45*BI45*BR45*CA45*CJ45*CS45*DB45*DK45*DT45*EC45*EL45*EU45*FD45*FM45*FV45*GE45*GN45*GW45*HF45*HO45*HX45*IG45</f>
        <v>0</v>
      </c>
      <c r="AI57" s="50">
        <f t="shared" ref="AH57:AM63" si="395">AI45*AR45*BA45*BJ45*BS45*CB45*CK45*CT45*DC45*DL45*DU45*ED45*EM45*EV45*FE45*FN45*FW45*GF45*GO45*GX45*HG45*HP45*HY45*IH45</f>
        <v>0</v>
      </c>
      <c r="AJ57" s="50">
        <f t="shared" si="395"/>
        <v>1</v>
      </c>
      <c r="AK57" s="50">
        <f t="shared" si="395"/>
        <v>1</v>
      </c>
      <c r="AL57" s="50">
        <f t="shared" si="395"/>
        <v>0</v>
      </c>
      <c r="AM57" s="50">
        <f t="shared" si="395"/>
        <v>0</v>
      </c>
      <c r="AN57" s="85">
        <f>SUM(AG57:AM57)</f>
        <v>2</v>
      </c>
    </row>
    <row r="58" spans="31:246">
      <c r="AE58" s="78"/>
      <c r="AF58" s="54" t="s">
        <v>68</v>
      </c>
      <c r="AG58" s="50">
        <f t="shared" ref="AG58:AG63" si="396">AG46*AP46*AY46*BH46*BQ46*BZ46*CI46*CR46*DA46*DJ46*DS46*EB46*EK46*ET46*FC46*FL46*FU46*GD46*GM46*GV46*HE46*HN46*HW46*IF46</f>
        <v>1</v>
      </c>
      <c r="AI58" s="50">
        <f t="shared" si="395"/>
        <v>0</v>
      </c>
      <c r="AJ58" s="50">
        <f t="shared" si="395"/>
        <v>1</v>
      </c>
      <c r="AK58" s="50">
        <f t="shared" si="395"/>
        <v>1</v>
      </c>
      <c r="AL58" s="50">
        <f t="shared" si="395"/>
        <v>1</v>
      </c>
      <c r="AM58" s="50">
        <f t="shared" si="395"/>
        <v>1</v>
      </c>
      <c r="AN58" s="85">
        <f t="shared" ref="AN58:AN63" si="397">SUM(AG58:AM58)</f>
        <v>5</v>
      </c>
    </row>
    <row r="59" spans="31:246">
      <c r="AE59" s="78"/>
      <c r="AF59" s="54" t="s">
        <v>70</v>
      </c>
      <c r="AG59" s="50">
        <f t="shared" si="396"/>
        <v>1</v>
      </c>
      <c r="AH59" s="50">
        <f t="shared" si="395"/>
        <v>1</v>
      </c>
      <c r="AJ59" s="50">
        <f t="shared" si="395"/>
        <v>1</v>
      </c>
      <c r="AK59" s="50">
        <f t="shared" si="395"/>
        <v>1</v>
      </c>
      <c r="AL59" s="50">
        <f t="shared" si="395"/>
        <v>1</v>
      </c>
      <c r="AM59" s="50">
        <f t="shared" si="395"/>
        <v>1</v>
      </c>
      <c r="AN59" s="85">
        <f t="shared" si="397"/>
        <v>6</v>
      </c>
    </row>
    <row r="60" spans="31:246">
      <c r="AE60" s="78"/>
      <c r="AF60" s="54" t="s">
        <v>134</v>
      </c>
      <c r="AG60" s="50">
        <f t="shared" si="396"/>
        <v>0</v>
      </c>
      <c r="AH60" s="50">
        <f t="shared" si="395"/>
        <v>0</v>
      </c>
      <c r="AI60" s="50">
        <f t="shared" si="395"/>
        <v>0</v>
      </c>
      <c r="AK60" s="50">
        <f t="shared" si="395"/>
        <v>0</v>
      </c>
      <c r="AL60" s="50">
        <f t="shared" si="395"/>
        <v>0</v>
      </c>
      <c r="AM60" s="50">
        <f t="shared" si="395"/>
        <v>0</v>
      </c>
      <c r="AN60" s="85">
        <f t="shared" si="397"/>
        <v>0</v>
      </c>
    </row>
    <row r="61" spans="31:246">
      <c r="AE61" s="78"/>
      <c r="AF61" s="54" t="s">
        <v>135</v>
      </c>
      <c r="AG61" s="50">
        <f t="shared" si="396"/>
        <v>0</v>
      </c>
      <c r="AH61" s="50">
        <f t="shared" si="395"/>
        <v>0</v>
      </c>
      <c r="AI61" s="50">
        <f t="shared" si="395"/>
        <v>0</v>
      </c>
      <c r="AJ61" s="50">
        <f t="shared" si="395"/>
        <v>1</v>
      </c>
      <c r="AL61" s="50">
        <f t="shared" si="395"/>
        <v>0</v>
      </c>
      <c r="AM61" s="50">
        <f t="shared" si="395"/>
        <v>0</v>
      </c>
      <c r="AN61" s="85">
        <f t="shared" si="397"/>
        <v>1</v>
      </c>
    </row>
    <row r="62" spans="31:246">
      <c r="AE62" s="78"/>
      <c r="AF62" s="54" t="s">
        <v>136</v>
      </c>
      <c r="AG62" s="50">
        <f t="shared" si="396"/>
        <v>0</v>
      </c>
      <c r="AH62" s="50">
        <f t="shared" si="395"/>
        <v>0</v>
      </c>
      <c r="AI62" s="50">
        <f t="shared" si="395"/>
        <v>0</v>
      </c>
      <c r="AJ62" s="50">
        <f t="shared" si="395"/>
        <v>0</v>
      </c>
      <c r="AK62" s="50">
        <f t="shared" si="395"/>
        <v>0</v>
      </c>
      <c r="AM62" s="50">
        <f t="shared" si="395"/>
        <v>0</v>
      </c>
      <c r="AN62" s="85">
        <f t="shared" si="397"/>
        <v>0</v>
      </c>
    </row>
    <row r="63" spans="31:246">
      <c r="AE63" s="78"/>
      <c r="AF63" s="54" t="s">
        <v>137</v>
      </c>
      <c r="AG63" s="50">
        <f t="shared" si="396"/>
        <v>0</v>
      </c>
      <c r="AH63" s="50">
        <f t="shared" si="395"/>
        <v>0</v>
      </c>
      <c r="AI63" s="50">
        <f t="shared" si="395"/>
        <v>0</v>
      </c>
      <c r="AJ63" s="50">
        <f t="shared" si="395"/>
        <v>0</v>
      </c>
      <c r="AK63" s="50">
        <f t="shared" si="395"/>
        <v>0</v>
      </c>
      <c r="AL63" s="50">
        <f t="shared" si="395"/>
        <v>0</v>
      </c>
      <c r="AN63" s="85">
        <f t="shared" si="397"/>
        <v>0</v>
      </c>
    </row>
    <row r="64" spans="31:246">
      <c r="AE64" s="78"/>
      <c r="AG64" s="85">
        <f>SUM(AG57:AG63)</f>
        <v>2</v>
      </c>
      <c r="AH64" s="85">
        <f t="shared" ref="AH64:AM64" si="398">SUM(AH57:AH63)</f>
        <v>1</v>
      </c>
      <c r="AI64" s="85">
        <f t="shared" si="398"/>
        <v>0</v>
      </c>
      <c r="AJ64" s="85">
        <f t="shared" si="398"/>
        <v>4</v>
      </c>
      <c r="AK64" s="85">
        <f t="shared" si="398"/>
        <v>3</v>
      </c>
      <c r="AL64" s="85">
        <f t="shared" si="398"/>
        <v>2</v>
      </c>
      <c r="AM64" s="85">
        <f t="shared" si="398"/>
        <v>2</v>
      </c>
    </row>
    <row r="65" spans="31:40">
      <c r="AE65" s="78"/>
      <c r="AF65" s="50" t="s">
        <v>193</v>
      </c>
      <c r="AG65" s="50">
        <f>MAX(AG57:AM63)</f>
        <v>1</v>
      </c>
    </row>
    <row r="66" spans="31:40">
      <c r="AE66" s="78"/>
      <c r="AF66" s="50" t="s">
        <v>194</v>
      </c>
      <c r="AG66" s="50">
        <f>-0.15*AG65+0.3</f>
        <v>0.15</v>
      </c>
    </row>
    <row r="67" spans="31:40" ht="15" thickBot="1">
      <c r="AE67" s="78"/>
    </row>
    <row r="68" spans="31:40">
      <c r="AE68" s="78"/>
      <c r="AF68" s="157" t="s">
        <v>195</v>
      </c>
      <c r="AG68" s="158"/>
      <c r="AH68" s="158"/>
      <c r="AI68" s="158"/>
      <c r="AJ68" s="159"/>
    </row>
    <row r="69" spans="31:40" ht="15" thickBot="1">
      <c r="AE69" s="78"/>
      <c r="AF69" s="160"/>
      <c r="AG69" s="161"/>
      <c r="AH69" s="161"/>
      <c r="AI69" s="161"/>
      <c r="AJ69" s="162"/>
    </row>
    <row r="70" spans="31:40">
      <c r="AE70" s="78"/>
    </row>
    <row r="71" spans="31:40" ht="63.95">
      <c r="AE71" s="78"/>
      <c r="AF71" s="32"/>
      <c r="AG71" s="56" t="s">
        <v>132</v>
      </c>
      <c r="AH71" s="57" t="s">
        <v>68</v>
      </c>
      <c r="AI71" s="57" t="s">
        <v>70</v>
      </c>
      <c r="AJ71" s="57" t="s">
        <v>134</v>
      </c>
      <c r="AK71" s="57" t="s">
        <v>135</v>
      </c>
      <c r="AL71" s="57" t="s">
        <v>136</v>
      </c>
      <c r="AM71" s="57" t="s">
        <v>137</v>
      </c>
    </row>
    <row r="72" spans="31:40">
      <c r="AE72" s="78"/>
      <c r="AF72" s="53" t="s">
        <v>132</v>
      </c>
      <c r="AH72" s="50">
        <f t="shared" ref="AH72:AM72" si="399">IF(AH57&gt;=($AG$65-$AG$66),1,0)</f>
        <v>0</v>
      </c>
      <c r="AI72" s="50">
        <f t="shared" si="399"/>
        <v>0</v>
      </c>
      <c r="AJ72" s="50">
        <f t="shared" si="399"/>
        <v>1</v>
      </c>
      <c r="AK72" s="50">
        <f t="shared" si="399"/>
        <v>1</v>
      </c>
      <c r="AL72" s="50">
        <f t="shared" si="399"/>
        <v>0</v>
      </c>
      <c r="AM72" s="50">
        <f t="shared" si="399"/>
        <v>0</v>
      </c>
      <c r="AN72" s="85">
        <f>SUM(AG72:AM72)</f>
        <v>2</v>
      </c>
    </row>
    <row r="73" spans="31:40">
      <c r="AE73" s="78"/>
      <c r="AF73" s="54" t="s">
        <v>68</v>
      </c>
      <c r="AG73" s="50">
        <f>IF(AG58&gt;=($AG$65-$AG$66),1,0)</f>
        <v>1</v>
      </c>
      <c r="AI73" s="50">
        <f>IF(AI58&gt;=($AG$65-$AG$66),1,0)</f>
        <v>0</v>
      </c>
      <c r="AJ73" s="50">
        <f>IF(AJ58&gt;=($AG$65-$AG$66),1,0)</f>
        <v>1</v>
      </c>
      <c r="AK73" s="50">
        <f>IF(AK58&gt;=($AG$65-$AG$66),1,0)</f>
        <v>1</v>
      </c>
      <c r="AL73" s="50">
        <f>IF(AL58&gt;=($AG$65-$AG$66),1,0)</f>
        <v>1</v>
      </c>
      <c r="AM73" s="50">
        <f>IF(AM58&gt;=($AG$65-$AG$66),1,0)</f>
        <v>1</v>
      </c>
      <c r="AN73" s="85">
        <f t="shared" ref="AN73:AN78" si="400">SUM(AG73:AM73)</f>
        <v>5</v>
      </c>
    </row>
    <row r="74" spans="31:40">
      <c r="AE74" s="78"/>
      <c r="AF74" s="54" t="s">
        <v>70</v>
      </c>
      <c r="AG74" s="50">
        <f t="shared" ref="AG74:AG78" si="401">IF(AG59&gt;=($AG$65-$AG$66),1,0)</f>
        <v>1</v>
      </c>
      <c r="AH74" s="50">
        <f>IF(AH59&gt;=($AG$65-$AG$66),1,0)</f>
        <v>1</v>
      </c>
      <c r="AJ74" s="50">
        <f>IF(AJ59&gt;=($AG$65-$AG$66),1,0)</f>
        <v>1</v>
      </c>
      <c r="AK74" s="50">
        <f>IF(AK59&gt;=($AG$65-$AG$66),1,0)</f>
        <v>1</v>
      </c>
      <c r="AL74" s="50">
        <f>IF(AL59&gt;=($AG$65-$AG$66),1,0)</f>
        <v>1</v>
      </c>
      <c r="AM74" s="50">
        <f>IF(AM59&gt;=($AG$65-$AG$66),1,0)</f>
        <v>1</v>
      </c>
      <c r="AN74" s="85">
        <f t="shared" si="400"/>
        <v>6</v>
      </c>
    </row>
    <row r="75" spans="31:40">
      <c r="AE75" s="78"/>
      <c r="AF75" s="54" t="s">
        <v>134</v>
      </c>
      <c r="AG75" s="50">
        <f t="shared" si="401"/>
        <v>0</v>
      </c>
      <c r="AH75" s="50">
        <f>IF(AH60&gt;=($AG$65-$AG$66),1,0)</f>
        <v>0</v>
      </c>
      <c r="AI75" s="50">
        <f>IF(AI60&gt;=($AG$65-$AG$66),1,0)</f>
        <v>0</v>
      </c>
      <c r="AK75" s="50">
        <f>IF(AK60&gt;=($AG$65-$AG$66),1,0)</f>
        <v>0</v>
      </c>
      <c r="AL75" s="50">
        <f>IF(AL60&gt;=($AG$65-$AG$66),1,0)</f>
        <v>0</v>
      </c>
      <c r="AM75" s="50">
        <f>IF(AM60&gt;=($AG$65-$AG$66),1,0)</f>
        <v>0</v>
      </c>
      <c r="AN75" s="85">
        <f t="shared" si="400"/>
        <v>0</v>
      </c>
    </row>
    <row r="76" spans="31:40">
      <c r="AE76" s="78"/>
      <c r="AF76" s="54" t="s">
        <v>135</v>
      </c>
      <c r="AG76" s="50">
        <f t="shared" si="401"/>
        <v>0</v>
      </c>
      <c r="AH76" s="50">
        <f>IF(AH61&gt;=($AG$65-$AG$66),1,0)</f>
        <v>0</v>
      </c>
      <c r="AI76" s="50">
        <f>IF(AI61&gt;=($AG$65-$AG$66),1,0)</f>
        <v>0</v>
      </c>
      <c r="AJ76" s="50">
        <f>IF(AJ61&gt;=($AG$65-$AG$66),1,0)</f>
        <v>1</v>
      </c>
      <c r="AL76" s="50">
        <f>IF(AL61&gt;=($AG$65-$AG$66),1,0)</f>
        <v>0</v>
      </c>
      <c r="AM76" s="50">
        <f>IF(AM61&gt;=($AG$65-$AG$66),1,0)</f>
        <v>0</v>
      </c>
      <c r="AN76" s="85">
        <f t="shared" si="400"/>
        <v>1</v>
      </c>
    </row>
    <row r="77" spans="31:40">
      <c r="AE77" s="78"/>
      <c r="AF77" s="54" t="s">
        <v>136</v>
      </c>
      <c r="AG77" s="50">
        <f t="shared" si="401"/>
        <v>0</v>
      </c>
      <c r="AH77" s="50">
        <f>IF(AH62&gt;=($AG$65-$AG$66),1,0)</f>
        <v>0</v>
      </c>
      <c r="AI77" s="50">
        <f>IF(AI62&gt;=($AG$65-$AG$66),1,0)</f>
        <v>0</v>
      </c>
      <c r="AJ77" s="50">
        <f>IF(AJ62&gt;=($AG$65-$AG$66),1,0)</f>
        <v>0</v>
      </c>
      <c r="AK77" s="50">
        <f>IF(AK62&gt;=($AG$65-$AG$66),1,0)</f>
        <v>0</v>
      </c>
      <c r="AM77" s="50">
        <f>IF(AM62&gt;=($AG$65-$AG$66),1,0)</f>
        <v>0</v>
      </c>
      <c r="AN77" s="85">
        <f t="shared" si="400"/>
        <v>0</v>
      </c>
    </row>
    <row r="78" spans="31:40">
      <c r="AE78" s="78"/>
      <c r="AF78" s="54" t="s">
        <v>137</v>
      </c>
      <c r="AG78" s="50">
        <f t="shared" si="401"/>
        <v>0</v>
      </c>
      <c r="AH78" s="50">
        <f>IF(AH63&gt;=($AG$65-$AG$66),1,0)</f>
        <v>0</v>
      </c>
      <c r="AI78" s="50">
        <f>IF(AI63&gt;=($AG$65-$AG$66),1,0)</f>
        <v>0</v>
      </c>
      <c r="AJ78" s="50">
        <f>IF(AJ63&gt;=($AG$65-$AG$66),1,0)</f>
        <v>0</v>
      </c>
      <c r="AK78" s="50">
        <f>IF(AK63&gt;=($AG$65-$AG$66),1,0)</f>
        <v>0</v>
      </c>
      <c r="AL78" s="50">
        <f>IF(AL63&gt;=($AG$65-$AG$66),1,0)</f>
        <v>0</v>
      </c>
      <c r="AN78" s="85">
        <f t="shared" si="400"/>
        <v>0</v>
      </c>
    </row>
    <row r="79" spans="31:40">
      <c r="AE79" s="78"/>
      <c r="AG79" s="85">
        <f>SUM(AG72:AG78)</f>
        <v>2</v>
      </c>
      <c r="AH79" s="85">
        <f t="shared" ref="AH79:AM79" si="402">SUM(AH72:AH78)</f>
        <v>1</v>
      </c>
      <c r="AI79" s="85">
        <f t="shared" si="402"/>
        <v>0</v>
      </c>
      <c r="AJ79" s="85">
        <f t="shared" si="402"/>
        <v>4</v>
      </c>
      <c r="AK79" s="85">
        <f t="shared" si="402"/>
        <v>3</v>
      </c>
      <c r="AL79" s="85">
        <f t="shared" si="402"/>
        <v>2</v>
      </c>
      <c r="AM79" s="85">
        <f t="shared" si="402"/>
        <v>2</v>
      </c>
    </row>
    <row r="80" spans="31:40">
      <c r="AE80" s="78"/>
    </row>
    <row r="81" spans="31:39" ht="15" thickBot="1">
      <c r="AE81" s="78"/>
    </row>
    <row r="82" spans="31:39" ht="26.1" thickBot="1">
      <c r="AE82" s="78"/>
      <c r="AG82" s="86" t="s">
        <v>196</v>
      </c>
      <c r="AH82" s="87" t="s">
        <v>197</v>
      </c>
      <c r="AI82" s="52" t="s">
        <v>198</v>
      </c>
      <c r="AJ82" s="52"/>
      <c r="AK82" s="52"/>
      <c r="AL82" s="52"/>
      <c r="AM82" s="52"/>
    </row>
    <row r="83" spans="31:39">
      <c r="AE83" s="78"/>
      <c r="AF83" s="58" t="s">
        <v>132</v>
      </c>
      <c r="AG83" s="88">
        <f>AN57-AG64</f>
        <v>0</v>
      </c>
      <c r="AH83" s="89">
        <f>RANK(AG83,$AG$83:$AG$89)</f>
        <v>3</v>
      </c>
      <c r="AI83" s="50">
        <f>AN72-$AG79</f>
        <v>0</v>
      </c>
      <c r="AJ83" s="89">
        <f>RANK(AI83,$AI$83:$AI$89)</f>
        <v>3</v>
      </c>
    </row>
    <row r="84" spans="31:39">
      <c r="AE84" s="78"/>
      <c r="AF84" s="59" t="s">
        <v>68</v>
      </c>
      <c r="AG84" s="88">
        <f>AN58-AH64</f>
        <v>4</v>
      </c>
      <c r="AH84" s="89">
        <f t="shared" ref="AH84:AH89" si="403">RANK(AG84,$AG$83:$AG$89)</f>
        <v>2</v>
      </c>
      <c r="AI84" s="50">
        <f>AN73-$AH79</f>
        <v>4</v>
      </c>
      <c r="AJ84" s="89">
        <f t="shared" ref="AJ84:AJ89" si="404">RANK(AI84,$AI$83:$AI$89)</f>
        <v>2</v>
      </c>
    </row>
    <row r="85" spans="31:39">
      <c r="AE85" s="78"/>
      <c r="AF85" s="59" t="s">
        <v>70</v>
      </c>
      <c r="AG85" s="88">
        <f>AN59-AI64</f>
        <v>6</v>
      </c>
      <c r="AH85" s="89">
        <f t="shared" si="403"/>
        <v>1</v>
      </c>
      <c r="AI85" s="50">
        <f>AN74-$AI79</f>
        <v>6</v>
      </c>
      <c r="AJ85" s="89">
        <f t="shared" si="404"/>
        <v>1</v>
      </c>
    </row>
    <row r="86" spans="31:39">
      <c r="AE86" s="78"/>
      <c r="AF86" s="59" t="s">
        <v>134</v>
      </c>
      <c r="AG86" s="88">
        <f>AN61-AJ64</f>
        <v>-3</v>
      </c>
      <c r="AH86" s="89">
        <f t="shared" si="403"/>
        <v>7</v>
      </c>
      <c r="AI86" s="50">
        <f>AN75-$AJ79</f>
        <v>-4</v>
      </c>
      <c r="AJ86" s="89">
        <f t="shared" si="404"/>
        <v>7</v>
      </c>
    </row>
    <row r="87" spans="31:39">
      <c r="AE87" s="78"/>
      <c r="AF87" s="59" t="s">
        <v>135</v>
      </c>
      <c r="AG87" s="88">
        <f>AN61-AK64</f>
        <v>-2</v>
      </c>
      <c r="AH87" s="89">
        <f>RANK(AG87,$AG$83:$AG$89)</f>
        <v>4</v>
      </c>
      <c r="AI87" s="50">
        <f>AN76-$AK79</f>
        <v>-2</v>
      </c>
      <c r="AJ87" s="89">
        <f t="shared" si="404"/>
        <v>4</v>
      </c>
    </row>
    <row r="88" spans="31:39">
      <c r="AE88" s="78"/>
      <c r="AF88" s="59" t="s">
        <v>136</v>
      </c>
      <c r="AG88" s="88">
        <f>AN62-AL64</f>
        <v>-2</v>
      </c>
      <c r="AH88" s="89">
        <f t="shared" si="403"/>
        <v>4</v>
      </c>
      <c r="AI88" s="50">
        <f>AN77-$AL79</f>
        <v>-2</v>
      </c>
      <c r="AJ88" s="89">
        <f>RANK(AI88,$AI$83:$AI$89)</f>
        <v>4</v>
      </c>
    </row>
    <row r="89" spans="31:39" ht="15" thickBot="1">
      <c r="AE89" s="78"/>
      <c r="AF89" s="60" t="s">
        <v>137</v>
      </c>
      <c r="AG89" s="90">
        <f>AN63-AM64</f>
        <v>-2</v>
      </c>
      <c r="AH89" s="89">
        <f t="shared" si="403"/>
        <v>4</v>
      </c>
      <c r="AI89" s="50">
        <f>AN78-$AM79</f>
        <v>-2</v>
      </c>
      <c r="AJ89" s="89">
        <f t="shared" si="404"/>
        <v>4</v>
      </c>
    </row>
    <row r="90" spans="31:39">
      <c r="AE90" s="78"/>
    </row>
    <row r="91" spans="31:39">
      <c r="AE91" s="78"/>
    </row>
  </sheetData>
  <mergeCells count="17">
    <mergeCell ref="AF29:AJ30"/>
    <mergeCell ref="AF41:AJ42"/>
    <mergeCell ref="AF53:AJ54"/>
    <mergeCell ref="AF68:AJ69"/>
    <mergeCell ref="B16:C16"/>
    <mergeCell ref="AF17:AJ18"/>
    <mergeCell ref="AF1:AJ2"/>
    <mergeCell ref="B3:B4"/>
    <mergeCell ref="C3:C4"/>
    <mergeCell ref="D3:I3"/>
    <mergeCell ref="J3:K3"/>
    <mergeCell ref="A1:AD2"/>
    <mergeCell ref="A5:A11"/>
    <mergeCell ref="B13:C13"/>
    <mergeCell ref="B14:C14"/>
    <mergeCell ref="B15:C15"/>
    <mergeCell ref="M3:AA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EBD61-319E-46FC-A9D0-FCFCD7FCB7BD}">
  <dimension ref="A1:JD91"/>
  <sheetViews>
    <sheetView workbookViewId="0"/>
  </sheetViews>
  <sheetFormatPr defaultColWidth="8.7109375" defaultRowHeight="14.45"/>
  <cols>
    <col min="1" max="1" width="4.7109375" style="50" bestFit="1" customWidth="1"/>
    <col min="2" max="2" width="21.7109375" style="50" customWidth="1"/>
    <col min="3" max="3" width="11.140625" style="50" customWidth="1"/>
    <col min="4" max="4" width="6.140625" style="55" customWidth="1"/>
    <col min="5" max="5" width="8.5703125" style="55" bestFit="1" customWidth="1"/>
    <col min="6" max="6" width="8.28515625" style="55" bestFit="1" customWidth="1"/>
    <col min="7" max="7" width="3.85546875" style="55" bestFit="1" customWidth="1"/>
    <col min="8" max="8" width="4.42578125" style="55" bestFit="1" customWidth="1"/>
    <col min="9" max="9" width="6.28515625" style="55" bestFit="1" customWidth="1"/>
    <col min="10" max="10" width="5.28515625" style="55" bestFit="1" customWidth="1"/>
    <col min="11" max="11" width="5" style="55" bestFit="1" customWidth="1"/>
    <col min="12" max="12" width="6.28515625" style="55" bestFit="1" customWidth="1"/>
    <col min="13" max="14" width="11.28515625" style="55" bestFit="1" customWidth="1"/>
    <col min="15" max="15" width="6" style="55" customWidth="1"/>
    <col min="16" max="16" width="6.85546875" style="55" customWidth="1"/>
    <col min="17" max="17" width="5" style="55" customWidth="1"/>
    <col min="18" max="18" width="7.140625" style="55" customWidth="1"/>
    <col min="19" max="19" width="6.140625" style="55" customWidth="1"/>
    <col min="20" max="20" width="5.5703125" style="55" customWidth="1"/>
    <col min="21" max="21" width="11.28515625" style="55" bestFit="1" customWidth="1"/>
    <col min="22" max="22" width="7.5703125" style="55" customWidth="1"/>
    <col min="23" max="23" width="9.140625" style="55" customWidth="1"/>
    <col min="24" max="24" width="6.85546875" style="55" customWidth="1"/>
    <col min="25" max="26" width="11.85546875" style="55" bestFit="1" customWidth="1"/>
    <col min="27" max="29" width="7.5703125" style="55" customWidth="1"/>
    <col min="30" max="30" width="3.28515625" style="50" customWidth="1"/>
    <col min="31" max="31" width="1.28515625" style="50" customWidth="1"/>
    <col min="32" max="32" width="19.5703125" style="50" customWidth="1"/>
    <col min="33" max="33" width="12.42578125" style="50" customWidth="1"/>
    <col min="34" max="34" width="7.85546875" style="50" customWidth="1"/>
    <col min="35" max="36" width="11.85546875" style="50" customWidth="1"/>
    <col min="37" max="37" width="7.85546875" style="50" customWidth="1"/>
    <col min="38" max="38" width="11.85546875" style="50" customWidth="1"/>
    <col min="39" max="39" width="7.85546875" style="50" customWidth="1"/>
    <col min="40" max="16384" width="8.7109375" style="50"/>
  </cols>
  <sheetData>
    <row r="1" spans="1:264">
      <c r="A1" s="163" t="s">
        <v>201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78"/>
      <c r="AF1" s="157" t="s">
        <v>168</v>
      </c>
      <c r="AG1" s="158"/>
      <c r="AH1" s="158"/>
      <c r="AI1" s="158"/>
      <c r="AJ1" s="159"/>
    </row>
    <row r="2" spans="1:264" ht="15" thickBo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78"/>
      <c r="AF2" s="160"/>
      <c r="AG2" s="161"/>
      <c r="AH2" s="161"/>
      <c r="AI2" s="161"/>
      <c r="AJ2" s="162"/>
    </row>
    <row r="3" spans="1:264" s="32" customFormat="1" ht="14.45" customHeight="1">
      <c r="B3" s="168" t="s">
        <v>31</v>
      </c>
      <c r="C3" s="168" t="s">
        <v>32</v>
      </c>
      <c r="D3" s="170" t="s">
        <v>33</v>
      </c>
      <c r="E3" s="171"/>
      <c r="F3" s="171"/>
      <c r="G3" s="171"/>
      <c r="H3" s="171"/>
      <c r="I3" s="172"/>
      <c r="J3" s="170" t="s">
        <v>34</v>
      </c>
      <c r="K3" s="172"/>
      <c r="L3" s="36" t="s">
        <v>35</v>
      </c>
      <c r="M3" s="167" t="s">
        <v>117</v>
      </c>
      <c r="N3" s="167"/>
      <c r="O3" s="167"/>
      <c r="P3" s="167"/>
      <c r="Q3" s="167"/>
      <c r="R3" s="167"/>
      <c r="S3" s="167"/>
      <c r="T3" s="167"/>
      <c r="U3" s="167"/>
      <c r="V3" s="167"/>
      <c r="W3" s="167"/>
      <c r="X3" s="167"/>
      <c r="Y3" s="167"/>
      <c r="Z3" s="167"/>
      <c r="AA3" s="167"/>
      <c r="AB3" s="167"/>
      <c r="AC3" s="167"/>
      <c r="AE3" s="79"/>
    </row>
    <row r="4" spans="1:264" s="32" customFormat="1" ht="152.1" customHeight="1">
      <c r="B4" s="169"/>
      <c r="C4" s="169"/>
      <c r="D4" s="38" t="s">
        <v>118</v>
      </c>
      <c r="E4" s="38" t="s">
        <v>119</v>
      </c>
      <c r="F4" s="38" t="s">
        <v>120</v>
      </c>
      <c r="G4" s="38" t="s">
        <v>121</v>
      </c>
      <c r="H4" s="38" t="s">
        <v>122</v>
      </c>
      <c r="I4" s="38" t="s">
        <v>123</v>
      </c>
      <c r="J4" s="38" t="s">
        <v>44</v>
      </c>
      <c r="K4" s="38" t="s">
        <v>45</v>
      </c>
      <c r="L4" s="38" t="s">
        <v>46</v>
      </c>
      <c r="M4" s="38" t="s">
        <v>47</v>
      </c>
      <c r="N4" s="38" t="s">
        <v>48</v>
      </c>
      <c r="O4" s="38" t="s">
        <v>49</v>
      </c>
      <c r="P4" s="38" t="s">
        <v>50</v>
      </c>
      <c r="Q4" s="38" t="s">
        <v>51</v>
      </c>
      <c r="R4" s="38" t="s">
        <v>52</v>
      </c>
      <c r="S4" s="38" t="s">
        <v>124</v>
      </c>
      <c r="T4" s="38" t="s">
        <v>161</v>
      </c>
      <c r="U4" s="38" t="s">
        <v>125</v>
      </c>
      <c r="V4" s="38" t="s">
        <v>56</v>
      </c>
      <c r="W4" s="38" t="s">
        <v>57</v>
      </c>
      <c r="X4" s="38" t="s">
        <v>58</v>
      </c>
      <c r="Y4" s="38" t="s">
        <v>126</v>
      </c>
      <c r="Z4" s="38" t="s">
        <v>127</v>
      </c>
      <c r="AA4" s="38" t="s">
        <v>128</v>
      </c>
      <c r="AB4" s="38" t="s">
        <v>129</v>
      </c>
      <c r="AC4" s="38" t="s">
        <v>130</v>
      </c>
      <c r="AE4" s="79"/>
      <c r="AF4" s="32" t="s">
        <v>118</v>
      </c>
      <c r="AG4" s="56" t="s">
        <v>80</v>
      </c>
      <c r="AH4" s="57" t="s">
        <v>82</v>
      </c>
      <c r="AI4" s="57" t="s">
        <v>162</v>
      </c>
      <c r="AJ4" s="57" t="s">
        <v>86</v>
      </c>
      <c r="AK4" s="57" t="s">
        <v>88</v>
      </c>
      <c r="AL4" s="57" t="s">
        <v>90</v>
      </c>
      <c r="AM4" s="57" t="s">
        <v>164</v>
      </c>
      <c r="AO4" s="33" t="s">
        <v>119</v>
      </c>
      <c r="AP4" s="56" t="s">
        <v>80</v>
      </c>
      <c r="AQ4" s="57" t="s">
        <v>82</v>
      </c>
      <c r="AR4" s="57" t="s">
        <v>162</v>
      </c>
      <c r="AS4" s="57" t="s">
        <v>86</v>
      </c>
      <c r="AT4" s="57" t="s">
        <v>88</v>
      </c>
      <c r="AU4" s="57" t="s">
        <v>90</v>
      </c>
      <c r="AV4" s="57" t="s">
        <v>164</v>
      </c>
      <c r="AX4" s="33" t="s">
        <v>171</v>
      </c>
      <c r="AY4" s="56" t="s">
        <v>80</v>
      </c>
      <c r="AZ4" s="57" t="s">
        <v>82</v>
      </c>
      <c r="BA4" s="57" t="s">
        <v>162</v>
      </c>
      <c r="BB4" s="57" t="s">
        <v>86</v>
      </c>
      <c r="BC4" s="57" t="s">
        <v>88</v>
      </c>
      <c r="BD4" s="57" t="s">
        <v>90</v>
      </c>
      <c r="BE4" s="57" t="s">
        <v>164</v>
      </c>
      <c r="BG4" s="33" t="s">
        <v>172</v>
      </c>
      <c r="BH4" s="56" t="s">
        <v>80</v>
      </c>
      <c r="BI4" s="57" t="s">
        <v>82</v>
      </c>
      <c r="BJ4" s="57" t="s">
        <v>162</v>
      </c>
      <c r="BK4" s="57" t="s">
        <v>86</v>
      </c>
      <c r="BL4" s="57" t="s">
        <v>88</v>
      </c>
      <c r="BM4" s="57" t="s">
        <v>90</v>
      </c>
      <c r="BN4" s="57" t="s">
        <v>164</v>
      </c>
      <c r="BP4" s="33" t="s">
        <v>173</v>
      </c>
      <c r="BQ4" s="56" t="s">
        <v>80</v>
      </c>
      <c r="BR4" s="57" t="s">
        <v>82</v>
      </c>
      <c r="BS4" s="57" t="s">
        <v>162</v>
      </c>
      <c r="BT4" s="57" t="s">
        <v>86</v>
      </c>
      <c r="BU4" s="57" t="s">
        <v>88</v>
      </c>
      <c r="BV4" s="57" t="s">
        <v>90</v>
      </c>
      <c r="BW4" s="57" t="s">
        <v>164</v>
      </c>
      <c r="BY4" s="33" t="s">
        <v>174</v>
      </c>
      <c r="BZ4" s="56" t="s">
        <v>80</v>
      </c>
      <c r="CA4" s="57" t="s">
        <v>82</v>
      </c>
      <c r="CB4" s="57" t="s">
        <v>162</v>
      </c>
      <c r="CC4" s="57" t="s">
        <v>86</v>
      </c>
      <c r="CD4" s="57" t="s">
        <v>88</v>
      </c>
      <c r="CE4" s="57" t="s">
        <v>90</v>
      </c>
      <c r="CF4" s="57" t="s">
        <v>164</v>
      </c>
      <c r="CH4" s="32" t="s">
        <v>175</v>
      </c>
      <c r="CI4" s="56" t="s">
        <v>80</v>
      </c>
      <c r="CJ4" s="57" t="s">
        <v>82</v>
      </c>
      <c r="CK4" s="57" t="s">
        <v>162</v>
      </c>
      <c r="CL4" s="57" t="s">
        <v>86</v>
      </c>
      <c r="CM4" s="57" t="s">
        <v>88</v>
      </c>
      <c r="CN4" s="57" t="s">
        <v>90</v>
      </c>
      <c r="CO4" s="57" t="s">
        <v>164</v>
      </c>
      <c r="CQ4" s="33" t="s">
        <v>176</v>
      </c>
      <c r="CR4" s="56" t="s">
        <v>80</v>
      </c>
      <c r="CS4" s="57" t="s">
        <v>82</v>
      </c>
      <c r="CT4" s="57" t="s">
        <v>162</v>
      </c>
      <c r="CU4" s="57" t="s">
        <v>86</v>
      </c>
      <c r="CV4" s="57" t="s">
        <v>88</v>
      </c>
      <c r="CW4" s="57" t="s">
        <v>90</v>
      </c>
      <c r="CX4" s="57" t="s">
        <v>164</v>
      </c>
      <c r="CZ4" s="32" t="s">
        <v>177</v>
      </c>
      <c r="DA4" s="56" t="s">
        <v>80</v>
      </c>
      <c r="DB4" s="57" t="s">
        <v>82</v>
      </c>
      <c r="DC4" s="57" t="s">
        <v>162</v>
      </c>
      <c r="DD4" s="57" t="s">
        <v>86</v>
      </c>
      <c r="DE4" s="57" t="s">
        <v>88</v>
      </c>
      <c r="DF4" s="57" t="s">
        <v>90</v>
      </c>
      <c r="DG4" s="57" t="s">
        <v>164</v>
      </c>
      <c r="DI4" s="32" t="s">
        <v>47</v>
      </c>
      <c r="DJ4" s="56" t="s">
        <v>80</v>
      </c>
      <c r="DK4" s="57" t="s">
        <v>82</v>
      </c>
      <c r="DL4" s="57" t="s">
        <v>162</v>
      </c>
      <c r="DM4" s="57" t="s">
        <v>86</v>
      </c>
      <c r="DN4" s="57" t="s">
        <v>88</v>
      </c>
      <c r="DO4" s="57" t="s">
        <v>90</v>
      </c>
      <c r="DP4" s="57" t="s">
        <v>164</v>
      </c>
      <c r="DR4" s="32" t="s">
        <v>48</v>
      </c>
      <c r="DS4" s="56" t="s">
        <v>80</v>
      </c>
      <c r="DT4" s="57" t="s">
        <v>82</v>
      </c>
      <c r="DU4" s="57" t="s">
        <v>162</v>
      </c>
      <c r="DV4" s="57" t="s">
        <v>86</v>
      </c>
      <c r="DW4" s="57" t="s">
        <v>88</v>
      </c>
      <c r="DX4" s="57" t="s">
        <v>90</v>
      </c>
      <c r="DY4" s="57" t="s">
        <v>164</v>
      </c>
      <c r="EA4" s="32" t="s">
        <v>49</v>
      </c>
      <c r="EB4" s="56" t="s">
        <v>80</v>
      </c>
      <c r="EC4" s="57" t="s">
        <v>82</v>
      </c>
      <c r="ED4" s="57" t="s">
        <v>162</v>
      </c>
      <c r="EE4" s="57" t="s">
        <v>86</v>
      </c>
      <c r="EF4" s="57" t="s">
        <v>88</v>
      </c>
      <c r="EG4" s="57" t="s">
        <v>90</v>
      </c>
      <c r="EH4" s="57" t="s">
        <v>164</v>
      </c>
      <c r="EJ4" s="32" t="s">
        <v>178</v>
      </c>
      <c r="EK4" s="56" t="s">
        <v>80</v>
      </c>
      <c r="EL4" s="57" t="s">
        <v>82</v>
      </c>
      <c r="EM4" s="57" t="s">
        <v>162</v>
      </c>
      <c r="EN4" s="57" t="s">
        <v>86</v>
      </c>
      <c r="EO4" s="57" t="s">
        <v>88</v>
      </c>
      <c r="EP4" s="57" t="s">
        <v>90</v>
      </c>
      <c r="EQ4" s="57" t="s">
        <v>164</v>
      </c>
      <c r="ES4" s="32" t="s">
        <v>179</v>
      </c>
      <c r="ET4" s="56" t="s">
        <v>80</v>
      </c>
      <c r="EU4" s="57" t="s">
        <v>82</v>
      </c>
      <c r="EV4" s="57" t="s">
        <v>162</v>
      </c>
      <c r="EW4" s="57" t="s">
        <v>86</v>
      </c>
      <c r="EX4" s="57" t="s">
        <v>88</v>
      </c>
      <c r="EY4" s="57" t="s">
        <v>90</v>
      </c>
      <c r="EZ4" s="57" t="s">
        <v>164</v>
      </c>
      <c r="FB4" s="32" t="s">
        <v>180</v>
      </c>
      <c r="FC4" s="56" t="s">
        <v>80</v>
      </c>
      <c r="FD4" s="57" t="s">
        <v>82</v>
      </c>
      <c r="FE4" s="57" t="s">
        <v>162</v>
      </c>
      <c r="FF4" s="57" t="s">
        <v>86</v>
      </c>
      <c r="FG4" s="57" t="s">
        <v>88</v>
      </c>
      <c r="FH4" s="57" t="s">
        <v>90</v>
      </c>
      <c r="FI4" s="57" t="s">
        <v>164</v>
      </c>
      <c r="FK4" s="34" t="s">
        <v>181</v>
      </c>
      <c r="FL4" s="56" t="s">
        <v>80</v>
      </c>
      <c r="FM4" s="57" t="s">
        <v>82</v>
      </c>
      <c r="FN4" s="57" t="s">
        <v>162</v>
      </c>
      <c r="FO4" s="57" t="s">
        <v>86</v>
      </c>
      <c r="FP4" s="57" t="s">
        <v>88</v>
      </c>
      <c r="FQ4" s="57" t="s">
        <v>90</v>
      </c>
      <c r="FR4" s="57" t="s">
        <v>164</v>
      </c>
      <c r="FT4" s="34" t="s">
        <v>191</v>
      </c>
      <c r="FU4" s="56" t="s">
        <v>80</v>
      </c>
      <c r="FV4" s="57" t="s">
        <v>82</v>
      </c>
      <c r="FW4" s="57" t="s">
        <v>162</v>
      </c>
      <c r="FX4" s="57" t="s">
        <v>86</v>
      </c>
      <c r="FY4" s="57" t="s">
        <v>88</v>
      </c>
      <c r="FZ4" s="57" t="s">
        <v>90</v>
      </c>
      <c r="GA4" s="57" t="s">
        <v>164</v>
      </c>
      <c r="GC4" s="34" t="s">
        <v>182</v>
      </c>
      <c r="GD4" s="56" t="s">
        <v>80</v>
      </c>
      <c r="GE4" s="57" t="s">
        <v>82</v>
      </c>
      <c r="GF4" s="57" t="s">
        <v>162</v>
      </c>
      <c r="GG4" s="57" t="s">
        <v>86</v>
      </c>
      <c r="GH4" s="57" t="s">
        <v>88</v>
      </c>
      <c r="GI4" s="57" t="s">
        <v>90</v>
      </c>
      <c r="GJ4" s="57" t="s">
        <v>164</v>
      </c>
      <c r="GL4" s="34" t="s">
        <v>56</v>
      </c>
      <c r="GM4" s="56" t="s">
        <v>80</v>
      </c>
      <c r="GN4" s="57" t="s">
        <v>82</v>
      </c>
      <c r="GO4" s="57" t="s">
        <v>162</v>
      </c>
      <c r="GP4" s="57" t="s">
        <v>86</v>
      </c>
      <c r="GQ4" s="57" t="s">
        <v>88</v>
      </c>
      <c r="GR4" s="57" t="s">
        <v>90</v>
      </c>
      <c r="GS4" s="57" t="s">
        <v>164</v>
      </c>
      <c r="GU4" s="34" t="s">
        <v>183</v>
      </c>
      <c r="GV4" s="56" t="s">
        <v>80</v>
      </c>
      <c r="GW4" s="57" t="s">
        <v>82</v>
      </c>
      <c r="GX4" s="57" t="s">
        <v>162</v>
      </c>
      <c r="GY4" s="57" t="s">
        <v>86</v>
      </c>
      <c r="GZ4" s="57" t="s">
        <v>88</v>
      </c>
      <c r="HA4" s="57" t="s">
        <v>90</v>
      </c>
      <c r="HB4" s="57" t="s">
        <v>164</v>
      </c>
      <c r="HD4" s="34" t="s">
        <v>58</v>
      </c>
      <c r="HE4" s="56" t="s">
        <v>80</v>
      </c>
      <c r="HF4" s="57" t="s">
        <v>82</v>
      </c>
      <c r="HG4" s="57" t="s">
        <v>162</v>
      </c>
      <c r="HH4" s="57" t="s">
        <v>86</v>
      </c>
      <c r="HI4" s="57" t="s">
        <v>88</v>
      </c>
      <c r="HJ4" s="57" t="s">
        <v>90</v>
      </c>
      <c r="HK4" s="57" t="s">
        <v>164</v>
      </c>
      <c r="HM4" s="34" t="s">
        <v>59</v>
      </c>
      <c r="HN4" s="56" t="s">
        <v>80</v>
      </c>
      <c r="HO4" s="57" t="s">
        <v>82</v>
      </c>
      <c r="HP4" s="57" t="s">
        <v>162</v>
      </c>
      <c r="HQ4" s="57" t="s">
        <v>86</v>
      </c>
      <c r="HR4" s="57" t="s">
        <v>88</v>
      </c>
      <c r="HS4" s="57" t="s">
        <v>90</v>
      </c>
      <c r="HT4" s="57" t="s">
        <v>164</v>
      </c>
      <c r="HV4" s="34" t="s">
        <v>60</v>
      </c>
      <c r="HW4" s="56" t="s">
        <v>80</v>
      </c>
      <c r="HX4" s="57" t="s">
        <v>82</v>
      </c>
      <c r="HY4" s="57" t="s">
        <v>162</v>
      </c>
      <c r="HZ4" s="57" t="s">
        <v>86</v>
      </c>
      <c r="IA4" s="57" t="s">
        <v>88</v>
      </c>
      <c r="IB4" s="57" t="s">
        <v>90</v>
      </c>
      <c r="IC4" s="57" t="s">
        <v>164</v>
      </c>
      <c r="IE4" s="34" t="s">
        <v>61</v>
      </c>
      <c r="IF4" s="56" t="s">
        <v>80</v>
      </c>
      <c r="IG4" s="57" t="s">
        <v>82</v>
      </c>
      <c r="IH4" s="57" t="s">
        <v>162</v>
      </c>
      <c r="II4" s="57" t="s">
        <v>86</v>
      </c>
      <c r="IJ4" s="57" t="s">
        <v>88</v>
      </c>
      <c r="IK4" s="57" t="s">
        <v>90</v>
      </c>
      <c r="IL4" s="57" t="s">
        <v>164</v>
      </c>
      <c r="IN4" s="34" t="s">
        <v>62</v>
      </c>
      <c r="IO4" s="56" t="s">
        <v>80</v>
      </c>
      <c r="IP4" s="57" t="s">
        <v>82</v>
      </c>
      <c r="IQ4" s="57" t="s">
        <v>162</v>
      </c>
      <c r="IR4" s="57" t="s">
        <v>86</v>
      </c>
      <c r="IS4" s="57" t="s">
        <v>88</v>
      </c>
      <c r="IT4" s="57" t="s">
        <v>90</v>
      </c>
      <c r="IU4" s="57" t="s">
        <v>164</v>
      </c>
      <c r="IW4" s="34" t="s">
        <v>63</v>
      </c>
      <c r="IX4" s="56" t="s">
        <v>80</v>
      </c>
      <c r="IY4" s="57" t="s">
        <v>82</v>
      </c>
      <c r="IZ4" s="57" t="s">
        <v>162</v>
      </c>
      <c r="JA4" s="57" t="s">
        <v>86</v>
      </c>
      <c r="JB4" s="57" t="s">
        <v>88</v>
      </c>
      <c r="JC4" s="57" t="s">
        <v>90</v>
      </c>
      <c r="JD4" s="57" t="s">
        <v>164</v>
      </c>
    </row>
    <row r="5" spans="1:264">
      <c r="A5" s="164" t="s">
        <v>131</v>
      </c>
      <c r="B5" s="53" t="s">
        <v>80</v>
      </c>
      <c r="C5" s="53" t="s">
        <v>81</v>
      </c>
      <c r="D5" s="49">
        <v>-0.2</v>
      </c>
      <c r="E5" s="40">
        <v>1</v>
      </c>
      <c r="F5" s="41">
        <v>341.66</v>
      </c>
      <c r="G5" s="41">
        <v>75</v>
      </c>
      <c r="H5" s="41">
        <v>37.5</v>
      </c>
      <c r="I5" s="41">
        <v>0.14299999999999999</v>
      </c>
      <c r="J5" s="42">
        <v>0.51500000000000001</v>
      </c>
      <c r="K5" s="41">
        <v>0.14000000000000001</v>
      </c>
      <c r="L5" s="42">
        <v>0.99199999999999999</v>
      </c>
      <c r="M5" s="41">
        <v>0.928571429</v>
      </c>
      <c r="N5" s="42">
        <v>1</v>
      </c>
      <c r="O5" s="42">
        <v>1</v>
      </c>
      <c r="P5" s="42">
        <v>0</v>
      </c>
      <c r="Q5" s="42">
        <v>0</v>
      </c>
      <c r="R5" s="42">
        <v>0.5</v>
      </c>
      <c r="S5" s="42">
        <v>3.5477747050000001</v>
      </c>
      <c r="T5" s="42">
        <v>3.698970004</v>
      </c>
      <c r="U5" s="42">
        <v>1</v>
      </c>
      <c r="V5" s="41">
        <v>0.75</v>
      </c>
      <c r="W5" s="41">
        <v>0.88888888899999996</v>
      </c>
      <c r="X5" s="41">
        <v>1</v>
      </c>
      <c r="Y5" s="42">
        <v>2.0396123820000001</v>
      </c>
      <c r="Z5" s="42">
        <v>1</v>
      </c>
      <c r="AA5" s="42">
        <v>2.6190933310000002</v>
      </c>
      <c r="AB5" s="41">
        <v>2.413299764</v>
      </c>
      <c r="AC5" s="42">
        <v>0.68993010399999999</v>
      </c>
      <c r="AE5" s="78"/>
      <c r="AF5" s="53" t="s">
        <v>80</v>
      </c>
      <c r="AG5" s="50">
        <f>IF(-$D5+$D$5&gt;$D$14,0,IF(-$D5+$D$5&lt;$D$13,1,($D$14+$D5-$D$5)/($D$14-$D$13)))</f>
        <v>1</v>
      </c>
      <c r="AH5" s="50">
        <f>IF(-$D5+$D$6&gt;$D$14,0,IF(-$D5+$D$6&lt;$D$13,1,($D$14+$D5-$D$6)/($D$14-$D$13)))</f>
        <v>0</v>
      </c>
      <c r="AI5" s="50">
        <f>IF(-$D5+$D$7&gt;$D$14,0,IF(-$D5+$D$7&lt;$D$13,1,($D$14+$D5-$D$7)/($D$14-$D$13)))</f>
        <v>1</v>
      </c>
      <c r="AJ5" s="50">
        <f>IF(-$D5+$D$8&gt;$D$14,0,IF(-$D5+$D$8&lt;$D$13,1,($D$14+$D5-$D$8)/($D$14-$D$13)))</f>
        <v>1</v>
      </c>
      <c r="AK5" s="50">
        <f>IF(-$D5+$D$9&gt;$D$14,0,IF(-$D5+$D$9&lt;$D$13,1,($D$14+$D5-$D$9)/($D$14-$D$13)))</f>
        <v>1</v>
      </c>
      <c r="AL5" s="50">
        <f>IF(-$D5+$D$10&gt;$D$14,0,IF(-$D5+$D$10&lt;$D$13,1,($D$14+$D5-$D$10)/($D$14-$D$13)))</f>
        <v>1</v>
      </c>
      <c r="AM5" s="50">
        <f>IF(-$D5+$D$11&gt;$D$14,0,IF(-$D5+$D$11&lt;$D$13,1,($D$14+$D5-$D$11)/($D$14-$D$13)))</f>
        <v>1</v>
      </c>
      <c r="AO5" s="53" t="s">
        <v>80</v>
      </c>
      <c r="AP5" s="50">
        <f>IF(-$E5+$E$5&gt;$E$14,0,IF(-$E5+$E$5&lt;$E$13,1,($E$14+$E5-$E$5)/($E$14-$E$13)))</f>
        <v>1</v>
      </c>
      <c r="AQ5" s="50">
        <f>IF(-$E5+$E$6&gt;$E$14,0,IF(-$E5+$E$6&lt;$E$13,1,($E$14+$E5-$E$6)/($E$14-$E$13)))</f>
        <v>1</v>
      </c>
      <c r="AR5" s="50">
        <f>IF(-$E5+$E$7&gt;$E$14,0,IF(-$E5+$E$7&lt;$E$13,1,($E$14+$E5-$E$7)/($E$14-$E$13)))</f>
        <v>1</v>
      </c>
      <c r="AS5" s="50">
        <f>IF(-$E5+$E$8&gt;$E$14,0,IF(-$E5+$E$8&lt;$E$13,1,($E$14+$E5-$E$8)/($E$14-$E$13)))</f>
        <v>1</v>
      </c>
      <c r="AT5" s="50">
        <f>IF(-$E5+$E$9&gt;$E$14,0,IF(-$E5+$E$9&lt;$E$13,1,($E$14+$E5-$E$9)/($E$14-$E$13)))</f>
        <v>1</v>
      </c>
      <c r="AU5" s="50">
        <f>IF(-$E5+$E$10&gt;$E$14,0,IF(-$E5+$E$10&lt;$E$13,1,($E$14+$E5-$E$10)/($E$14-$E$13)))</f>
        <v>1</v>
      </c>
      <c r="AV5" s="50">
        <f>IF(-$E5+$E$11&gt;$E$14,0,IF(-$E5+$E$11&lt;$E$13,1,($E$14+$E5-$E$11)/($E$14-$E$13)))</f>
        <v>1</v>
      </c>
      <c r="AX5" s="53" t="s">
        <v>80</v>
      </c>
      <c r="AY5" s="50">
        <f>IF($F5-$F$5&gt;$F$14,0,IF($F5-$F$5&lt;$F$13,1,($F$14-$F5+$F$5)/($F$14-$F$13)))</f>
        <v>1</v>
      </c>
      <c r="AZ5" s="50">
        <f>IF($F5-$F$6&gt;$F$14,0,IF($F5-$F$6&lt;$F$13,1,($F$14-$F5+$F$6)/($F$14-$F$13)))</f>
        <v>0.47389350633046928</v>
      </c>
      <c r="BA5" s="50">
        <f>IF($F5-$F$7&gt;$F$14,0,IF($F5-$F$7&lt;$F$13,1,($F$14-$F5+$F$7)/($F$14-$F$13)))</f>
        <v>1</v>
      </c>
      <c r="BB5" s="50">
        <f>IF($F5-$F$8&gt;$F$14,0,IF($F5-$F$8&lt;$F$13,1,($F$14-$F5+$F$8)/($F$14-$F$13)))</f>
        <v>1</v>
      </c>
      <c r="BC5" s="50">
        <f>IF($F5-$F$9&gt;$F$14,0,IF($F5-$F$9&lt;$F$13,1,($F$14-$F5+$F$9)/($F$14-$F$13)))</f>
        <v>1</v>
      </c>
      <c r="BD5" s="50">
        <f>IF($F5-$F$10&gt;$F$14,0,IF($F5-$F$10&lt;$F$13,1,($F$14-$F5+$F$10)/($F$14-$F$13)))</f>
        <v>1</v>
      </c>
      <c r="BE5" s="50">
        <f>IF($F5-$F$11&gt;$F$14,0,IF($F5-$F$11&lt;$F$13,1,($F$14-$F5+$F$11)/($F$14-$F$13)))</f>
        <v>1</v>
      </c>
      <c r="BG5" s="53" t="s">
        <v>80</v>
      </c>
      <c r="BH5" s="50">
        <f>IF($G5-$G$5&gt;$G$14,0,IF($G5-$G$5&lt;$G$13,1,($G$14-$G5+$G$5)/($G$14-$G$13)))</f>
        <v>1</v>
      </c>
      <c r="BI5" s="50">
        <f>IF($G5-$G$6&gt;$G$14,0,IF($G5-$G$6&lt;$G$13,1,($G$14-$G5+$G$6)/($G$14-$G$13)))</f>
        <v>0.5</v>
      </c>
      <c r="BJ5" s="50">
        <f>IF($G5-$G$7&gt;$G$14,0,IF($G5-$G$7&lt;$G$13,1,($G$14-$G5+$G$7)/($G$14-$G$13)))</f>
        <v>1</v>
      </c>
      <c r="BK5" s="50">
        <f>IF($G5-$G$8&gt;$G$14,0,IF($G5-$G$8&lt;$G$13,1,($G$14-$G5+$G$8)/($G$14-$G$13)))</f>
        <v>1</v>
      </c>
      <c r="BL5" s="50">
        <f>IF($G5-$G$9&gt;$G$14,0,IF($G5-$G$9&lt;$G$13,1,($G$14-$G5+$G$9)/($G$14-$G$13)))</f>
        <v>1</v>
      </c>
      <c r="BM5" s="50">
        <f>IF($G5-$G$10&gt;$G$14,0,IF($G5-$G$10&lt;$G$13,1,($G$14-$G5+$G$10)/($G$14-$G$13)))</f>
        <v>1</v>
      </c>
      <c r="BN5" s="50">
        <f>IF($G5-$G$11&gt;$G$14,0,IF($G5-$G$11&lt;$G$13,1,($G$14-$G5+$G$11)/($G$14-$G$13)))</f>
        <v>1</v>
      </c>
      <c r="BP5" s="53" t="s">
        <v>80</v>
      </c>
      <c r="BQ5" s="50">
        <f>IF($H5-$H$5&gt;$H$14,0,IF($H5-$H$5&lt;$H$13,1,($H$14-$H5+$H$5)/($H$14-$H$13)))</f>
        <v>1</v>
      </c>
      <c r="BR5" s="50">
        <f>IF($H5-$H$6&gt;$H$14,0,IF($H5-$H$6&lt;$H$13,1,($H$14-$H5+$H$6)/($H$14-$H$13)))</f>
        <v>0.5</v>
      </c>
      <c r="BS5" s="50">
        <f>IF($H5-$H$7&gt;$H$14,0,IF($H5-$H$7&lt;$H$13,1,($H$14-$H5+$H$7)/($H$14-$H$13)))</f>
        <v>1</v>
      </c>
      <c r="BT5" s="50">
        <f>IF($H5-$H$8&gt;$H$14,0,IF($H5-$H$8&lt;$H$13,1,($H$14-$H5+$H$8)/($H$14-$H$13)))</f>
        <v>1</v>
      </c>
      <c r="BU5" s="50">
        <f>IF($H5-$H$9&gt;$H$14,0,IF($H5-$H$9&lt;$H$13,1,($H$14-$H5+$H$9)/($H$14-$H$13)))</f>
        <v>1</v>
      </c>
      <c r="BV5" s="50">
        <f>IF($H5-$H$10&gt;$H$14,0,IF($H5-$H$10&lt;$H$13,1,($H$14-$H5+$H$10)/($H$14-$H$13)))</f>
        <v>1</v>
      </c>
      <c r="BW5" s="50">
        <f>IF($H5-$H$11&gt;$H$14,0,IF($H5-$H$11&lt;$H$13,1,($H$14-$H5+$H$11)/($H$14-$H$13)))</f>
        <v>1</v>
      </c>
      <c r="BY5" s="53" t="s">
        <v>80</v>
      </c>
      <c r="BZ5" s="50">
        <f>IF($I5-$I$5&gt;$I$14,0,IF($I5-$I$5&lt;$I$13,1,($I$14-$I5+$I$5)/($I$14-$I$13)))</f>
        <v>1</v>
      </c>
      <c r="CA5" s="50">
        <f>IF($I5-$I$6&gt;$I$14,0,IF($I5-$I$6&lt;$I$13,1,($I$14-$I5+$I$6)/($I$14-$I$13)))</f>
        <v>1</v>
      </c>
      <c r="CB5" s="50">
        <f>IF($I5-$I$7&gt;$I$14,0,IF($I5-$I$7&lt;$I$13,1,($I$14-$I5+$I$7)/($I$14-$I$13)))</f>
        <v>1</v>
      </c>
      <c r="CC5" s="50">
        <f>IF($I5-$I$8&gt;$I$14,0,IF($I5-$I$8&lt;$I$13,1,($I$14-$I5+$I$8)/($I$14-$I$13)))</f>
        <v>1</v>
      </c>
      <c r="CD5" s="50">
        <f>IF($I5-$I$9&gt;$I$14,0,IF($I5-$I$9&lt;$I$13,1,($I$14-$I5+$I$9)/($I$14-$I$13)))</f>
        <v>1</v>
      </c>
      <c r="CE5" s="50">
        <f>IF($I5-$I$10&gt;$I$14,0,IF($I5-$I$10&lt;$I$13,1,($I$14-$I5+$I$10)/($I$14-$I$13)))</f>
        <v>1</v>
      </c>
      <c r="CF5" s="50">
        <f>IF($I5-$I$11&gt;$I$14,0,IF($I5-$I$11&lt;$I$13,1,($I$14-$I5+$I$11)/($I$14-$I$13)))</f>
        <v>1</v>
      </c>
      <c r="CH5" s="53" t="s">
        <v>80</v>
      </c>
      <c r="CI5" s="50">
        <f>IF($J5-$J$5&gt;$J$14,0,IF($J5-$J$5&lt;$J$13,1,($J$14-$J5+$J$5)/($J$14-$J$13)))</f>
        <v>1</v>
      </c>
      <c r="CJ5" s="50">
        <f>IF($J5-$J$6&gt;$J$14,0,IF($J5-$J$6&lt;$J$13,1,($J$14-$J5+$J$6)/($J$14-$J$13)))</f>
        <v>1</v>
      </c>
      <c r="CK5" s="50">
        <f>IF($J5-$J$7&gt;$J$14,0,IF($J5-$J$7&lt;$J$13,1,($J$14-$J5+$J$7)/($J$14-$J$13)))</f>
        <v>1</v>
      </c>
      <c r="CL5" s="50">
        <f>IF($J5-$J$8&gt;$J$14,0,IF($J5-$J$8&lt;$J$13,1,($J$14-$J5+$J$8)/($J$14-$J$13)))</f>
        <v>1</v>
      </c>
      <c r="CM5" s="50">
        <f>IF($J5-$J$9&gt;$J$14,0,IF($J5-$J$9&lt;$J$13,1,($J$14-$J5+$J$9)/($J$14-$J$13)))</f>
        <v>1</v>
      </c>
      <c r="CN5" s="50">
        <f>IF($J5-$J$10&gt;$J$14,0,IF($J5-$J$10&lt;$J$13,1,($J$14-$J5+$J$10)/($J$14-$J$13)))</f>
        <v>1</v>
      </c>
      <c r="CO5" s="50">
        <f>IF($J5-$J$11&gt;$J$14,0,IF($J5-$J$11&lt;$J$13,1,($J$14-$J5+$J$11)/($J$14-$J$13)))</f>
        <v>1</v>
      </c>
      <c r="CQ5" s="53" t="s">
        <v>80</v>
      </c>
      <c r="CR5" s="50">
        <f>IF($K5-$K$5&gt;$K$14,0,IF($K5-$K$5&lt;$K$13,1,($K$14-$K5+$K$5)/($K$14-$K$13)))</f>
        <v>1</v>
      </c>
      <c r="CS5" s="50">
        <f>IF($K5-$K$6&gt;$K$14,0,IF($K5-$K$6&lt;$K$13,1,($K$14-$K5+$K$6)/($K$14-$K$13)))</f>
        <v>1</v>
      </c>
      <c r="CT5" s="50">
        <f>IF($K5-$K$7&gt;$K$14,0,IF($K5-$K$7&lt;$K$13,1,($K$14-$K5+$K$7)/($K$14-$K$13)))</f>
        <v>1</v>
      </c>
      <c r="CU5" s="50">
        <f>IF($K5-$K$8&gt;$K$14,0,IF($K5-$K$8&lt;$K$13,1,($K$14-$K5+$K$8)/($K$14-$K$13)))</f>
        <v>1</v>
      </c>
      <c r="CV5" s="50">
        <f>IF($K5-$K$9&gt;$K$14,0,IF($K5-$K$9&lt;$K$13,1,($K$14-$K5+$K$9)/($K$14-$K$13)))</f>
        <v>1</v>
      </c>
      <c r="CW5" s="50">
        <f>IF($K5-$K$10&gt;$K$14,0,IF($K5-$K$10&lt;$K$13,1,($K$14-$K5+$K$10)/($K$14-$K$13)))</f>
        <v>1</v>
      </c>
      <c r="CX5" s="50">
        <f>IF($K5-$K$11&gt;$K$14,0,IF($K5-$K$11&lt;$K$13,1,($K$14-$K5+$K$11)/($K$14-$K$13)))</f>
        <v>1</v>
      </c>
      <c r="CZ5" s="53" t="s">
        <v>80</v>
      </c>
      <c r="DA5" s="50">
        <f>IF(-$L5+$L$5&gt;$L$14,0,IF(-$L5+$L$5&lt;$L$13,1,($L$14+$L5-$L$5)/($L$14-$L$13)))</f>
        <v>1</v>
      </c>
      <c r="DB5" s="50">
        <f>IF(-$L5+$L$6&gt;$L$14,0,IF(-$L5+$L$6&lt;$L$13,1,($L$14+$L5-$L$6)/($L$14-$L$13)))</f>
        <v>1</v>
      </c>
      <c r="DC5" s="50">
        <f>IF(-$L5+$L$7&gt;$L$14,0,IF(-$L5+$L$7&lt;$L$13,1,($L$14+$L5-$L$7)/($L$14-$L$13)))</f>
        <v>1</v>
      </c>
      <c r="DD5" s="50">
        <f>IF(-$L5+$L$8&gt;$L$14,0,IF(-$L5+$L$8&lt;$L$13,1,($L$14+$L5-$L$8)/($L$14-$L$13)))</f>
        <v>0.90299166257969599</v>
      </c>
      <c r="DE5" s="50">
        <f>IF(-$L5+$L$9&gt;$L$14,0,IF(-$L5+$L$9&lt;$L$13,1,($L$14+$L5-$L$9)/($L$14-$L$13)))</f>
        <v>0</v>
      </c>
      <c r="DF5" s="50">
        <f>IF(-$L5+$L$10&gt;$L$14,0,IF(-$L5+$L$10&lt;$L$13,1,($L$14+$L5-$L$10)/($L$14-$L$13)))</f>
        <v>1</v>
      </c>
      <c r="DG5" s="50">
        <f>IF(-$L5+$L$11&gt;$L$14,0,IF(-$L5+$L$11&lt;$L$13,1,($L$14+$L5-$L$11)/($L$14-$L$13)))</f>
        <v>0</v>
      </c>
      <c r="DI5" s="53" t="s">
        <v>80</v>
      </c>
      <c r="DJ5" s="50">
        <f t="shared" ref="DJ5:DJ11" si="0">IF(-$M5+$M$5&gt;$M$14,0,IF(-$M5+$M$5&lt;$M$13,1,($M$14+$M5-$M$5)/($M$14-$M$13)))</f>
        <v>1</v>
      </c>
      <c r="DK5" s="50">
        <f t="shared" ref="DK5:DK11" si="1">IF(-$M5+$M$6&gt;$M$14,0,IF(-$M5+$M$6&lt;$M$13,1,($M$14+$M5-$M$6)/($M$14-$M$13)))</f>
        <v>1</v>
      </c>
      <c r="DL5" s="50">
        <f t="shared" ref="DL5:DL11" si="2">IF(-$M5+$M$7&gt;$M$14,0,IF(-$M5+$M$7&lt;$M$13,1,($M$14+$M5-$M$7)/($M$14-$M$13)))</f>
        <v>1</v>
      </c>
      <c r="DM5" s="50">
        <f t="shared" ref="DM5:DM11" si="3">IF(-$M5+$M$8&gt;$M$14,0,IF(-$M5+$M$8&lt;$M$13,1,($M$14+$M5-$M$8)/($M$14-$M$13)))</f>
        <v>1</v>
      </c>
      <c r="DN5" s="50">
        <f t="shared" ref="DN5:DN11" si="4">IF(-$M5+$M$9&gt;$M$14,0,IF(-$M5+$M$9&lt;$M$13,1,($M$14+$M5-$M$9)/($M$14-$M$13)))</f>
        <v>1</v>
      </c>
      <c r="DO5" s="50">
        <f t="shared" ref="DO5:DO11" si="5">IF(-$M5+$M$10&gt;$M$14,0,IF(-$M5+$M$10&lt;$M$13,1,($M$14+$M5-$M$10)/($M$14-$M$13)))</f>
        <v>1</v>
      </c>
      <c r="DP5" s="50">
        <f t="shared" ref="DP5:DP11" si="6">IF(-$M5+$M$11&gt;$M$14,0,IF(-$M5+$M$11&lt;$M$13,1,($M$14+$M5-$M$11)/($M$14-$M$13)))</f>
        <v>1</v>
      </c>
      <c r="DR5" s="53" t="s">
        <v>80</v>
      </c>
      <c r="DS5" s="50">
        <f t="shared" ref="DS5:DS11" si="7">IF(-$N5+$N$5&gt;$N$14,0,IF(-$N5+$N$5&lt;$N$13,1,($N$14+$N5-$N$5)/($N$14-$N$13)))</f>
        <v>1</v>
      </c>
      <c r="DT5" s="50">
        <f t="shared" ref="DT5:DT11" si="8">IF(-$N5+$N$6&gt;$N$14,0,IF(-$N5+$N$6&lt;$N$13,1,($N$14+$N5-$N$6)/($N$14-$N$13)))</f>
        <v>1</v>
      </c>
      <c r="DU5" s="50">
        <f t="shared" ref="DU5:DU11" si="9">IF(-$N5+$N$7&gt;$N$14,0,IF(-$N5+$N$7&lt;$N$13,1,($N$14+$N5-$N$7)/($N$14-$N$13)))</f>
        <v>1</v>
      </c>
      <c r="DV5" s="50">
        <f t="shared" ref="DV5:DV11" si="10">IF(-$N5+$N$8&gt;$N$14,0,IF(-$N5+$N$8&lt;$N$13,1,($N$14+$N5-$N$8)/($N$14-$N$13)))</f>
        <v>1</v>
      </c>
      <c r="DW5" s="50">
        <f t="shared" ref="DW5:DW11" si="11">IF(-$N5+$N$9&gt;$N$14,0,IF(-$N5+$N$9&lt;$N$13,1,($N$14+$N5-$N$9)/($N$14-$N$13)))</f>
        <v>1</v>
      </c>
      <c r="DX5" s="50">
        <f t="shared" ref="DX5:DX11" si="12">IF(-$N5+$N$10&gt;$N$14,0,IF(-$N5+$N$10&lt;$N$13,1,($N$14+$N5-$N$10)/($N$14-$N$13)))</f>
        <v>1</v>
      </c>
      <c r="DY5" s="50">
        <f t="shared" ref="DY5:DY11" si="13">IF(-$N5+$N$11&gt;$N$14,0,IF(-$N5+$N$11&lt;$N$13,1,($N$14+$N5-$N$11)/($N$14-$N$13)))</f>
        <v>1</v>
      </c>
      <c r="EA5" s="53" t="s">
        <v>80</v>
      </c>
      <c r="EB5" s="50">
        <f t="shared" ref="EB5:EB11" si="14">IF(-$O5+$O$5&gt;$O$14,0,IF(-$O5+$O$5&lt;$O$13,1,($O$14+$O5-$O$5)/($O$14-$O$13)))</f>
        <v>1</v>
      </c>
      <c r="EC5" s="50">
        <f t="shared" ref="EC5:EC11" si="15">IF(-$O5+$O$6&gt;$O$14,0,IF(-$O5+$O$6&lt;$O$13,1,($O$14+$O5-$O$6)/($O$14-$O$13)))</f>
        <v>1</v>
      </c>
      <c r="ED5" s="50">
        <f t="shared" ref="ED5:ED11" si="16">IF(-$O5+$O$7&gt;$O$14,0,IF(-$O5+$O$7&lt;$O$13,1,($O$14+$O5-$O$7)/($O$14-$O$13)))</f>
        <v>1</v>
      </c>
      <c r="EE5" s="50">
        <f t="shared" ref="EE5:EE11" si="17">IF(-$O5+$O$8&gt;$O$14,0,IF(-$O5+$O$8&lt;$O$13,1,($O$14+$O5-$O$8)/($O$14-$O$13)))</f>
        <v>1</v>
      </c>
      <c r="EF5" s="50">
        <f t="shared" ref="EF5:EF11" si="18">IF(-$O5+$O$9&gt;$O$14,0,IF(-$O5+$O$9&lt;$O$13,1,($O$14+$O5-$O$9)/($O$14-$O$13)))</f>
        <v>1</v>
      </c>
      <c r="EG5" s="50">
        <f t="shared" ref="EG5:EG11" si="19">IF(-$O5+$O$10&gt;$O$14,0,IF(-$O5+$O$10&lt;$O$13,1,($O$14+$O5-$O$10)/($O$14-$O$13)))</f>
        <v>1</v>
      </c>
      <c r="EH5" s="50">
        <f t="shared" ref="EH5:EH11" si="20">IF(-$O5+$O$11&gt;$O$14,0,IF(-$O5+$O$11&lt;$O$13,1,($O$14+$O5-$O$11)/($O$14-$O$13)))</f>
        <v>1</v>
      </c>
      <c r="EJ5" s="53" t="s">
        <v>80</v>
      </c>
      <c r="EK5" s="50">
        <f t="shared" ref="EK5:EK11" si="21">IF(-$P5+$P$5&gt;$P$14,0,IF(-$P5+$P$5&lt;$P$13,1,($P$14+$P5-$P$5)/($P$14-$P$13)))</f>
        <v>1</v>
      </c>
      <c r="EL5" s="50">
        <f t="shared" ref="EL5:EL11" si="22">IF(-$P5+$P$6&gt;$P$14,0,IF(-$P5+$P$6&lt;$P$13,1,($P$14+$P5-$P$6)/($P$14-$P$13)))</f>
        <v>0</v>
      </c>
      <c r="EM5" s="50">
        <f t="shared" ref="EM5:EM11" si="23">IF(-$P5+$P$7&gt;$P$14,0,IF(-$P5+$P$7&lt;$P$13,1,($P$14+$P5-$P$7)/($P$14-$P$13)))</f>
        <v>1</v>
      </c>
      <c r="EN5" s="50">
        <f t="shared" ref="EN5:EN11" si="24">IF(-$P5+$P$8&gt;$P$14,0,IF(-$P5+$P$8&lt;$P$13,1,($P$14+$P5-$P$8)/($P$14-$P$13)))</f>
        <v>0</v>
      </c>
      <c r="EO5" s="50">
        <f t="shared" ref="EO5:EO11" si="25">IF(-$P5+$P$9&gt;$P$14,0,IF(-$P5+$P$9&lt;$P$13,1,($P$14+$P5-$P$9)/($P$14-$P$13)))</f>
        <v>0</v>
      </c>
      <c r="EP5" s="50">
        <f t="shared" ref="EP5:EP11" si="26">IF(-$P5+$P$10&gt;$P$14,0,IF(-$P5+$P$10&lt;$P$13,1,($P$14+$P5-$P$10)/($P$14-$P$13)))</f>
        <v>0</v>
      </c>
      <c r="EQ5" s="50">
        <f t="shared" ref="EQ5:EQ11" si="27">IF(-$P5+$P$11&gt;$P$14,0,IF(-$P5+$P$11&lt;$P$13,1,($P$14+$P5-$P$11)/($P$14-$P$13)))</f>
        <v>0</v>
      </c>
      <c r="ES5" s="53" t="s">
        <v>80</v>
      </c>
      <c r="ET5" s="50">
        <f t="shared" ref="ET5:ET11" si="28">IF(-$Q5+$Q$5&gt;$Q$14,0,IF(-$Q5+$Q$5&lt;$Q$13,1,($Q$14+$Q5-$Q$5)/($Q$14-$Q$13)))</f>
        <v>1</v>
      </c>
      <c r="EU5" s="50">
        <f t="shared" ref="EU5:EU11" si="29">IF(-$Q5+$Q$6&gt;$Q$14,0,IF(-$Q5+$Q$6&lt;$Q$13,1,($Q$14+$Q5-$Q$6)/($Q$14-$Q$13)))</f>
        <v>0</v>
      </c>
      <c r="EV5" s="50">
        <f t="shared" ref="EV5:EV11" si="30">IF(-$Q5+$Q$7&gt;$Q$14,0,IF(-$Q5+$Q$7&lt;$Q$13,1,($Q$14+$Q5-$Q$7)/($Q$14-$Q$13)))</f>
        <v>0</v>
      </c>
      <c r="EW5" s="50">
        <f t="shared" ref="EW5:EW11" si="31">IF(-$Q5+$Q$8&gt;$Q$14,0,IF(-$Q5+$Q$8&lt;$Q$13,1,($Q$14+$Q5-$Q$8)/($Q$14-$Q$13)))</f>
        <v>0</v>
      </c>
      <c r="EX5" s="50">
        <f t="shared" ref="EX5:EX11" si="32">IF(-$Q5+$Q$9&gt;$Q$14,0,IF(-$Q5+$Q$9&lt;$Q$13,1,($Q$14+$Q5-$Q$9)/($Q$14-$Q$13)))</f>
        <v>0</v>
      </c>
      <c r="EY5" s="50">
        <f t="shared" ref="EY5:EY11" si="33">IF(-$Q5+$Q$10&gt;$Q$14,0,IF(-$Q5+$Q$10&lt;$Q$13,1,($Q$14+$Q5-$Q$10)/($Q$14-$Q$13)))</f>
        <v>0</v>
      </c>
      <c r="EZ5" s="50">
        <f t="shared" ref="EZ5:EZ11" si="34">IF(-$Q5+$Q$11&gt;$Q$14,0,IF(-$Q5+$Q$11&lt;$Q$13,1,($Q$14+$Q5-$Q$11)/($Q$14-$Q$13)))</f>
        <v>0</v>
      </c>
      <c r="FB5" s="53" t="s">
        <v>80</v>
      </c>
      <c r="FC5" s="50">
        <f t="shared" ref="FC5:FC11" si="35">IF(-$R5+$R$5&gt;$R$14,0,IF(-$R5+$R$5&lt;$R$13,1,($R$14+$R5-$R$5)/($R$14-$R$13)))</f>
        <v>1</v>
      </c>
      <c r="FD5" s="50">
        <f t="shared" ref="FD5:FD11" si="36">IF(-$R5+$R$6&gt;$R$14,0,IF(-$R5+$R$6&lt;$R$13,1,($R$14+$R5-$R$6)/($R$14-$R$13)))</f>
        <v>0</v>
      </c>
      <c r="FE5" s="50">
        <f t="shared" ref="FE5:FE11" si="37">IF(-$R5+$R$7&gt;$R$14,0,IF(-$R5+$R$7&lt;$R$13,1,($R$14+$R5-$R$7)/($R$14-$R$13)))</f>
        <v>1</v>
      </c>
      <c r="FF5" s="50">
        <f t="shared" ref="FF5:FF11" si="38">IF(-$R5+$R$8&gt;$R$14,0,IF(-$R5+$R$8&lt;$R$13,1,($R$14+$R5-$R$8)/($R$14-$R$13)))</f>
        <v>0</v>
      </c>
      <c r="FG5" s="50">
        <f t="shared" ref="FG5:FG11" si="39">IF(-$R5+$R$9&gt;$R$14,0,IF(-$R5+$R$9&lt;$R$13,1,($R$14+$R5-$R$9)/($R$14-$R$13)))</f>
        <v>0</v>
      </c>
      <c r="FH5" s="50">
        <f t="shared" ref="FH5:FH11" si="40">IF(-$R5+$R$10&gt;$R$14,0,IF(-$R5+$R$10&lt;$R$13,1,($R$14+$R5-$R$10)/($R$14-$R$13)))</f>
        <v>1</v>
      </c>
      <c r="FI5" s="50">
        <f t="shared" ref="FI5:FI11" si="41">IF(-$R5+$R$11&gt;$R$14,0,IF(-$R5+$R$11&lt;$R$13,1,($R$14+$R5-$R$11)/($R$14-$R$13)))</f>
        <v>0</v>
      </c>
      <c r="FK5" s="53" t="s">
        <v>80</v>
      </c>
      <c r="FL5" s="50">
        <f t="shared" ref="FL5:FL11" si="42">IF(-$S5+$S$5&gt;$S$14,0,IF(-$S5+$S$5&lt;$S$13,1,($S$14+$S5-$S$5)/($S$14-$S$13)))</f>
        <v>1</v>
      </c>
      <c r="FM5" s="50">
        <f t="shared" ref="FM5:FM11" si="43">IF(-$S5+$S$6&gt;$S$14,0,IF(-$S5+$S$6&lt;$S$13,1,($S$14+$S5-$S$6)/($S$14-$S$13)))</f>
        <v>1</v>
      </c>
      <c r="FN5" s="50">
        <f t="shared" ref="FN5:FN11" si="44">IF(-$S5+$S$7&gt;$S$14,0,IF(-$S5+$S$7&lt;$S$13,1,($S$14+$S5-$S$7)/($S$14-$S$13)))</f>
        <v>1</v>
      </c>
      <c r="FO5" s="50">
        <f t="shared" ref="FO5:FO11" si="45">IF(-$S5+$S$8&gt;$S$14,0,IF(-$S5+$S$8&lt;$S$13,1,($S$14+$S5-$S$8)/($S$14-$S$13)))</f>
        <v>1</v>
      </c>
      <c r="FP5" s="50">
        <f t="shared" ref="FP5:FP11" si="46">IF(-$S5+$S$9&gt;$S$14,0,IF(-$S5+$S$9&lt;$S$13,1,($S$14+$S5-$S$9)/($S$14-$S$13)))</f>
        <v>1</v>
      </c>
      <c r="FQ5" s="50">
        <f t="shared" ref="FQ5:FQ11" si="47">IF(-$S5+$S$10&gt;$S$14,0,IF(-$S5+$S$10&lt;$S$13,1,($S$14+$S5-$S$10)/($S$14-$S$13)))</f>
        <v>1</v>
      </c>
      <c r="FR5" s="50">
        <f t="shared" ref="FR5:FR11" si="48">IF(-$S5+$S$11&gt;$S$14,0,IF(-$S5+$S$11&lt;$S$13,1,($S$14+$S5-$S$11)/($S$14-$S$13)))</f>
        <v>1</v>
      </c>
      <c r="FT5" s="53" t="s">
        <v>80</v>
      </c>
      <c r="FU5" s="50">
        <f t="shared" ref="FU5:FU11" si="49">IF(-$T5+$T$5&gt;$T$14,0,IF(-$T5+$T$5&lt;$T$13,1,($T$14+$T5-$T$5)/($T$14-$T$13)))</f>
        <v>1</v>
      </c>
      <c r="FV5" s="50">
        <f t="shared" ref="FV5:FV11" si="50">IF(-$T5+$T$6&gt;$T$14,0,IF(-$T5+$T$6&lt;$T$13,1,($T$14+$T5-$T$6)/($T$14-$T$13)))</f>
        <v>1</v>
      </c>
      <c r="FW5" s="50">
        <f t="shared" ref="FW5:FW11" si="51">IF(-$T5+$T$7&gt;$T$14,0,IF(-$T5+$T$7&lt;$T$13,1,($T$14+$T5-$T$7)/($T$14-$T$13)))</f>
        <v>1</v>
      </c>
      <c r="FX5" s="50">
        <f t="shared" ref="FX5:FX11" si="52">IF(-$T5+$T$8&gt;$T$14,0,IF(-$T5+$T$8&lt;$T$13,1,($T$14+$T5-$T$8)/($T$14-$T$13)))</f>
        <v>1</v>
      </c>
      <c r="FY5" s="50">
        <f t="shared" ref="FY5:FY11" si="53">IF(-$T5+$T$9&gt;$T$14,0,IF(-$T5+$T$9&lt;$T$13,1,($T$14+$T5-$T$9)/($T$14-$T$13)))</f>
        <v>1</v>
      </c>
      <c r="FZ5" s="50">
        <f t="shared" ref="FZ5:FZ11" si="54">IF(-$T5+$T$10&gt;$T$14,0,IF(-$T5+$T$10&lt;$T$13,1,($T$14+$T5-$T$10)/($T$14-$T$13)))</f>
        <v>1</v>
      </c>
      <c r="GA5" s="50">
        <f t="shared" ref="GA5:GA11" si="55">IF(-$T5+$T$11&gt;$T$14,0,IF(-$T5+$T$11&lt;$T$13,1,($T$14+$T5-$T$11)/($T$14-$T$13)))</f>
        <v>1</v>
      </c>
      <c r="GC5" s="53" t="s">
        <v>80</v>
      </c>
      <c r="GD5" s="50">
        <f t="shared" ref="GD5:GD11" si="56">IF(-$U5+$U$5&gt;$U$14,0,IF(-$U5+$U$5&lt;$U$13,1,($U$14+$U5-$U$5)/($U$14-$U$13)))</f>
        <v>1</v>
      </c>
      <c r="GE5" s="50">
        <f t="shared" ref="GE5:GE11" si="57">IF(-$U5+$U$6&gt;$U$14,0,IF(-$U5+$U$6&lt;$U$13,1,($U$14+$U5-$U$6)/($U$14-$U$13)))</f>
        <v>1</v>
      </c>
      <c r="GF5" s="50">
        <f t="shared" ref="GF5:GF11" si="58">IF(-$U5+$U$7&gt;$U$14,0,IF(-$U5+$U$7&lt;$U$13,1,($U$14+$U5-$U$7)/($U$14-$U$13)))</f>
        <v>1</v>
      </c>
      <c r="GG5" s="50">
        <f t="shared" ref="GG5:GG11" si="59">IF(-$U5+$U$8&gt;$U$14,0,IF(-$U5+$U$8&lt;$U$13,1,($U$14+$U5-$U$8)/($U$14-$U$13)))</f>
        <v>1</v>
      </c>
      <c r="GH5" s="50">
        <f t="shared" ref="GH5:GH11" si="60">IF(-$U5+$U$9&gt;$U$14,0,IF(-$U5+$U$9&lt;$U$13,1,($U$14+$U5-$U$9)/($U$14-$U$13)))</f>
        <v>1</v>
      </c>
      <c r="GI5" s="50">
        <f t="shared" ref="GI5:GI11" si="61">IF(-$U5+$U$10&gt;$U$14,0,IF(-$U5+$U$10&lt;$U$13,1,($U$14+$U5-$U$10)/($U$14-$U$13)))</f>
        <v>1</v>
      </c>
      <c r="GJ5" s="50">
        <f t="shared" ref="GJ5:GJ11" si="62">IF(-$U5+$U$11&gt;$U$14,0,IF(-$U5+$U$11&lt;$U$13,1,($U$14+$U5-$U$11)/($U$14-$U$13)))</f>
        <v>1</v>
      </c>
      <c r="GL5" s="53" t="s">
        <v>80</v>
      </c>
      <c r="GM5" s="50">
        <f t="shared" ref="GM5:GM11" si="63">IF(-$V5+$V$5&gt;$V$14,0,IF(-$V5+$V$5&lt;$V$13,1,($V$14+$V5-$V$5)/($V$14-$V$13)))</f>
        <v>1</v>
      </c>
      <c r="GN5" s="50">
        <f t="shared" ref="GN5:GN11" si="64">IF(-$V5+$V$6&gt;$V$14,0,IF(-$V5+$V$6&lt;$V$13,1,($V$14+$V5-$V$6)/($V$14-$V$13)))</f>
        <v>1</v>
      </c>
      <c r="GO5" s="50">
        <f t="shared" ref="GO5:GO11" si="65">IF(-$V5+$V$7&gt;$V$14,0,IF(-$V5+$V$7&lt;$V$13,1,($V$14+$V5-$V$7)/($V$14-$V$13)))</f>
        <v>1</v>
      </c>
      <c r="GP5" s="50">
        <f t="shared" ref="GP5:GP11" si="66">IF(-$V5+$V$8&gt;$V$14,0,IF(-$V5+$V$8&lt;$V$13,1,($V$14+$V5-$V$8)/($V$14-$V$13)))</f>
        <v>1</v>
      </c>
      <c r="GQ5" s="50">
        <f t="shared" ref="GQ5:GQ11" si="67">IF(-$V5+$V$9&gt;$V$14,0,IF(-$V5+$V$9&lt;$V$13,1,($V$14+$V5-$V$9)/($V$14-$V$13)))</f>
        <v>1</v>
      </c>
      <c r="GR5" s="50">
        <f t="shared" ref="GR5:GR11" si="68">IF(-$V5+$V$10&gt;$V$14,0,IF(-$V5+$V$10&lt;$V$13,1,($V$14+$V5-$V$10)/($V$14-$V$13)))</f>
        <v>1</v>
      </c>
      <c r="GS5" s="50">
        <f t="shared" ref="GS5:GS11" si="69">IF(-$V5+$V$11&gt;$V$14,0,IF(-$V5+$V$11&lt;$V$13,1,($V$14+$V5-$V$11)/($V$14-$V$13)))</f>
        <v>1</v>
      </c>
      <c r="GU5" s="53" t="s">
        <v>80</v>
      </c>
      <c r="GV5" s="50">
        <f t="shared" ref="GV5:GV11" si="70">IF(-$W5+$W$5&gt;$W$14,0,IF(-$W5+$W$5&lt;$W$13,1,($W$14+$W5-$W$5)/($W$14-$W$13)))</f>
        <v>1</v>
      </c>
      <c r="GW5" s="50">
        <f t="shared" ref="GW5:GW11" si="71">IF(-$W5+$W$6&gt;$W$14,0,IF(-$W5+$W$6&lt;$W$13,1,($W$14+$W5-$W$6)/($W$14-$W$13)))</f>
        <v>1</v>
      </c>
      <c r="GX5" s="50">
        <f t="shared" ref="GX5:GX11" si="72">IF(-$W5+$W$7&gt;$W$14,0,IF(-$W5+$W$7&lt;$W$13,1,($W$14+$W5-$W$7)/($W$14-$W$13)))</f>
        <v>1</v>
      </c>
      <c r="GY5" s="50">
        <f t="shared" ref="GY5:GY11" si="73">IF(-$W5+$W$8&gt;$W$14,0,IF(-$W5+$W$8&lt;$W$13,1,($W$14+$W5-$W$8)/($W$14-$W$13)))</f>
        <v>1</v>
      </c>
      <c r="GZ5" s="50">
        <f t="shared" ref="GZ5:GZ11" si="74">IF(-$W5+$W$9&gt;$W$14,0,IF(-$W5+$W$9&lt;$W$13,1,($W$14+$W5-$W$9)/($W$14-$W$13)))</f>
        <v>1</v>
      </c>
      <c r="HA5" s="50">
        <f t="shared" ref="HA5:HA11" si="75">IF(-$W5+$W$10&gt;$W$14,0,IF(-$W5+$W$10&lt;$W$13,1,($W$14+$W5-$W$10)/($W$14-$W$13)))</f>
        <v>1</v>
      </c>
      <c r="HB5" s="50">
        <f t="shared" ref="HB5:HB11" si="76">IF(-$W5+$W$11&gt;$W$14,0,IF(-$W5+$W$11&lt;$W$13,1,($W$14+$W5-$W$11)/($W$14-$W$13)))</f>
        <v>1</v>
      </c>
      <c r="HD5" s="53" t="s">
        <v>80</v>
      </c>
      <c r="HE5" s="50">
        <f t="shared" ref="HE5:HE11" si="77">IF(-$X5+$X$5&gt;$X$14,0,IF(-$X5+$X$5&lt;$X$13,1,($X$14+$X5-$X$5)/($X$14-$X$13)))</f>
        <v>1</v>
      </c>
      <c r="HF5" s="50">
        <f t="shared" ref="HF5:HF11" si="78">IF(-$X5+$X$6&gt;$X$14,0,IF(-$X5+$X$6&lt;$X$13,1,($X$14+$X5-$X$6)/($X$14-$X$13)))</f>
        <v>1</v>
      </c>
      <c r="HG5" s="50">
        <f t="shared" ref="HG5:HG11" si="79">IF(-$X5+$X$7&gt;$X$14,0,IF(-$X5+$X$7&lt;$X$13,1,($X$14+$X5-$X$7)/($X$14-$X$13)))</f>
        <v>1</v>
      </c>
      <c r="HH5" s="50">
        <f t="shared" ref="HH5:HH11" si="80">IF(-$X5+$X$8&gt;$X$14,0,IF(-$X5+$X$8&lt;$X$13,1,($X$14+$X5-$X$8)/($X$14-$X$13)))</f>
        <v>1</v>
      </c>
      <c r="HI5" s="50">
        <f t="shared" ref="HI5:HI11" si="81">IF(-$X5+$X$9&gt;$X$14,0,IF(-$X5+$X$9&lt;$X$13,1,($X$14+$X5-$X$9)/($X$14-$X$13)))</f>
        <v>1</v>
      </c>
      <c r="HJ5" s="50">
        <f t="shared" ref="HJ5:HJ11" si="82">IF(-$X5+$X$10&gt;$X$14,0,IF(-$X5+$X$10&lt;$X$13,1,($X$14+$X5-$X$10)/($X$14-$X$13)))</f>
        <v>1</v>
      </c>
      <c r="HK5" s="50">
        <f t="shared" ref="HK5:HK11" si="83">IF(-$X5+$X$11&gt;$X$14,0,IF(-$X5+$X$11&lt;$X$13,1,($X$14+$X5-$X$11)/($X$14-$X$13)))</f>
        <v>1</v>
      </c>
      <c r="HM5" s="53" t="s">
        <v>80</v>
      </c>
      <c r="HN5" s="50">
        <f t="shared" ref="HN5:HN11" si="84">IF(-$Y5+$Y$5&gt;$Y$14,0,IF(-$Y5+$Y$5&lt;$Y$13,1,($Y$14+$Y5-$Y$5)/($Y$14-$Y$13)))</f>
        <v>1</v>
      </c>
      <c r="HO5" s="50">
        <f t="shared" ref="HO5:HO11" si="85">IF(-$Y5+$Y$6&gt;$Y$14,0,IF(-$Y5+$Y$6&lt;$Y$13,1,($Y$14+$Y5-$Y$6)/($Y$14-$Y$13)))</f>
        <v>1</v>
      </c>
      <c r="HP5" s="50">
        <f t="shared" ref="HP5:HP11" si="86">IF(-$Y5+$Y$7&gt;$Y$14,0,IF(-$Y5+$Y$7&lt;$Y$13,1,($Y$14+$Y5-$Y$7)/($Y$14-$Y$13)))</f>
        <v>1</v>
      </c>
      <c r="HQ5" s="50">
        <f t="shared" ref="HQ5:HQ11" si="87">IF(-$Y5+$Y$8&gt;$Y$14,0,IF(-$Y5+$Y$8&lt;$Y$13,1,($Y$14+$Y5-$Y$8)/($Y$14-$Y$13)))</f>
        <v>1</v>
      </c>
      <c r="HR5" s="50">
        <f t="shared" ref="HR5:HR11" si="88">IF(-$Y5+$Y$9&gt;$Y$14,0,IF(-$Y5+$Y$9&lt;$Y$13,1,($Y$14+$Y5-$Y$9)/($Y$14-$Y$13)))</f>
        <v>1</v>
      </c>
      <c r="HS5" s="50">
        <f t="shared" ref="HS5:HS11" si="89">IF(-$Y5+$Y$10&gt;$Y$14,0,IF(-$Y5+$Y$10&lt;$Y$13,1,($Y$14+$Y5-$Y$10)/($Y$14-$Y$13)))</f>
        <v>1</v>
      </c>
      <c r="HT5" s="50">
        <f t="shared" ref="HT5:HT11" si="90">IF(-$Y5+$Y$11&gt;$Y$14,0,IF(-$Y5+$Y$11&lt;$Y$13,1,($Y$14+$Y5-$Y$11)/($Y$14-$Y$13)))</f>
        <v>1</v>
      </c>
      <c r="HV5" s="53" t="s">
        <v>80</v>
      </c>
      <c r="HW5" s="50">
        <f t="shared" ref="HW5:HW11" si="91">IF(-$Z5+$Z$5&gt;$Z$14,0,IF(-$Z5+$Z$5&lt;$Z$13,1,($Z$14+$Z5-$Z$5)/($Z$14-$Z$13)))</f>
        <v>1</v>
      </c>
      <c r="HX5" s="50">
        <f t="shared" ref="HX5:HX11" si="92">IF(-$Z5+$Z$6&gt;$Z$14,0,IF(-$Z5+$Z$6&lt;$Z$13,1,($Z$14+$Z5-$Z$6)/($Z$14-$Z$13)))</f>
        <v>1</v>
      </c>
      <c r="HY5" s="50">
        <f t="shared" ref="HY5:HY11" si="93">IF(-$Z5+$Z$7&gt;$Z$14,0,IF(-$Z5+$Z$7&lt;$Z$13,1,($Z$14+$Z5-$Z$7)/($Z$14-$Z$13)))</f>
        <v>1</v>
      </c>
      <c r="HZ5" s="50">
        <f t="shared" ref="HZ5:HZ11" si="94">IF(-$Z5+$Z$8&gt;$Z$14,0,IF(-$Z5+$Z$8&lt;$Z$13,1,($Z$14+$Z5-$Z$8)/($Z$14-$Z$13)))</f>
        <v>1</v>
      </c>
      <c r="IA5" s="50">
        <f t="shared" ref="IA5:IA11" si="95">IF(-$Z5+$Z$9&gt;$Z$14,0,IF(-$Z5+$Z$9&lt;$Z$13,1,($Z$14+$Z5-$Z$9)/($Z$14-$Z$13)))</f>
        <v>1</v>
      </c>
      <c r="IB5" s="50">
        <f t="shared" ref="IB5:IB11" si="96">IF(-$Z5+$Z$10&gt;$Z$14,0,IF(-$Z5+$Z$10&lt;$Z$13,1,($Z$14+$Z5-$Z$10)/($Z$14-$Z$13)))</f>
        <v>1</v>
      </c>
      <c r="IC5" s="50">
        <f t="shared" ref="IC5:IC11" si="97">IF(-$Z5+$Z$11&gt;$Z$14,0,IF(-$Z5+$Z$11&lt;$Z$13,1,($Z$14+$Z5-$Z$11)/($Z$14-$Z$13)))</f>
        <v>1</v>
      </c>
      <c r="IE5" s="53" t="s">
        <v>80</v>
      </c>
      <c r="IF5" s="50">
        <f t="shared" ref="IF5:IF11" si="98">IF(-$AA5+$AA$5&gt;$AA$14,0,IF(-$AA5+$AA$5&lt;$AA$13,1,($AA$14+$AA5-$AA$5)/($AA$14-$AA$13)))</f>
        <v>1</v>
      </c>
      <c r="IG5" s="50">
        <f>IF(-$AA5+$AA$6&gt;$AA$14,0,IF(-$AA5+$AA$6&lt;$AA$13,1,($AA$14+$AA5-$AA$6)/($AA$14-$AA$13)))</f>
        <v>1</v>
      </c>
      <c r="IH5" s="50">
        <f t="shared" ref="IH5:IH11" si="99">IF(-$AA5+$AA$7&gt;$AA$14,0,IF(-$AA5+$AA$7&lt;$AA$13,1,($AA$14+$AA5-$AA$7)/($AA$14-$AA$13)))</f>
        <v>1</v>
      </c>
      <c r="II5" s="50">
        <f>IF(-$AA5+$AA$8&gt;$AA$14,0,IF(-$AA5+$AA$8&lt;$AA$13,1,($AA$14+$AA5-$AA$8)/($AA$14-$AA$13)))</f>
        <v>1</v>
      </c>
      <c r="IJ5" s="50">
        <f t="shared" ref="IJ5:IJ11" si="100">IF(-$AA5+$AA$9&gt;$AA$14,0,IF(-$AA5+$AA$9&lt;$AA$13,1,($AA$14+$AA5-$AA$9)/($AA$14-$AA$13)))</f>
        <v>1</v>
      </c>
      <c r="IK5" s="50">
        <f t="shared" ref="IK5:IK11" si="101">IF(-$AA5+$AA$10&gt;$AA$14,0,IF(-$AA5+$AA$10&lt;$AA$13,1,($AA$14+$AA5-$AA$10)/($AA$14-$AA$13)))</f>
        <v>1</v>
      </c>
      <c r="IL5" s="50">
        <f t="shared" ref="IL5:IL11" si="102">IF(-$AA5+$AA$11&gt;$AA$14,0,IF(-$AA5+$AA$11&lt;$AA$13,1,($AA$14+$AA5-$AA$11)/($AA$14-$AA$13)))</f>
        <v>1</v>
      </c>
      <c r="IN5" s="53" t="s">
        <v>80</v>
      </c>
      <c r="IO5" s="50">
        <f>IF(-$AB5+$AB$5&gt;$AB$14,0,IF(-$AB5+$AB$5&lt;$AB$13,1,($AB$14+$AB5-$AB$5)/($AB$14-$AB$13)))</f>
        <v>1</v>
      </c>
      <c r="IP5" s="50">
        <f>IF(-$AB5+$AB$6&gt;$AB$14,0,IF(-$AB5+$AB$6&lt;$AB$13,1,($AB$14+$AB5-$AB$6)/($AB$14-$AB$13)))</f>
        <v>1</v>
      </c>
      <c r="IQ5" s="50">
        <f>IF(-$AB5+$AB$7&gt;$AB$14,0,IF(-$AB5+$AB$7&lt;$AB$13,1,($AB$14+$AB5-$AB$7)/($AB$14-$AB$13)))</f>
        <v>1</v>
      </c>
      <c r="IR5" s="50">
        <f>IF(-$AB5+$AB$8&gt;$AB$14,0,IF(-$AB5+$AB$8&lt;$AB$13,1,($AB$14+$AB5-$AB$8)/($AB$14-$AB$13)))</f>
        <v>1</v>
      </c>
      <c r="IS5" s="50">
        <f>IF(-$AB5+$AB$9&gt;$AB$14,0,IF(-$AB5+$AB$9&lt;$AB$13,1,($AB$14+$AB5-$AB$9)/($AB$14-$AB$13)))</f>
        <v>1</v>
      </c>
      <c r="IT5" s="50">
        <f>IF(-$AB5+$AB$10&gt;$AB$14,0,IF(-$AB5+$AB$10&lt;$AB$13,1,($AB$14+$AB5-$AB$10)/($AB$14-$AB$13)))</f>
        <v>1</v>
      </c>
      <c r="IU5" s="50">
        <f>IF(-$AB5+$AB$11&gt;$AB$14,0,IF(-$AB5+$AB$11&lt;$AB$13,1,($AB$14+$AB5-$AB$11)/($AB$14-$AB$13)))</f>
        <v>1</v>
      </c>
      <c r="IW5" s="53" t="s">
        <v>80</v>
      </c>
      <c r="IX5" s="50">
        <f>IF(-$AC5+$AC$5&gt;$AC$14,0,IF(-$AC5+$AC$5&lt;$AC$13,1,($AC$14+$AC5-$AC$5)/($AC$14-$AC$13)))</f>
        <v>1</v>
      </c>
      <c r="IY5" s="50">
        <f>IF(-$AC5+$AC$6&gt;$AC$14,0,IF(-$AC5+$AC$6&lt;$AC$13,1,($AC$14+$AC5-$AC$6)/($AC$14-$AC$13)))</f>
        <v>1</v>
      </c>
      <c r="IZ5" s="50">
        <f>IF(-$AC5+$AC$7&gt;$AC$14,0,IF(-$AC5+$AC$7&lt;$AC$13,1,($AC$14+$AC5-$AC$7)/($AC$14-$AC$13)))</f>
        <v>1</v>
      </c>
      <c r="JA5" s="50">
        <f>IF(-$AC5+$AC$8&gt;$AC$14,0,IF(-$AC5+$AC$8&lt;$AC$13,1,($AC$14+$AC5-$AC$8)/($AC$14-$AC$13)))</f>
        <v>1</v>
      </c>
      <c r="JB5" s="50">
        <f>IF(-$AC5+$AC$9&gt;$AC$14,0,IF(-$AC5+$AC$9&lt;$AC$13,1,($AC$14+$AC5-$AC$9)/($AC$14-$AC$13)))</f>
        <v>1</v>
      </c>
      <c r="JC5" s="50">
        <f>IF(-$AC5+$AC$10&gt;$AC$14,0,IF(-$AC5+$AC$10&lt;$AC$13,1,($AC$14+$AC5-$AC$10)/($AC$14-$AC$13)))</f>
        <v>1</v>
      </c>
      <c r="JD5" s="50">
        <f>IF(-$AC5+$AC$11&gt;$AC$14,0,IF(-$AC5+$AC$11&lt;$AC$13,1,($AC$14+$AC5-$AC$11)/($AC$14-$AC$13)))</f>
        <v>1</v>
      </c>
    </row>
    <row r="6" spans="1:264" ht="29.1">
      <c r="A6" s="164"/>
      <c r="B6" s="54" t="s">
        <v>82</v>
      </c>
      <c r="C6" s="53" t="s">
        <v>83</v>
      </c>
      <c r="D6" s="41">
        <v>-0.09</v>
      </c>
      <c r="E6" s="42">
        <v>0</v>
      </c>
      <c r="F6" s="41">
        <v>135</v>
      </c>
      <c r="G6" s="41">
        <v>30</v>
      </c>
      <c r="H6" s="41">
        <v>15</v>
      </c>
      <c r="I6" s="41">
        <v>0.88300000000000001</v>
      </c>
      <c r="J6" s="42">
        <v>-1.42</v>
      </c>
      <c r="K6" s="41">
        <v>-0.09</v>
      </c>
      <c r="L6" s="41">
        <v>1.9750000000000001</v>
      </c>
      <c r="M6" s="41">
        <v>0.94117647100000001</v>
      </c>
      <c r="N6" s="42">
        <v>1</v>
      </c>
      <c r="O6" s="42">
        <v>1</v>
      </c>
      <c r="P6" s="42">
        <v>1</v>
      </c>
      <c r="Q6" s="42">
        <v>1</v>
      </c>
      <c r="R6" s="42">
        <v>1</v>
      </c>
      <c r="S6" s="42">
        <v>3.8195439360000001</v>
      </c>
      <c r="T6" s="42">
        <v>3.4771212550000001</v>
      </c>
      <c r="U6" s="42">
        <v>1</v>
      </c>
      <c r="V6" s="42">
        <v>1</v>
      </c>
      <c r="W6" s="41">
        <v>1</v>
      </c>
      <c r="X6" s="41">
        <v>1</v>
      </c>
      <c r="Y6" s="42">
        <v>2</v>
      </c>
      <c r="Z6" s="42">
        <v>3</v>
      </c>
      <c r="AA6" s="42">
        <v>4</v>
      </c>
      <c r="AB6" s="41">
        <v>0.79518458999999997</v>
      </c>
      <c r="AC6" s="41">
        <v>0.980457892</v>
      </c>
      <c r="AE6" s="78"/>
      <c r="AF6" s="54" t="s">
        <v>82</v>
      </c>
      <c r="AG6" s="50">
        <f t="shared" ref="AG6:AG11" si="103">IF(-$D6+$D$5&gt;$D$14,0,IF(-$D6+$D$5&lt;$D$13,1,($D$14+$D6-$D$5)/($D$14-$D$13)))</f>
        <v>1</v>
      </c>
      <c r="AH6" s="50">
        <f t="shared" ref="AH6:AH11" si="104">IF(-$D6+$D$6&gt;$D$14,0,IF(-$D6+$D$6&lt;$D$13,1,($D$14+$D6-$D$6)/($D$14-$D$13)))</f>
        <v>1</v>
      </c>
      <c r="AI6" s="50">
        <f t="shared" ref="AI6:AI11" si="105">IF(-$D6+$D$7&gt;$D$14,0,IF(-$D6+$D$7&lt;$D$13,1,($D$14+$D6-$D$7)/($D$14-$D$13)))</f>
        <v>1</v>
      </c>
      <c r="AJ6" s="50">
        <f t="shared" ref="AJ6:AJ11" si="106">IF(-$D6+$D$8&gt;$D$14,0,IF(-$D6+$D$8&lt;$D$13,1,($D$14+$D6-$D$8)/($D$14-$D$13)))</f>
        <v>1</v>
      </c>
      <c r="AK6" s="50">
        <f t="shared" ref="AK6:AK11" si="107">IF(-$D6+$D$9&gt;$D$14,0,IF(-$D6+$D$9&lt;$D$13,1,($D$14+$D6-$D$9)/($D$14-$D$13)))</f>
        <v>1</v>
      </c>
      <c r="AL6" s="50">
        <f t="shared" ref="AL6:AL11" si="108">IF(-$D6+$D$10&gt;$D$14,0,IF(-$D6+$D$10&lt;$D$13,1,($D$14+$D6-$D$10)/($D$14-$D$13)))</f>
        <v>1</v>
      </c>
      <c r="AM6" s="50">
        <f t="shared" ref="AM6:AM11" si="109">IF(-$D6+$D$11&gt;$D$14,0,IF(-$D6+$D$11&lt;$D$13,1,($D$14+$D6-$D$11)/($D$14-$D$13)))</f>
        <v>1</v>
      </c>
      <c r="AO6" s="54" t="s">
        <v>82</v>
      </c>
      <c r="AP6" s="50">
        <f t="shared" ref="AP6:AP11" si="110">IF(-$E6+$E$5&gt;$E$14,0,IF(-$E6+$E$5&lt;$E$13,1,($E$14+$E6-$E$5)/($E$14-$E$13)))</f>
        <v>0</v>
      </c>
      <c r="AQ6" s="50">
        <f t="shared" ref="AQ6:AQ11" si="111">IF(-$E6+$E$6&gt;$E$14,0,IF(-$E6+$E$6&lt;$E$13,1,($E$14+$E6-$E$6)/($E$14-$E$13)))</f>
        <v>1</v>
      </c>
      <c r="AR6" s="50">
        <f t="shared" ref="AR6:AR11" si="112">IF(-$E6+$E$7&gt;$E$14,0,IF(-$E6+$E$7&lt;$E$13,1,($E$14+$E6-$E$7)/($E$14-$E$13)))</f>
        <v>1</v>
      </c>
      <c r="AS6" s="50">
        <f t="shared" ref="AS6:AS11" si="113">IF(-$E6+$E$8&gt;$E$14,0,IF(-$E6+$E$8&lt;$E$13,1,($E$14+$E6-$E$8)/($E$14-$E$13)))</f>
        <v>1</v>
      </c>
      <c r="AT6" s="50">
        <f t="shared" ref="AT6:AT11" si="114">IF(-$E6+$E$9&gt;$E$14,0,IF(-$E6+$E$9&lt;$E$13,1,($E$14+$E6-$E$9)/($E$14-$E$13)))</f>
        <v>1</v>
      </c>
      <c r="AU6" s="50">
        <f t="shared" ref="AU6:AU11" si="115">IF(-$E6+$E$10&gt;$E$14,0,IF(-$E6+$E$10&lt;$E$13,1,($E$14+$E6-$E$10)/($E$14-$E$13)))</f>
        <v>1</v>
      </c>
      <c r="AV6" s="50">
        <f t="shared" ref="AV6:AV11" si="116">IF(-$E6+$E$11&gt;$E$14,0,IF(-$E6+$E$11&lt;$E$13,1,($E$14+$E6-$E$11)/($E$14-$E$13)))</f>
        <v>1</v>
      </c>
      <c r="AX6" s="54" t="s">
        <v>82</v>
      </c>
      <c r="AY6" s="50">
        <f t="shared" ref="AY6:AY11" si="117">IF($F6-$F$5&gt;$F$14,0,IF($F6-$F$5&lt;$F$13,1,($F$14-$F6+$F$5)/($F$14-$F$13)))</f>
        <v>1</v>
      </c>
      <c r="AZ6" s="50">
        <f t="shared" ref="AZ6:AZ11" si="118">IF($F6-$F$6&gt;$F$14,0,IF($F6-$F$6&lt;$F$13,1,($F$14-$F6+$F$6)/($F$14-$F$13)))</f>
        <v>1</v>
      </c>
      <c r="BA6" s="50">
        <f t="shared" ref="BA6:BA11" si="119">IF($F6-$F$7&gt;$F$14,0,IF($F6-$F$7&lt;$F$13,1,($F$14-$F6+$F$7)/($F$14-$F$13)))</f>
        <v>1</v>
      </c>
      <c r="BB6" s="50">
        <f t="shared" ref="BB6:BB11" si="120">IF($F6-$F$8&gt;$F$14,0,IF($F6-$F$8&lt;$F$13,1,($F$14-$F6+$F$8)/($F$14-$F$13)))</f>
        <v>1</v>
      </c>
      <c r="BC6" s="50">
        <f t="shared" ref="BC6:BC11" si="121">IF($F6-$F$9&gt;$F$14,0,IF($F6-$F$9&lt;$F$13,1,($F$14-$F6+$F$9)/($F$14-$F$13)))</f>
        <v>1</v>
      </c>
      <c r="BD6" s="50">
        <f t="shared" ref="BD6:BD11" si="122">IF($F6-$F$10&gt;$F$14,0,IF($F6-$F$10&lt;$F$13,1,($F$14-$F6+$F$10)/($F$14-$F$13)))</f>
        <v>1</v>
      </c>
      <c r="BE6" s="50">
        <f t="shared" ref="BE6:BE11" si="123">IF($F6-$F$11&gt;$F$14,0,IF($F6-$F$11&lt;$F$13,1,($F$14-$F6+$F$11)/($F$14-$F$13)))</f>
        <v>1</v>
      </c>
      <c r="BG6" s="54" t="s">
        <v>82</v>
      </c>
      <c r="BH6" s="50">
        <f t="shared" ref="BH6:BH11" si="124">IF($G6-$G$5&gt;$G$14,0,IF($G6-$G$5&lt;$G$13,1,($G$14-$G6+$G$5)/($G$14-$G$13)))</f>
        <v>1</v>
      </c>
      <c r="BI6" s="50">
        <f t="shared" ref="BI6:BI11" si="125">IF($G6-$G$6&gt;$G$14,0,IF($G6-$G$6&lt;$G$13,1,($G$14-$G6+$G$6)/($G$14-$G$13)))</f>
        <v>1</v>
      </c>
      <c r="BJ6" s="50">
        <f t="shared" ref="BJ6:BJ11" si="126">IF($G6-$G$7&gt;$G$14,0,IF($G6-$G$7&lt;$G$13,1,($G$14-$G6+$G$7)/($G$14-$G$13)))</f>
        <v>1</v>
      </c>
      <c r="BK6" s="50">
        <f t="shared" ref="BK6:BK11" si="127">IF($G6-$G$8&gt;$G$14,0,IF($G6-$G$8&lt;$G$13,1,($G$14-$G6+$G$8)/($G$14-$G$13)))</f>
        <v>1</v>
      </c>
      <c r="BL6" s="50">
        <f t="shared" ref="BL6:BL11" si="128">IF($G6-$G$9&gt;$G$14,0,IF($G6-$G$9&lt;$G$13,1,($G$14-$G6+$G$9)/($G$14-$G$13)))</f>
        <v>1</v>
      </c>
      <c r="BM6" s="50">
        <f t="shared" ref="BM6:BM11" si="129">IF($G6-$G$10&gt;$G$14,0,IF($G6-$G$10&lt;$G$13,1,($G$14-$G6+$G$10)/($G$14-$G$13)))</f>
        <v>1</v>
      </c>
      <c r="BN6" s="50">
        <f t="shared" ref="BN6:BN11" si="130">IF($G6-$G$11&gt;$G$14,0,IF($G6-$G$11&lt;$G$13,1,($G$14-$G6+$G$11)/($G$14-$G$13)))</f>
        <v>1</v>
      </c>
      <c r="BP6" s="54" t="s">
        <v>82</v>
      </c>
      <c r="BQ6" s="50">
        <f t="shared" ref="BQ6:BQ11" si="131">IF($H6-$H$5&gt;$H$14,0,IF($H6-$H$5&lt;$H$13,1,($H$14-$H6+$H$5)/($H$14-$H$13)))</f>
        <v>1</v>
      </c>
      <c r="BR6" s="50">
        <f t="shared" ref="BR6:BR11" si="132">IF($H6-$H$6&gt;$H$14,0,IF($H6-$H$6&lt;$H$13,1,($H$14-$H6+$H$6)/($H$14-$H$13)))</f>
        <v>1</v>
      </c>
      <c r="BS6" s="50">
        <f t="shared" ref="BS6:BS11" si="133">IF($H6-$H$7&gt;$H$14,0,IF($H6-$H$7&lt;$H$13,1,($H$14-$H6+$H$7)/($H$14-$H$13)))</f>
        <v>1</v>
      </c>
      <c r="BT6" s="50">
        <f t="shared" ref="BT6:BT11" si="134">IF($H6-$H$8&gt;$H$14,0,IF($H6-$H$8&lt;$H$13,1,($H$14-$H6+$H$8)/($H$14-$H$13)))</f>
        <v>1</v>
      </c>
      <c r="BU6" s="50">
        <f t="shared" ref="BU6:BU11" si="135">IF($H6-$H$9&gt;$H$14,0,IF($H6-$H$9&lt;$H$13,1,($H$14-$H6+$H$9)/($H$14-$H$13)))</f>
        <v>1</v>
      </c>
      <c r="BV6" s="50">
        <f t="shared" ref="BV6:BV11" si="136">IF($H6-$H$10&gt;$H$14,0,IF($H6-$H$10&lt;$H$13,1,($H$14-$H6+$H$10)/($H$14-$H$13)))</f>
        <v>1</v>
      </c>
      <c r="BW6" s="50">
        <f t="shared" ref="BW6:BW11" si="137">IF($H6-$H$11&gt;$H$14,0,IF($H6-$H$11&lt;$H$13,1,($H$14-$H6+$H$11)/($H$14-$H$13)))</f>
        <v>1</v>
      </c>
      <c r="BY6" s="54" t="s">
        <v>82</v>
      </c>
      <c r="BZ6" s="50">
        <f t="shared" ref="BZ6:BZ11" si="138">IF($I6-$I$5&gt;$I$14,0,IF($I6-$I$5&lt;$I$13,1,($I$14-$I6+$I$5)/($I$14-$I$13)))</f>
        <v>0.15920398009950254</v>
      </c>
      <c r="CA6" s="50">
        <f t="shared" ref="CA6:CA11" si="139">IF($I6-$I$6&gt;$I$14,0,IF($I6-$I$6&lt;$I$13,1,($I$14-$I6+$I$6)/($I$14-$I$13)))</f>
        <v>1</v>
      </c>
      <c r="CB6" s="50">
        <f t="shared" ref="CB6:CB11" si="140">IF($I6-$I$7&gt;$I$14,0,IF($I6-$I$7&lt;$I$13,1,($I$14-$I6+$I$7)/($I$14-$I$13)))</f>
        <v>0</v>
      </c>
      <c r="CC6" s="50">
        <f t="shared" ref="CC6:CC11" si="141">IF($I6-$I$8&gt;$I$14,0,IF($I6-$I$8&lt;$I$13,1,($I$14-$I6+$I$8)/($I$14-$I$13)))</f>
        <v>1</v>
      </c>
      <c r="CD6" s="50">
        <f t="shared" ref="CD6:CD11" si="142">IF($I6-$I$9&gt;$I$14,0,IF($I6-$I$9&lt;$I$13,1,($I$14-$I6+$I$9)/($I$14-$I$13)))</f>
        <v>0</v>
      </c>
      <c r="CE6" s="50">
        <f t="shared" ref="CE6:CE11" si="143">IF($I6-$I$10&gt;$I$14,0,IF($I6-$I$10&lt;$I$13,1,($I$14-$I6+$I$10)/($I$14-$I$13)))</f>
        <v>0</v>
      </c>
      <c r="CF6" s="50">
        <f t="shared" ref="CF6:CF11" si="144">IF($I6-$I$11&gt;$I$14,0,IF($I6-$I$11&lt;$I$13,1,($I$14-$I6+$I$11)/($I$14-$I$13)))</f>
        <v>1</v>
      </c>
      <c r="CH6" s="54" t="s">
        <v>82</v>
      </c>
      <c r="CI6" s="50">
        <f t="shared" ref="CI6:CI11" si="145">IF($J6-$J$5&gt;$J$14,0,IF($J6-$J$5&lt;$J$13,1,($J$14-$J6+$J$5)/($J$14-$J$13)))</f>
        <v>1</v>
      </c>
      <c r="CJ6" s="50">
        <f t="shared" ref="CJ6:CJ11" si="146">IF($J6-$J$6&gt;$J$14,0,IF($J6-$J$6&lt;$J$13,1,($J$14-$J6+$J$6)/($J$14-$J$13)))</f>
        <v>1</v>
      </c>
      <c r="CK6" s="50">
        <f t="shared" ref="CK6:CK11" si="147">IF($J6-$J$7&gt;$J$14,0,IF($J6-$J$7&lt;$J$13,1,($J$14-$J6+$J$7)/($J$14-$J$13)))</f>
        <v>1</v>
      </c>
      <c r="CL6" s="50">
        <f t="shared" ref="CL6:CL11" si="148">IF($J6-$J$8&gt;$J$14,0,IF($J6-$J$8&lt;$J$13,1,($J$14-$J6+$J$8)/($J$14-$J$13)))</f>
        <v>1</v>
      </c>
      <c r="CM6" s="50">
        <f t="shared" ref="CM6:CM10" si="149">IF($J6-$J$9&gt;$J$14,0,IF($J6-$J$9&lt;$J$13,1,($J$14-$J6+$J$9)/($J$14-$J$13)))</f>
        <v>1</v>
      </c>
      <c r="CN6" s="50">
        <f t="shared" ref="CN6:CN11" si="150">IF($J6-$J$10&gt;$J$14,0,IF($J6-$J$10&lt;$J$13,1,($J$14-$J6+$J$10)/($J$14-$J$13)))</f>
        <v>1</v>
      </c>
      <c r="CO6" s="50">
        <f t="shared" ref="CO6:CO11" si="151">IF($J6-$J$11&gt;$J$14,0,IF($J6-$J$11&lt;$J$13,1,($J$14-$J6+$J$11)/($J$14-$J$13)))</f>
        <v>1</v>
      </c>
      <c r="CQ6" s="54" t="s">
        <v>82</v>
      </c>
      <c r="CR6" s="50">
        <f t="shared" ref="CR6:CR11" si="152">IF($K6-$K$5&gt;$K$14,0,IF($K6-$K$5&lt;$K$13,1,($K$14-$K6+$K$5)/($K$14-$K$13)))</f>
        <v>1</v>
      </c>
      <c r="CS6" s="50">
        <f t="shared" ref="CS6:CS11" si="153">IF($K6-$K$6&gt;$K$14,0,IF($K6-$K$6&lt;$K$13,1,($K$14-$K6+$K$6)/($K$14-$K$13)))</f>
        <v>1</v>
      </c>
      <c r="CT6" s="50">
        <f t="shared" ref="CT6:CT11" si="154">IF($K6-$K$7&gt;$K$14,0,IF($K6-$K$7&lt;$K$13,1,($K$14-$K6+$K$7)/($K$14-$K$13)))</f>
        <v>1</v>
      </c>
      <c r="CU6" s="50">
        <f t="shared" ref="CU6:CU11" si="155">IF($K6-$K$8&gt;$K$14,0,IF($K6-$K$8&lt;$K$13,1,($K$14-$K6+$K$8)/($K$14-$K$13)))</f>
        <v>1</v>
      </c>
      <c r="CV6" s="50">
        <f t="shared" ref="CV6:CV11" si="156">IF($K6-$K$9&gt;$K$14,0,IF($K6-$K$9&lt;$K$13,1,($K$14-$K6+$K$9)/($K$14-$K$13)))</f>
        <v>1</v>
      </c>
      <c r="CW6" s="50">
        <f t="shared" ref="CW6:CW11" si="157">IF($K6-$K$10&gt;$K$14,0,IF($K6-$K$10&lt;$K$13,1,($K$14-$K6+$K$10)/($K$14-$K$13)))</f>
        <v>1</v>
      </c>
      <c r="CX6" s="50">
        <f t="shared" ref="CX6:CX11" si="158">IF($K6-$K$11&gt;$K$14,0,IF($K6-$K$11&lt;$K$13,1,($K$14-$K6+$K$11)/($K$14-$K$13)))</f>
        <v>1</v>
      </c>
      <c r="CZ6" s="54" t="s">
        <v>82</v>
      </c>
      <c r="DA6" s="50">
        <f t="shared" ref="DA6:DA11" si="159">IF(-$L6+$L$5&gt;$L$14,0,IF(-$L6+$L$5&lt;$L$13,1,($L$14+$L6-$L$5)/($L$14-$L$13)))</f>
        <v>1</v>
      </c>
      <c r="DB6" s="50">
        <f t="shared" ref="DB6:DB11" si="160">IF(-$L6+$L$6&gt;$L$14,0,IF(-$L6+$L$6&lt;$L$13,1,($L$14+$L6-$L$6)/($L$14-$L$13)))</f>
        <v>1</v>
      </c>
      <c r="DC6" s="50">
        <f t="shared" ref="DC6:DC11" si="161">IF(-$L6+$L$7&gt;$L$14,0,IF(-$L6+$L$7&lt;$L$13,1,($L$14+$L6-$L$7)/($L$14-$L$13)))</f>
        <v>1</v>
      </c>
      <c r="DD6" s="50">
        <f t="shared" ref="DD6:DD11" si="162">IF(-$L6+$L$8&gt;$L$14,0,IF(-$L6+$L$8&lt;$L$13,1,($L$14+$L6-$L$8)/($L$14-$L$13)))</f>
        <v>1</v>
      </c>
      <c r="DE6" s="50">
        <f t="shared" ref="DE6:DE11" si="163">IF(-$L6+$L$9&gt;$L$14,0,IF(-$L6+$L$9&lt;$L$13,1,($L$14+$L6-$L$9)/($L$14-$L$13)))</f>
        <v>0</v>
      </c>
      <c r="DF6" s="50">
        <f t="shared" ref="DF6:DF11" si="164">IF(-$L6+$L$10&gt;$L$14,0,IF(-$L6+$L$10&lt;$L$13,1,($L$14+$L6-$L$10)/($L$14-$L$13)))</f>
        <v>1</v>
      </c>
      <c r="DG6" s="50">
        <f t="shared" ref="DG6:DG11" si="165">IF(-$L6+$L$11&gt;$L$14,0,IF(-$L6+$L$11&lt;$L$13,1,($L$14+$L6-$L$11)/($L$14-$L$13)))</f>
        <v>0</v>
      </c>
      <c r="DI6" s="54" t="s">
        <v>82</v>
      </c>
      <c r="DJ6" s="50">
        <f t="shared" si="0"/>
        <v>1</v>
      </c>
      <c r="DK6" s="50">
        <f t="shared" si="1"/>
        <v>1</v>
      </c>
      <c r="DL6" s="50">
        <f t="shared" si="2"/>
        <v>1</v>
      </c>
      <c r="DM6" s="50">
        <f t="shared" si="3"/>
        <v>1</v>
      </c>
      <c r="DN6" s="50">
        <f t="shared" si="4"/>
        <v>1</v>
      </c>
      <c r="DO6" s="50">
        <f t="shared" si="5"/>
        <v>1</v>
      </c>
      <c r="DP6" s="50">
        <f t="shared" si="6"/>
        <v>1</v>
      </c>
      <c r="DR6" s="54" t="s">
        <v>82</v>
      </c>
      <c r="DS6" s="50">
        <f t="shared" si="7"/>
        <v>1</v>
      </c>
      <c r="DT6" s="50">
        <f t="shared" si="8"/>
        <v>1</v>
      </c>
      <c r="DU6" s="50">
        <f t="shared" si="9"/>
        <v>1</v>
      </c>
      <c r="DV6" s="50">
        <f t="shared" si="10"/>
        <v>1</v>
      </c>
      <c r="DW6" s="50">
        <f t="shared" si="11"/>
        <v>1</v>
      </c>
      <c r="DX6" s="50">
        <f t="shared" si="12"/>
        <v>1</v>
      </c>
      <c r="DY6" s="50">
        <f t="shared" si="13"/>
        <v>1</v>
      </c>
      <c r="EA6" s="54" t="s">
        <v>82</v>
      </c>
      <c r="EB6" s="50">
        <f t="shared" si="14"/>
        <v>1</v>
      </c>
      <c r="EC6" s="50">
        <f t="shared" si="15"/>
        <v>1</v>
      </c>
      <c r="ED6" s="50">
        <f t="shared" si="16"/>
        <v>1</v>
      </c>
      <c r="EE6" s="50">
        <f t="shared" si="17"/>
        <v>1</v>
      </c>
      <c r="EF6" s="50">
        <f t="shared" si="18"/>
        <v>1</v>
      </c>
      <c r="EG6" s="50">
        <f t="shared" si="19"/>
        <v>1</v>
      </c>
      <c r="EH6" s="50">
        <f t="shared" si="20"/>
        <v>1</v>
      </c>
      <c r="EJ6" s="54" t="s">
        <v>82</v>
      </c>
      <c r="EK6" s="50">
        <f t="shared" si="21"/>
        <v>1</v>
      </c>
      <c r="EL6" s="50">
        <f t="shared" si="22"/>
        <v>1</v>
      </c>
      <c r="EM6" s="50">
        <f t="shared" si="23"/>
        <v>1</v>
      </c>
      <c r="EN6" s="50">
        <f t="shared" si="24"/>
        <v>1</v>
      </c>
      <c r="EO6" s="50">
        <f t="shared" si="25"/>
        <v>1</v>
      </c>
      <c r="EP6" s="50">
        <f t="shared" si="26"/>
        <v>1</v>
      </c>
      <c r="EQ6" s="50">
        <f t="shared" si="27"/>
        <v>1</v>
      </c>
      <c r="ES6" s="54" t="s">
        <v>82</v>
      </c>
      <c r="ET6" s="50">
        <f t="shared" si="28"/>
        <v>1</v>
      </c>
      <c r="EU6" s="50">
        <f t="shared" si="29"/>
        <v>1</v>
      </c>
      <c r="EV6" s="50">
        <f t="shared" si="30"/>
        <v>1</v>
      </c>
      <c r="EW6" s="50">
        <f t="shared" si="31"/>
        <v>1</v>
      </c>
      <c r="EX6" s="50">
        <f t="shared" si="32"/>
        <v>1</v>
      </c>
      <c r="EY6" s="50">
        <f t="shared" si="33"/>
        <v>1</v>
      </c>
      <c r="EZ6" s="50">
        <f t="shared" si="34"/>
        <v>1</v>
      </c>
      <c r="FB6" s="54" t="s">
        <v>82</v>
      </c>
      <c r="FC6" s="50">
        <f t="shared" si="35"/>
        <v>1</v>
      </c>
      <c r="FD6" s="50">
        <f t="shared" si="36"/>
        <v>1</v>
      </c>
      <c r="FE6" s="50">
        <f t="shared" si="37"/>
        <v>1</v>
      </c>
      <c r="FF6" s="50">
        <f t="shared" si="38"/>
        <v>1</v>
      </c>
      <c r="FG6" s="50">
        <f t="shared" si="39"/>
        <v>1</v>
      </c>
      <c r="FH6" s="50">
        <f t="shared" si="40"/>
        <v>1</v>
      </c>
      <c r="FI6" s="50">
        <f t="shared" si="41"/>
        <v>1</v>
      </c>
      <c r="FK6" s="54" t="s">
        <v>82</v>
      </c>
      <c r="FL6" s="50">
        <f t="shared" si="42"/>
        <v>1</v>
      </c>
      <c r="FM6" s="50">
        <f t="shared" si="43"/>
        <v>1</v>
      </c>
      <c r="FN6" s="50">
        <f t="shared" si="44"/>
        <v>1</v>
      </c>
      <c r="FO6" s="50">
        <f t="shared" si="45"/>
        <v>1</v>
      </c>
      <c r="FP6" s="50">
        <f t="shared" si="46"/>
        <v>1</v>
      </c>
      <c r="FQ6" s="50">
        <f t="shared" si="47"/>
        <v>1</v>
      </c>
      <c r="FR6" s="50">
        <f t="shared" si="48"/>
        <v>1</v>
      </c>
      <c r="FT6" s="54" t="s">
        <v>82</v>
      </c>
      <c r="FU6" s="50">
        <f t="shared" si="49"/>
        <v>1</v>
      </c>
      <c r="FV6" s="50">
        <f t="shared" si="50"/>
        <v>1</v>
      </c>
      <c r="FW6" s="50">
        <f t="shared" si="51"/>
        <v>1</v>
      </c>
      <c r="FX6" s="50">
        <f t="shared" si="52"/>
        <v>1</v>
      </c>
      <c r="FY6" s="50">
        <f t="shared" si="53"/>
        <v>1</v>
      </c>
      <c r="FZ6" s="50">
        <f t="shared" si="54"/>
        <v>1</v>
      </c>
      <c r="GA6" s="50">
        <f t="shared" si="55"/>
        <v>1</v>
      </c>
      <c r="GC6" s="54" t="s">
        <v>82</v>
      </c>
      <c r="GD6" s="50">
        <f t="shared" si="56"/>
        <v>1</v>
      </c>
      <c r="GE6" s="50">
        <f t="shared" si="57"/>
        <v>1</v>
      </c>
      <c r="GF6" s="50">
        <f t="shared" si="58"/>
        <v>1</v>
      </c>
      <c r="GG6" s="50">
        <f t="shared" si="59"/>
        <v>1</v>
      </c>
      <c r="GH6" s="50">
        <f t="shared" si="60"/>
        <v>1</v>
      </c>
      <c r="GI6" s="50">
        <f t="shared" si="61"/>
        <v>1</v>
      </c>
      <c r="GJ6" s="50">
        <f t="shared" si="62"/>
        <v>1</v>
      </c>
      <c r="GL6" s="54" t="s">
        <v>82</v>
      </c>
      <c r="GM6" s="50">
        <f t="shared" si="63"/>
        <v>1</v>
      </c>
      <c r="GN6" s="50">
        <f t="shared" si="64"/>
        <v>1</v>
      </c>
      <c r="GO6" s="50">
        <f t="shared" si="65"/>
        <v>1</v>
      </c>
      <c r="GP6" s="50">
        <f t="shared" si="66"/>
        <v>1</v>
      </c>
      <c r="GQ6" s="50">
        <f t="shared" si="67"/>
        <v>1</v>
      </c>
      <c r="GR6" s="50">
        <f t="shared" si="68"/>
        <v>1</v>
      </c>
      <c r="GS6" s="50">
        <f t="shared" si="69"/>
        <v>1</v>
      </c>
      <c r="GU6" s="54" t="s">
        <v>82</v>
      </c>
      <c r="GV6" s="50">
        <f t="shared" si="70"/>
        <v>1</v>
      </c>
      <c r="GW6" s="50">
        <f t="shared" si="71"/>
        <v>1</v>
      </c>
      <c r="GX6" s="50">
        <f t="shared" si="72"/>
        <v>1</v>
      </c>
      <c r="GY6" s="50">
        <f t="shared" si="73"/>
        <v>1</v>
      </c>
      <c r="GZ6" s="50">
        <f t="shared" si="74"/>
        <v>1</v>
      </c>
      <c r="HA6" s="50">
        <f t="shared" si="75"/>
        <v>1</v>
      </c>
      <c r="HB6" s="50">
        <f t="shared" si="76"/>
        <v>1</v>
      </c>
      <c r="HD6" s="54" t="s">
        <v>82</v>
      </c>
      <c r="HE6" s="50">
        <f t="shared" si="77"/>
        <v>1</v>
      </c>
      <c r="HF6" s="50">
        <f t="shared" si="78"/>
        <v>1</v>
      </c>
      <c r="HG6" s="50">
        <f t="shared" si="79"/>
        <v>1</v>
      </c>
      <c r="HH6" s="50">
        <f t="shared" si="80"/>
        <v>1</v>
      </c>
      <c r="HI6" s="50">
        <f t="shared" si="81"/>
        <v>1</v>
      </c>
      <c r="HJ6" s="50">
        <f t="shared" si="82"/>
        <v>1</v>
      </c>
      <c r="HK6" s="50">
        <f t="shared" si="83"/>
        <v>1</v>
      </c>
      <c r="HM6" s="54" t="s">
        <v>82</v>
      </c>
      <c r="HN6" s="50">
        <f t="shared" si="84"/>
        <v>1</v>
      </c>
      <c r="HO6" s="50">
        <f t="shared" si="85"/>
        <v>1</v>
      </c>
      <c r="HP6" s="50">
        <f t="shared" si="86"/>
        <v>1</v>
      </c>
      <c r="HQ6" s="50">
        <f t="shared" si="87"/>
        <v>1</v>
      </c>
      <c r="HR6" s="50">
        <f t="shared" si="88"/>
        <v>1</v>
      </c>
      <c r="HS6" s="50">
        <f t="shared" si="89"/>
        <v>1</v>
      </c>
      <c r="HT6" s="50">
        <f t="shared" si="90"/>
        <v>1</v>
      </c>
      <c r="HV6" s="54" t="s">
        <v>82</v>
      </c>
      <c r="HW6" s="50">
        <f t="shared" si="91"/>
        <v>1</v>
      </c>
      <c r="HX6" s="50">
        <f t="shared" si="92"/>
        <v>1</v>
      </c>
      <c r="HY6" s="50">
        <f t="shared" si="93"/>
        <v>1</v>
      </c>
      <c r="HZ6" s="50">
        <f t="shared" si="94"/>
        <v>1</v>
      </c>
      <c r="IA6" s="50">
        <f t="shared" si="95"/>
        <v>1</v>
      </c>
      <c r="IB6" s="50">
        <f t="shared" si="96"/>
        <v>1</v>
      </c>
      <c r="IC6" s="50">
        <f t="shared" si="97"/>
        <v>1</v>
      </c>
      <c r="IE6" s="54" t="s">
        <v>82</v>
      </c>
      <c r="IF6" s="50">
        <f>IF(-$AA6+$AA$5&gt;$AA$14,0,IF(-$AA6+$AA$5&lt;$AA$13,1,($AA$14+$AA6-$AA$5)/($AA$14-$AA$13)))</f>
        <v>1</v>
      </c>
      <c r="IG6" s="50">
        <f t="shared" ref="IG6:IG11" si="166">IF(-$AA6+$AA$6&gt;$AA$14,0,IF(-$AA6+$AA$6&lt;$AA$13,1,($AA$14+$AA6-$AA$6)/($AA$14-$AA$13)))</f>
        <v>1</v>
      </c>
      <c r="IH6" s="50">
        <f t="shared" si="99"/>
        <v>1</v>
      </c>
      <c r="II6" s="50">
        <f t="shared" ref="II6:II10" si="167">IF(-$AA6+$AA$8&gt;$AA$14,0,IF(-$AA6+$AA$8&lt;$AA$13,1,($AA$14+$AA6-$AA$8)/($AA$14-$AA$13)))</f>
        <v>1</v>
      </c>
      <c r="IJ6" s="50">
        <f t="shared" si="100"/>
        <v>1</v>
      </c>
      <c r="IK6" s="50">
        <f t="shared" si="101"/>
        <v>1</v>
      </c>
      <c r="IL6" s="50">
        <f t="shared" si="102"/>
        <v>1</v>
      </c>
      <c r="IN6" s="54" t="s">
        <v>82</v>
      </c>
      <c r="IO6" s="50">
        <f t="shared" ref="IO6:IO11" si="168">IF(-$AB6+$AB$5&gt;$AB$14,0,IF(-$AB6+$AB$5&lt;$AB$13,1,($AB$14+$AB6-$AB$5)/($AB$14-$AB$13)))</f>
        <v>1</v>
      </c>
      <c r="IP6" s="50">
        <f t="shared" ref="IP6:IP11" si="169">IF(-$AB6+$AB$6&gt;$AB$14,0,IF(-$AB6+$AB$6&lt;$AB$13,1,($AB$14+$AB6-$AB$6)/($AB$14-$AB$13)))</f>
        <v>1</v>
      </c>
      <c r="IQ6" s="50">
        <f t="shared" ref="IQ6:IQ11" si="170">IF(-$AB6+$AB$7&gt;$AB$14,0,IF(-$AB6+$AB$7&lt;$AB$13,1,($AB$14+$AB6-$AB$7)/($AB$14-$AB$13)))</f>
        <v>1</v>
      </c>
      <c r="IR6" s="50">
        <f t="shared" ref="IR6:IR11" si="171">IF(-$AB6+$AB$8&gt;$AB$14,0,IF(-$AB6+$AB$8&lt;$AB$13,1,($AB$14+$AB6-$AB$8)/($AB$14-$AB$13)))</f>
        <v>1</v>
      </c>
      <c r="IS6" s="50">
        <f t="shared" ref="IS6:IS9" si="172">IF(-$AB6+$AB$9&gt;$AB$14,0,IF(-$AB6+$AB$9&lt;$AB$13,1,($AB$14+$AB6-$AB$9)/($AB$14-$AB$13)))</f>
        <v>1</v>
      </c>
      <c r="IT6" s="50">
        <f t="shared" ref="IT6:IT11" si="173">IF(-$AB6+$AB$10&gt;$AB$14,0,IF(-$AB6+$AB$10&lt;$AB$13,1,($AB$14+$AB6-$AB$10)/($AB$14-$AB$13)))</f>
        <v>1</v>
      </c>
      <c r="IU6" s="50">
        <f t="shared" ref="IU6:IU10" si="174">IF(-$AB6+$AB$11&gt;$AB$14,0,IF(-$AB6+$AB$11&lt;$AB$13,1,($AB$14+$AB6-$AB$11)/($AB$14-$AB$13)))</f>
        <v>1</v>
      </c>
      <c r="IW6" s="54" t="s">
        <v>82</v>
      </c>
      <c r="IX6" s="50">
        <f t="shared" ref="IX6:IX11" si="175">IF(-$AC6+$AC$5&gt;$AC$14,0,IF(-$AC6+$AC$5&lt;$AC$13,1,($AC$14+$AC6-$AC$5)/($AC$14-$AC$13)))</f>
        <v>1</v>
      </c>
      <c r="IY6" s="50">
        <f t="shared" ref="IY6:IY11" si="176">IF(-$AC6+$AC$6&gt;$AC$14,0,IF(-$AC6+$AC$6&lt;$AC$13,1,($AC$14+$AC6-$AC$6)/($AC$14-$AC$13)))</f>
        <v>1</v>
      </c>
      <c r="IZ6" s="50">
        <f t="shared" ref="IZ6:IZ11" si="177">IF(-$AC6+$AC$7&gt;$AC$14,0,IF(-$AC6+$AC$7&lt;$AC$13,1,($AC$14+$AC6-$AC$7)/($AC$14-$AC$13)))</f>
        <v>1</v>
      </c>
      <c r="JA6" s="50">
        <f t="shared" ref="JA6:JA11" si="178">IF(-$AC6+$AC$8&gt;$AC$14,0,IF(-$AC6+$AC$8&lt;$AC$13,1,($AC$14+$AC6-$AC$8)/($AC$14-$AC$13)))</f>
        <v>1</v>
      </c>
      <c r="JB6" s="50">
        <f t="shared" ref="JB6:JB11" si="179">IF(-$AC6+$AC$9&gt;$AC$14,0,IF(-$AC6+$AC$9&lt;$AC$13,1,($AC$14+$AC6-$AC$9)/($AC$14-$AC$13)))</f>
        <v>1</v>
      </c>
      <c r="JC6" s="50">
        <f t="shared" ref="JC6:JC11" si="180">IF(-$AC6+$AC$10&gt;$AC$14,0,IF(-$AC6+$AC$10&lt;$AC$13,1,($AC$14+$AC6-$AC$10)/($AC$14-$AC$13)))</f>
        <v>1</v>
      </c>
      <c r="JD6" s="50">
        <f t="shared" ref="JD6:JD11" si="181">IF(-$AC6+$AC$11&gt;$AC$14,0,IF(-$AC6+$AC$11&lt;$AC$13,1,($AC$14+$AC6-$AC$11)/($AC$14-$AC$13)))</f>
        <v>1</v>
      </c>
    </row>
    <row r="7" spans="1:264" ht="72.599999999999994">
      <c r="A7" s="164"/>
      <c r="B7" s="54" t="s">
        <v>162</v>
      </c>
      <c r="C7" s="53" t="s">
        <v>85</v>
      </c>
      <c r="D7" s="41">
        <v>-1.5</v>
      </c>
      <c r="E7" s="41">
        <v>0</v>
      </c>
      <c r="F7" s="41">
        <v>541.66</v>
      </c>
      <c r="G7" s="41">
        <v>120</v>
      </c>
      <c r="H7" s="41">
        <v>60</v>
      </c>
      <c r="I7" s="41">
        <v>0.05</v>
      </c>
      <c r="J7" s="42">
        <v>2.2200000000000002</v>
      </c>
      <c r="K7" s="41">
        <v>1.05</v>
      </c>
      <c r="L7" s="41">
        <v>2.3530000000000002</v>
      </c>
      <c r="M7" s="41">
        <v>1</v>
      </c>
      <c r="N7" s="41">
        <v>1</v>
      </c>
      <c r="O7" s="41">
        <v>1</v>
      </c>
      <c r="P7" s="43">
        <v>0.2</v>
      </c>
      <c r="Q7" s="41">
        <v>1</v>
      </c>
      <c r="R7" s="43">
        <v>0.2</v>
      </c>
      <c r="S7" s="43">
        <v>1.7639087870000001</v>
      </c>
      <c r="T7" s="43">
        <v>1.8602059989999999</v>
      </c>
      <c r="U7" s="76">
        <v>0.2</v>
      </c>
      <c r="V7" s="41">
        <v>1</v>
      </c>
      <c r="W7" s="43">
        <v>0.2</v>
      </c>
      <c r="X7" s="41">
        <v>1</v>
      </c>
      <c r="Y7" s="41">
        <v>2.9319661149999998</v>
      </c>
      <c r="Z7" s="41">
        <v>3.278753601</v>
      </c>
      <c r="AA7" s="41">
        <v>2.7126497020000002</v>
      </c>
      <c r="AB7" s="41">
        <v>2.3463529740000002</v>
      </c>
      <c r="AC7" s="41">
        <v>2.7853298350000002</v>
      </c>
      <c r="AE7" s="78"/>
      <c r="AF7" s="54" t="s">
        <v>162</v>
      </c>
      <c r="AG7" s="50">
        <f t="shared" si="103"/>
        <v>0</v>
      </c>
      <c r="AH7" s="50">
        <f t="shared" si="104"/>
        <v>0</v>
      </c>
      <c r="AI7" s="50">
        <f t="shared" si="105"/>
        <v>1</v>
      </c>
      <c r="AJ7" s="50">
        <f t="shared" si="106"/>
        <v>0</v>
      </c>
      <c r="AK7" s="50">
        <f t="shared" si="107"/>
        <v>0</v>
      </c>
      <c r="AL7" s="50">
        <f t="shared" si="108"/>
        <v>0</v>
      </c>
      <c r="AM7" s="50">
        <f t="shared" si="109"/>
        <v>0</v>
      </c>
      <c r="AO7" s="54" t="s">
        <v>162</v>
      </c>
      <c r="AP7" s="50">
        <f t="shared" si="110"/>
        <v>0</v>
      </c>
      <c r="AQ7" s="50">
        <f t="shared" si="111"/>
        <v>1</v>
      </c>
      <c r="AR7" s="50">
        <f t="shared" si="112"/>
        <v>1</v>
      </c>
      <c r="AS7" s="50">
        <f t="shared" si="113"/>
        <v>1</v>
      </c>
      <c r="AT7" s="50">
        <f t="shared" si="114"/>
        <v>1</v>
      </c>
      <c r="AU7" s="50">
        <f t="shared" si="115"/>
        <v>1</v>
      </c>
      <c r="AV7" s="50">
        <f t="shared" si="116"/>
        <v>1</v>
      </c>
      <c r="AX7" s="54" t="s">
        <v>162</v>
      </c>
      <c r="AY7" s="50">
        <f t="shared" si="117"/>
        <v>0.52307510532320711</v>
      </c>
      <c r="AZ7" s="50">
        <f t="shared" si="118"/>
        <v>0</v>
      </c>
      <c r="BA7" s="50">
        <f t="shared" si="119"/>
        <v>1</v>
      </c>
      <c r="BB7" s="50">
        <f t="shared" si="120"/>
        <v>0.49235506751392966</v>
      </c>
      <c r="BC7" s="50">
        <f t="shared" si="121"/>
        <v>1</v>
      </c>
      <c r="BD7" s="50">
        <f t="shared" si="122"/>
        <v>0.49235506751392966</v>
      </c>
      <c r="BE7" s="50">
        <f t="shared" si="123"/>
        <v>1</v>
      </c>
      <c r="BG7" s="54" t="s">
        <v>162</v>
      </c>
      <c r="BH7" s="50">
        <f>IF($G7-$G$5&gt;$G$14,0,IF($G7-$G$5&lt;$G$13,1,($G$14-$G7+$G$5)/($G$14-$G$13)))</f>
        <v>0.5</v>
      </c>
      <c r="BI7" s="50">
        <f t="shared" si="125"/>
        <v>0</v>
      </c>
      <c r="BJ7" s="50">
        <f t="shared" si="126"/>
        <v>1</v>
      </c>
      <c r="BK7" s="50">
        <f t="shared" si="127"/>
        <v>0.5</v>
      </c>
      <c r="BL7" s="50">
        <f t="shared" si="128"/>
        <v>1</v>
      </c>
      <c r="BM7" s="50">
        <f t="shared" si="129"/>
        <v>0.5</v>
      </c>
      <c r="BN7" s="50">
        <f t="shared" si="130"/>
        <v>1</v>
      </c>
      <c r="BP7" s="54" t="s">
        <v>162</v>
      </c>
      <c r="BQ7" s="50">
        <f t="shared" si="131"/>
        <v>0.5</v>
      </c>
      <c r="BR7" s="50">
        <f t="shared" si="132"/>
        <v>0</v>
      </c>
      <c r="BS7" s="50">
        <f t="shared" si="133"/>
        <v>1</v>
      </c>
      <c r="BT7" s="50">
        <f t="shared" si="134"/>
        <v>0.5</v>
      </c>
      <c r="BU7" s="50">
        <f t="shared" si="135"/>
        <v>1</v>
      </c>
      <c r="BV7" s="50">
        <f t="shared" si="136"/>
        <v>0.5</v>
      </c>
      <c r="BW7" s="50">
        <f t="shared" si="137"/>
        <v>1</v>
      </c>
      <c r="BY7" s="54" t="s">
        <v>162</v>
      </c>
      <c r="BZ7" s="50">
        <f t="shared" si="138"/>
        <v>1</v>
      </c>
      <c r="CA7" s="50">
        <f t="shared" si="139"/>
        <v>1</v>
      </c>
      <c r="CB7" s="50">
        <f t="shared" si="140"/>
        <v>1</v>
      </c>
      <c r="CC7" s="50">
        <f t="shared" si="141"/>
        <v>1</v>
      </c>
      <c r="CD7" s="50">
        <f t="shared" si="142"/>
        <v>1</v>
      </c>
      <c r="CE7" s="50">
        <f t="shared" si="143"/>
        <v>1</v>
      </c>
      <c r="CF7" s="50">
        <f t="shared" si="144"/>
        <v>1</v>
      </c>
      <c r="CH7" s="54" t="s">
        <v>162</v>
      </c>
      <c r="CI7" s="50">
        <f t="shared" si="145"/>
        <v>1</v>
      </c>
      <c r="CJ7" s="50">
        <f t="shared" si="146"/>
        <v>0.92148148148148135</v>
      </c>
      <c r="CK7" s="50">
        <f t="shared" si="147"/>
        <v>1</v>
      </c>
      <c r="CL7" s="50">
        <f t="shared" si="148"/>
        <v>0.63111111111111096</v>
      </c>
      <c r="CM7" s="50">
        <f t="shared" si="149"/>
        <v>1</v>
      </c>
      <c r="CN7" s="50">
        <f t="shared" si="150"/>
        <v>1</v>
      </c>
      <c r="CO7" s="50">
        <f t="shared" si="151"/>
        <v>1</v>
      </c>
      <c r="CQ7" s="54" t="s">
        <v>162</v>
      </c>
      <c r="CR7" s="50">
        <f t="shared" si="152"/>
        <v>1</v>
      </c>
      <c r="CS7" s="50">
        <f t="shared" si="153"/>
        <v>1</v>
      </c>
      <c r="CT7" s="50">
        <f t="shared" si="154"/>
        <v>1</v>
      </c>
      <c r="CU7" s="50">
        <f t="shared" si="155"/>
        <v>0.79831932773109238</v>
      </c>
      <c r="CV7" s="50">
        <f t="shared" si="156"/>
        <v>1</v>
      </c>
      <c r="CW7" s="50">
        <f t="shared" si="157"/>
        <v>1</v>
      </c>
      <c r="CX7" s="50">
        <f t="shared" si="158"/>
        <v>1</v>
      </c>
      <c r="CZ7" s="54" t="s">
        <v>162</v>
      </c>
      <c r="DA7" s="50">
        <f t="shared" si="159"/>
        <v>1</v>
      </c>
      <c r="DB7" s="50">
        <f t="shared" si="160"/>
        <v>1</v>
      </c>
      <c r="DC7" s="50">
        <f t="shared" si="161"/>
        <v>1</v>
      </c>
      <c r="DD7" s="50">
        <f t="shared" si="162"/>
        <v>1</v>
      </c>
      <c r="DE7" s="50">
        <f t="shared" si="163"/>
        <v>0</v>
      </c>
      <c r="DF7" s="50">
        <f t="shared" si="164"/>
        <v>1</v>
      </c>
      <c r="DG7" s="50">
        <f t="shared" si="165"/>
        <v>0.13163315350662078</v>
      </c>
      <c r="DI7" s="54" t="s">
        <v>162</v>
      </c>
      <c r="DJ7" s="50">
        <f t="shared" si="0"/>
        <v>1</v>
      </c>
      <c r="DK7" s="50">
        <f t="shared" si="1"/>
        <v>1</v>
      </c>
      <c r="DL7" s="50">
        <f t="shared" si="2"/>
        <v>1</v>
      </c>
      <c r="DM7" s="50">
        <f t="shared" si="3"/>
        <v>1</v>
      </c>
      <c r="DN7" s="50">
        <f t="shared" si="4"/>
        <v>1</v>
      </c>
      <c r="DO7" s="50">
        <f t="shared" si="5"/>
        <v>1</v>
      </c>
      <c r="DP7" s="50">
        <f t="shared" si="6"/>
        <v>1</v>
      </c>
      <c r="DR7" s="54" t="s">
        <v>162</v>
      </c>
      <c r="DS7" s="50">
        <f t="shared" si="7"/>
        <v>1</v>
      </c>
      <c r="DT7" s="50">
        <f t="shared" si="8"/>
        <v>1</v>
      </c>
      <c r="DU7" s="50">
        <f t="shared" si="9"/>
        <v>1</v>
      </c>
      <c r="DV7" s="50">
        <f t="shared" si="10"/>
        <v>1</v>
      </c>
      <c r="DW7" s="50">
        <f t="shared" si="11"/>
        <v>1</v>
      </c>
      <c r="DX7" s="50">
        <f t="shared" si="12"/>
        <v>1</v>
      </c>
      <c r="DY7" s="50">
        <f t="shared" si="13"/>
        <v>1</v>
      </c>
      <c r="EA7" s="54" t="s">
        <v>162</v>
      </c>
      <c r="EB7" s="50">
        <f t="shared" si="14"/>
        <v>1</v>
      </c>
      <c r="EC7" s="50">
        <f t="shared" si="15"/>
        <v>1</v>
      </c>
      <c r="ED7" s="50">
        <f t="shared" si="16"/>
        <v>1</v>
      </c>
      <c r="EE7" s="50">
        <f t="shared" si="17"/>
        <v>1</v>
      </c>
      <c r="EF7" s="50">
        <f t="shared" si="18"/>
        <v>1</v>
      </c>
      <c r="EG7" s="50">
        <f t="shared" si="19"/>
        <v>1</v>
      </c>
      <c r="EH7" s="50">
        <f t="shared" si="20"/>
        <v>1</v>
      </c>
      <c r="EJ7" s="54" t="s">
        <v>162</v>
      </c>
      <c r="EK7" s="50">
        <f t="shared" si="21"/>
        <v>1</v>
      </c>
      <c r="EL7" s="50">
        <f t="shared" si="22"/>
        <v>0</v>
      </c>
      <c r="EM7" s="50">
        <f t="shared" si="23"/>
        <v>1</v>
      </c>
      <c r="EN7" s="50">
        <f t="shared" si="24"/>
        <v>0</v>
      </c>
      <c r="EO7" s="50">
        <f t="shared" si="25"/>
        <v>0</v>
      </c>
      <c r="EP7" s="50">
        <f t="shared" si="26"/>
        <v>0</v>
      </c>
      <c r="EQ7" s="50">
        <f t="shared" si="27"/>
        <v>0</v>
      </c>
      <c r="ES7" s="54" t="s">
        <v>162</v>
      </c>
      <c r="ET7" s="50">
        <f t="shared" si="28"/>
        <v>1</v>
      </c>
      <c r="EU7" s="50">
        <f t="shared" si="29"/>
        <v>1</v>
      </c>
      <c r="EV7" s="50">
        <f t="shared" si="30"/>
        <v>1</v>
      </c>
      <c r="EW7" s="50">
        <f t="shared" si="31"/>
        <v>1</v>
      </c>
      <c r="EX7" s="50">
        <f t="shared" si="32"/>
        <v>1</v>
      </c>
      <c r="EY7" s="50">
        <f t="shared" si="33"/>
        <v>1</v>
      </c>
      <c r="EZ7" s="50">
        <f t="shared" si="34"/>
        <v>1</v>
      </c>
      <c r="FB7" s="54" t="s">
        <v>162</v>
      </c>
      <c r="FC7" s="50">
        <f t="shared" si="35"/>
        <v>0.79999999999999982</v>
      </c>
      <c r="FD7" s="50">
        <f t="shared" si="36"/>
        <v>0</v>
      </c>
      <c r="FE7" s="50">
        <f t="shared" si="37"/>
        <v>1</v>
      </c>
      <c r="FF7" s="50">
        <f t="shared" si="38"/>
        <v>0</v>
      </c>
      <c r="FG7" s="50">
        <f t="shared" si="39"/>
        <v>0</v>
      </c>
      <c r="FH7" s="50">
        <f t="shared" si="40"/>
        <v>1</v>
      </c>
      <c r="FI7" s="50">
        <f t="shared" si="41"/>
        <v>0</v>
      </c>
      <c r="FK7" s="54" t="s">
        <v>162</v>
      </c>
      <c r="FL7" s="50">
        <f t="shared" si="42"/>
        <v>0.1318545377245795</v>
      </c>
      <c r="FM7" s="50">
        <f t="shared" si="43"/>
        <v>0</v>
      </c>
      <c r="FN7" s="50">
        <f t="shared" si="44"/>
        <v>1</v>
      </c>
      <c r="FO7" s="50">
        <f t="shared" si="45"/>
        <v>0.39025681101629861</v>
      </c>
      <c r="FP7" s="50">
        <f t="shared" si="46"/>
        <v>0.39025681101629861</v>
      </c>
      <c r="FQ7" s="50">
        <f t="shared" si="47"/>
        <v>0.33308259030849935</v>
      </c>
      <c r="FR7" s="50">
        <f t="shared" si="48"/>
        <v>0.39025681101629861</v>
      </c>
      <c r="FT7" s="54" t="s">
        <v>162</v>
      </c>
      <c r="FU7" s="50">
        <f t="shared" si="49"/>
        <v>0.28993147528841368</v>
      </c>
      <c r="FV7" s="50">
        <f t="shared" si="50"/>
        <v>0.49625298358416736</v>
      </c>
      <c r="FW7" s="50">
        <f t="shared" si="51"/>
        <v>1</v>
      </c>
      <c r="FX7" s="50">
        <f t="shared" si="52"/>
        <v>0</v>
      </c>
      <c r="FY7" s="50">
        <f t="shared" si="53"/>
        <v>0.66001957824987934</v>
      </c>
      <c r="FZ7" s="50">
        <f t="shared" si="54"/>
        <v>1</v>
      </c>
      <c r="GA7" s="50">
        <f t="shared" si="55"/>
        <v>0.66001957824987934</v>
      </c>
      <c r="GC7" s="54" t="s">
        <v>162</v>
      </c>
      <c r="GD7" s="50">
        <f t="shared" si="56"/>
        <v>0</v>
      </c>
      <c r="GE7" s="50">
        <f t="shared" si="57"/>
        <v>0</v>
      </c>
      <c r="GF7" s="50">
        <f t="shared" si="58"/>
        <v>1</v>
      </c>
      <c r="GG7" s="50">
        <f t="shared" si="59"/>
        <v>0</v>
      </c>
      <c r="GH7" s="50">
        <f t="shared" si="60"/>
        <v>0</v>
      </c>
      <c r="GI7" s="50">
        <f t="shared" si="61"/>
        <v>1</v>
      </c>
      <c r="GJ7" s="50">
        <f t="shared" si="62"/>
        <v>0</v>
      </c>
      <c r="GL7" s="54" t="s">
        <v>162</v>
      </c>
      <c r="GM7" s="50">
        <f t="shared" si="63"/>
        <v>1</v>
      </c>
      <c r="GN7" s="50">
        <f t="shared" si="64"/>
        <v>1</v>
      </c>
      <c r="GO7" s="50">
        <f t="shared" si="65"/>
        <v>1</v>
      </c>
      <c r="GP7" s="50">
        <f t="shared" si="66"/>
        <v>1</v>
      </c>
      <c r="GQ7" s="50">
        <f t="shared" si="67"/>
        <v>1</v>
      </c>
      <c r="GR7" s="50">
        <f t="shared" si="68"/>
        <v>1</v>
      </c>
      <c r="GS7" s="50">
        <f t="shared" si="69"/>
        <v>1</v>
      </c>
      <c r="GU7" s="54" t="s">
        <v>162</v>
      </c>
      <c r="GV7" s="50">
        <f t="shared" si="70"/>
        <v>0</v>
      </c>
      <c r="GW7" s="50">
        <f t="shared" si="71"/>
        <v>0</v>
      </c>
      <c r="GX7" s="50">
        <f t="shared" si="72"/>
        <v>1</v>
      </c>
      <c r="GY7" s="50">
        <f t="shared" si="73"/>
        <v>0.13333333199999986</v>
      </c>
      <c r="GZ7" s="50">
        <f t="shared" si="74"/>
        <v>0</v>
      </c>
      <c r="HA7" s="50">
        <f t="shared" si="75"/>
        <v>0</v>
      </c>
      <c r="HB7" s="50">
        <f t="shared" si="76"/>
        <v>0</v>
      </c>
      <c r="HD7" s="54" t="s">
        <v>162</v>
      </c>
      <c r="HE7" s="50">
        <f t="shared" si="77"/>
        <v>1</v>
      </c>
      <c r="HF7" s="50">
        <f t="shared" si="78"/>
        <v>1</v>
      </c>
      <c r="HG7" s="50">
        <f t="shared" si="79"/>
        <v>1</v>
      </c>
      <c r="HH7" s="50">
        <f t="shared" si="80"/>
        <v>1</v>
      </c>
      <c r="HI7" s="50">
        <f t="shared" si="81"/>
        <v>1</v>
      </c>
      <c r="HJ7" s="50">
        <f t="shared" si="82"/>
        <v>1</v>
      </c>
      <c r="HK7" s="50">
        <f t="shared" si="83"/>
        <v>1</v>
      </c>
      <c r="HM7" s="54" t="s">
        <v>162</v>
      </c>
      <c r="HN7" s="50">
        <f t="shared" si="84"/>
        <v>1</v>
      </c>
      <c r="HO7" s="50">
        <f t="shared" si="85"/>
        <v>1</v>
      </c>
      <c r="HP7" s="50">
        <f t="shared" si="86"/>
        <v>1</v>
      </c>
      <c r="HQ7" s="50">
        <f t="shared" si="87"/>
        <v>1</v>
      </c>
      <c r="HR7" s="50">
        <f t="shared" si="88"/>
        <v>1</v>
      </c>
      <c r="HS7" s="50">
        <f t="shared" si="89"/>
        <v>1</v>
      </c>
      <c r="HT7" s="50">
        <f t="shared" si="90"/>
        <v>1</v>
      </c>
      <c r="HV7" s="54" t="s">
        <v>162</v>
      </c>
      <c r="HW7" s="50">
        <f t="shared" si="91"/>
        <v>1</v>
      </c>
      <c r="HX7" s="50">
        <f t="shared" si="92"/>
        <v>1</v>
      </c>
      <c r="HY7" s="50">
        <f t="shared" si="93"/>
        <v>1</v>
      </c>
      <c r="HZ7" s="50">
        <f t="shared" si="94"/>
        <v>1</v>
      </c>
      <c r="IA7" s="50">
        <f t="shared" si="95"/>
        <v>1</v>
      </c>
      <c r="IB7" s="50">
        <f t="shared" si="96"/>
        <v>1</v>
      </c>
      <c r="IC7" s="50">
        <f t="shared" si="97"/>
        <v>1</v>
      </c>
      <c r="IE7" s="54" t="s">
        <v>162</v>
      </c>
      <c r="IF7" s="50">
        <f t="shared" si="98"/>
        <v>1</v>
      </c>
      <c r="IG7" s="50">
        <f t="shared" si="166"/>
        <v>1</v>
      </c>
      <c r="IH7" s="50">
        <f t="shared" si="99"/>
        <v>1</v>
      </c>
      <c r="II7" s="50">
        <f t="shared" si="167"/>
        <v>1</v>
      </c>
      <c r="IJ7" s="50">
        <f t="shared" si="100"/>
        <v>1</v>
      </c>
      <c r="IK7" s="50">
        <f t="shared" si="101"/>
        <v>1</v>
      </c>
      <c r="IL7" s="50">
        <f t="shared" si="102"/>
        <v>1</v>
      </c>
      <c r="IN7" s="54" t="s">
        <v>162</v>
      </c>
      <c r="IO7" s="50">
        <f t="shared" si="168"/>
        <v>1</v>
      </c>
      <c r="IP7" s="50">
        <f t="shared" si="169"/>
        <v>1</v>
      </c>
      <c r="IQ7" s="50">
        <f t="shared" si="170"/>
        <v>1</v>
      </c>
      <c r="IR7" s="50">
        <f t="shared" si="171"/>
        <v>1</v>
      </c>
      <c r="IS7" s="50">
        <f t="shared" si="172"/>
        <v>1</v>
      </c>
      <c r="IT7" s="50">
        <f t="shared" si="173"/>
        <v>1</v>
      </c>
      <c r="IU7" s="50">
        <f t="shared" si="174"/>
        <v>1</v>
      </c>
      <c r="IW7" s="54" t="s">
        <v>162</v>
      </c>
      <c r="IX7" s="50">
        <f t="shared" si="175"/>
        <v>1</v>
      </c>
      <c r="IY7" s="50">
        <f t="shared" si="176"/>
        <v>1</v>
      </c>
      <c r="IZ7" s="50">
        <f t="shared" si="177"/>
        <v>1</v>
      </c>
      <c r="JA7" s="50">
        <f t="shared" si="178"/>
        <v>1</v>
      </c>
      <c r="JB7" s="50">
        <f t="shared" si="179"/>
        <v>1</v>
      </c>
      <c r="JC7" s="50">
        <f t="shared" si="180"/>
        <v>1</v>
      </c>
      <c r="JD7" s="50">
        <f t="shared" si="181"/>
        <v>1</v>
      </c>
    </row>
    <row r="8" spans="1:264" ht="43.5">
      <c r="A8" s="164"/>
      <c r="B8" s="54" t="s">
        <v>86</v>
      </c>
      <c r="C8" s="53" t="s">
        <v>87</v>
      </c>
      <c r="D8" s="41">
        <v>-1.43</v>
      </c>
      <c r="E8" s="42">
        <v>0</v>
      </c>
      <c r="F8" s="41">
        <v>337.5</v>
      </c>
      <c r="G8" s="41">
        <v>75</v>
      </c>
      <c r="H8" s="41">
        <v>37.5</v>
      </c>
      <c r="I8" s="41">
        <v>1.6080000000000001</v>
      </c>
      <c r="J8" s="42">
        <v>-2.4</v>
      </c>
      <c r="K8" s="41">
        <v>-0.38</v>
      </c>
      <c r="L8" s="41">
        <v>3.7879999999999998</v>
      </c>
      <c r="M8" s="41">
        <v>1</v>
      </c>
      <c r="N8" s="42">
        <v>1</v>
      </c>
      <c r="O8" s="42">
        <v>1</v>
      </c>
      <c r="P8" s="42">
        <v>1</v>
      </c>
      <c r="Q8" s="42">
        <v>1</v>
      </c>
      <c r="R8" s="42">
        <v>1</v>
      </c>
      <c r="S8" s="42">
        <v>3.301029996</v>
      </c>
      <c r="T8" s="42">
        <v>4.3010299959999996</v>
      </c>
      <c r="U8" s="42">
        <v>1</v>
      </c>
      <c r="V8" s="41">
        <v>1</v>
      </c>
      <c r="W8" s="41">
        <v>0.66666666699999999</v>
      </c>
      <c r="X8" s="41">
        <v>1</v>
      </c>
      <c r="Y8" s="42">
        <v>1.945468585</v>
      </c>
      <c r="Z8" s="42">
        <v>1.984977126</v>
      </c>
      <c r="AA8" s="42">
        <v>1.954242509</v>
      </c>
      <c r="AB8" s="42">
        <v>-0.50031291700000002</v>
      </c>
      <c r="AC8" s="41">
        <v>2.1731862679999998</v>
      </c>
      <c r="AE8" s="78"/>
      <c r="AF8" s="54" t="s">
        <v>86</v>
      </c>
      <c r="AG8" s="50">
        <f t="shared" si="103"/>
        <v>0</v>
      </c>
      <c r="AH8" s="50">
        <f t="shared" si="104"/>
        <v>0</v>
      </c>
      <c r="AI8" s="50">
        <f t="shared" si="105"/>
        <v>1</v>
      </c>
      <c r="AJ8" s="50">
        <f t="shared" si="106"/>
        <v>1</v>
      </c>
      <c r="AK8" s="50">
        <f t="shared" si="107"/>
        <v>0</v>
      </c>
      <c r="AL8" s="50">
        <f t="shared" si="108"/>
        <v>0</v>
      </c>
      <c r="AM8" s="50">
        <f t="shared" si="109"/>
        <v>0</v>
      </c>
      <c r="AO8" s="54" t="s">
        <v>86</v>
      </c>
      <c r="AP8" s="50">
        <f t="shared" si="110"/>
        <v>0</v>
      </c>
      <c r="AQ8" s="50">
        <f t="shared" si="111"/>
        <v>1</v>
      </c>
      <c r="AR8" s="50">
        <f t="shared" si="112"/>
        <v>1</v>
      </c>
      <c r="AS8" s="50">
        <f t="shared" si="113"/>
        <v>1</v>
      </c>
      <c r="AT8" s="50">
        <f t="shared" si="114"/>
        <v>1</v>
      </c>
      <c r="AU8" s="50">
        <f t="shared" si="115"/>
        <v>1</v>
      </c>
      <c r="AV8" s="50">
        <f t="shared" si="116"/>
        <v>1</v>
      </c>
      <c r="AX8" s="54" t="s">
        <v>86</v>
      </c>
      <c r="AY8" s="50">
        <f t="shared" si="117"/>
        <v>1</v>
      </c>
      <c r="AZ8" s="50">
        <f t="shared" si="118"/>
        <v>0.50461354413974679</v>
      </c>
      <c r="BA8" s="50">
        <f t="shared" si="119"/>
        <v>1</v>
      </c>
      <c r="BB8" s="50">
        <f t="shared" si="120"/>
        <v>1</v>
      </c>
      <c r="BC8" s="50">
        <f t="shared" si="121"/>
        <v>1</v>
      </c>
      <c r="BD8" s="50">
        <f t="shared" si="122"/>
        <v>1</v>
      </c>
      <c r="BE8" s="50">
        <f t="shared" si="123"/>
        <v>1</v>
      </c>
      <c r="BG8" s="54" t="s">
        <v>86</v>
      </c>
      <c r="BH8" s="50">
        <f t="shared" si="124"/>
        <v>1</v>
      </c>
      <c r="BI8" s="50">
        <f t="shared" si="125"/>
        <v>0.5</v>
      </c>
      <c r="BJ8" s="50">
        <f t="shared" si="126"/>
        <v>1</v>
      </c>
      <c r="BK8" s="50">
        <f t="shared" si="127"/>
        <v>1</v>
      </c>
      <c r="BL8" s="50">
        <f t="shared" si="128"/>
        <v>1</v>
      </c>
      <c r="BM8" s="50">
        <f t="shared" si="129"/>
        <v>1</v>
      </c>
      <c r="BN8" s="50">
        <f t="shared" si="130"/>
        <v>1</v>
      </c>
      <c r="BP8" s="54" t="s">
        <v>86</v>
      </c>
      <c r="BQ8" s="50">
        <f t="shared" si="131"/>
        <v>1</v>
      </c>
      <c r="BR8" s="50">
        <f t="shared" si="132"/>
        <v>0.5</v>
      </c>
      <c r="BS8" s="50">
        <f t="shared" si="133"/>
        <v>1</v>
      </c>
      <c r="BT8" s="50">
        <f>IF($H8-$H$8&gt;$H$14,0,IF($H8-$H$8&lt;$H$13,1,($H$14-$H8+$H$8)/($H$14-$H$13)))</f>
        <v>1</v>
      </c>
      <c r="BU8" s="50">
        <f t="shared" si="135"/>
        <v>1</v>
      </c>
      <c r="BV8" s="50">
        <f t="shared" si="136"/>
        <v>1</v>
      </c>
      <c r="BW8" s="50">
        <f t="shared" si="137"/>
        <v>1</v>
      </c>
      <c r="BY8" s="54" t="s">
        <v>86</v>
      </c>
      <c r="BZ8" s="50">
        <f t="shared" si="138"/>
        <v>0</v>
      </c>
      <c r="CA8" s="50">
        <f t="shared" si="139"/>
        <v>0.19651741293532327</v>
      </c>
      <c r="CB8" s="50">
        <f t="shared" si="140"/>
        <v>0</v>
      </c>
      <c r="CC8" s="50">
        <f t="shared" si="141"/>
        <v>1</v>
      </c>
      <c r="CD8" s="50">
        <f t="shared" si="142"/>
        <v>0</v>
      </c>
      <c r="CE8" s="50">
        <f t="shared" si="143"/>
        <v>0</v>
      </c>
      <c r="CF8" s="50">
        <f t="shared" si="144"/>
        <v>1</v>
      </c>
      <c r="CH8" s="54" t="s">
        <v>86</v>
      </c>
      <c r="CI8" s="50">
        <f t="shared" si="145"/>
        <v>1</v>
      </c>
      <c r="CJ8" s="50">
        <f t="shared" si="146"/>
        <v>1</v>
      </c>
      <c r="CK8" s="50">
        <f t="shared" si="147"/>
        <v>1</v>
      </c>
      <c r="CL8" s="50">
        <f t="shared" si="148"/>
        <v>1</v>
      </c>
      <c r="CM8" s="50">
        <f t="shared" si="149"/>
        <v>1</v>
      </c>
      <c r="CN8" s="50">
        <f t="shared" si="150"/>
        <v>1</v>
      </c>
      <c r="CO8" s="50">
        <f t="shared" si="151"/>
        <v>1</v>
      </c>
      <c r="CQ8" s="54" t="s">
        <v>86</v>
      </c>
      <c r="CR8" s="50">
        <f t="shared" si="152"/>
        <v>1</v>
      </c>
      <c r="CS8" s="50">
        <f t="shared" si="153"/>
        <v>1</v>
      </c>
      <c r="CT8" s="50">
        <f t="shared" si="154"/>
        <v>1</v>
      </c>
      <c r="CU8" s="50">
        <f t="shared" si="155"/>
        <v>1</v>
      </c>
      <c r="CV8" s="50">
        <f t="shared" si="156"/>
        <v>1</v>
      </c>
      <c r="CW8" s="50">
        <f t="shared" si="157"/>
        <v>1</v>
      </c>
      <c r="CX8" s="50">
        <f t="shared" si="158"/>
        <v>1</v>
      </c>
      <c r="CZ8" s="54" t="s">
        <v>86</v>
      </c>
      <c r="DA8" s="50">
        <f t="shared" si="159"/>
        <v>1</v>
      </c>
      <c r="DB8" s="50">
        <f t="shared" si="160"/>
        <v>1</v>
      </c>
      <c r="DC8" s="50">
        <f t="shared" si="161"/>
        <v>1</v>
      </c>
      <c r="DD8" s="50">
        <f t="shared" si="162"/>
        <v>1</v>
      </c>
      <c r="DE8" s="50">
        <f>IF(-$L8+$L$9&gt;$L$14,0,IF(-$L8+$L$9&lt;$L$13,1,($L$14+$L8-$L$9)/($L$14-$L$13)))</f>
        <v>0.27091711623344783</v>
      </c>
      <c r="DF8" s="50">
        <f t="shared" si="164"/>
        <v>1</v>
      </c>
      <c r="DG8" s="50">
        <f t="shared" si="165"/>
        <v>0.69465424227562533</v>
      </c>
      <c r="DI8" s="54" t="s">
        <v>86</v>
      </c>
      <c r="DJ8" s="50">
        <f t="shared" si="0"/>
        <v>1</v>
      </c>
      <c r="DK8" s="50">
        <f t="shared" si="1"/>
        <v>1</v>
      </c>
      <c r="DL8" s="50">
        <f t="shared" si="2"/>
        <v>1</v>
      </c>
      <c r="DM8" s="50">
        <f t="shared" si="3"/>
        <v>1</v>
      </c>
      <c r="DN8" s="50">
        <f t="shared" si="4"/>
        <v>1</v>
      </c>
      <c r="DO8" s="50">
        <f t="shared" si="5"/>
        <v>1</v>
      </c>
      <c r="DP8" s="50">
        <f t="shared" si="6"/>
        <v>1</v>
      </c>
      <c r="DR8" s="54" t="s">
        <v>86</v>
      </c>
      <c r="DS8" s="50">
        <f t="shared" si="7"/>
        <v>1</v>
      </c>
      <c r="DT8" s="50">
        <f t="shared" si="8"/>
        <v>1</v>
      </c>
      <c r="DU8" s="50">
        <f t="shared" si="9"/>
        <v>1</v>
      </c>
      <c r="DV8" s="50">
        <f t="shared" si="10"/>
        <v>1</v>
      </c>
      <c r="DW8" s="50">
        <f t="shared" si="11"/>
        <v>1</v>
      </c>
      <c r="DX8" s="50">
        <f t="shared" si="12"/>
        <v>1</v>
      </c>
      <c r="DY8" s="50">
        <f t="shared" si="13"/>
        <v>1</v>
      </c>
      <c r="EA8" s="54" t="s">
        <v>86</v>
      </c>
      <c r="EB8" s="50">
        <f t="shared" si="14"/>
        <v>1</v>
      </c>
      <c r="EC8" s="50">
        <f t="shared" si="15"/>
        <v>1</v>
      </c>
      <c r="ED8" s="50">
        <f t="shared" si="16"/>
        <v>1</v>
      </c>
      <c r="EE8" s="50">
        <f t="shared" si="17"/>
        <v>1</v>
      </c>
      <c r="EF8" s="50">
        <f t="shared" si="18"/>
        <v>1</v>
      </c>
      <c r="EG8" s="50">
        <f t="shared" si="19"/>
        <v>1</v>
      </c>
      <c r="EH8" s="50">
        <f t="shared" si="20"/>
        <v>1</v>
      </c>
      <c r="EJ8" s="54" t="s">
        <v>86</v>
      </c>
      <c r="EK8" s="50">
        <f t="shared" si="21"/>
        <v>1</v>
      </c>
      <c r="EL8" s="50">
        <f t="shared" si="22"/>
        <v>1</v>
      </c>
      <c r="EM8" s="50">
        <f t="shared" si="23"/>
        <v>1</v>
      </c>
      <c r="EN8" s="50">
        <f t="shared" si="24"/>
        <v>1</v>
      </c>
      <c r="EO8" s="50">
        <f t="shared" si="25"/>
        <v>1</v>
      </c>
      <c r="EP8" s="50">
        <f t="shared" si="26"/>
        <v>1</v>
      </c>
      <c r="EQ8" s="50">
        <f t="shared" si="27"/>
        <v>1</v>
      </c>
      <c r="ES8" s="54" t="s">
        <v>86</v>
      </c>
      <c r="ET8" s="50">
        <f t="shared" si="28"/>
        <v>1</v>
      </c>
      <c r="EU8" s="50">
        <f t="shared" si="29"/>
        <v>1</v>
      </c>
      <c r="EV8" s="50">
        <f t="shared" si="30"/>
        <v>1</v>
      </c>
      <c r="EW8" s="50">
        <f t="shared" si="31"/>
        <v>1</v>
      </c>
      <c r="EX8" s="50">
        <f t="shared" si="32"/>
        <v>1</v>
      </c>
      <c r="EY8" s="50">
        <f t="shared" si="33"/>
        <v>1</v>
      </c>
      <c r="EZ8" s="50">
        <f t="shared" si="34"/>
        <v>1</v>
      </c>
      <c r="FB8" s="54" t="s">
        <v>86</v>
      </c>
      <c r="FC8" s="50">
        <f t="shared" si="35"/>
        <v>1</v>
      </c>
      <c r="FD8" s="50">
        <f t="shared" si="36"/>
        <v>1</v>
      </c>
      <c r="FE8" s="50">
        <f t="shared" si="37"/>
        <v>1</v>
      </c>
      <c r="FF8" s="50">
        <f t="shared" si="38"/>
        <v>1</v>
      </c>
      <c r="FG8" s="50">
        <f t="shared" si="39"/>
        <v>1</v>
      </c>
      <c r="FH8" s="50">
        <f t="shared" si="40"/>
        <v>1</v>
      </c>
      <c r="FI8" s="50">
        <f t="shared" si="41"/>
        <v>1</v>
      </c>
      <c r="FK8" s="54" t="s">
        <v>86</v>
      </c>
      <c r="FL8" s="50">
        <f t="shared" si="42"/>
        <v>1</v>
      </c>
      <c r="FM8" s="50">
        <f t="shared" si="43"/>
        <v>1</v>
      </c>
      <c r="FN8" s="50">
        <f t="shared" si="44"/>
        <v>1</v>
      </c>
      <c r="FO8" s="50">
        <f t="shared" si="45"/>
        <v>1</v>
      </c>
      <c r="FP8" s="50">
        <f t="shared" si="46"/>
        <v>1</v>
      </c>
      <c r="FQ8" s="50">
        <f t="shared" si="47"/>
        <v>1</v>
      </c>
      <c r="FR8" s="50">
        <f t="shared" si="48"/>
        <v>1</v>
      </c>
      <c r="FT8" s="54" t="s">
        <v>86</v>
      </c>
      <c r="FU8" s="50">
        <f t="shared" si="49"/>
        <v>1</v>
      </c>
      <c r="FV8" s="50">
        <f t="shared" si="50"/>
        <v>1</v>
      </c>
      <c r="FW8" s="50">
        <f t="shared" si="51"/>
        <v>1</v>
      </c>
      <c r="FX8" s="50">
        <f t="shared" si="52"/>
        <v>1</v>
      </c>
      <c r="FY8" s="50">
        <f t="shared" si="53"/>
        <v>1</v>
      </c>
      <c r="FZ8" s="50">
        <f t="shared" si="54"/>
        <v>1</v>
      </c>
      <c r="GA8" s="50">
        <f t="shared" si="55"/>
        <v>1</v>
      </c>
      <c r="GC8" s="54" t="s">
        <v>86</v>
      </c>
      <c r="GD8" s="50">
        <f t="shared" si="56"/>
        <v>1</v>
      </c>
      <c r="GE8" s="50">
        <f t="shared" si="57"/>
        <v>1</v>
      </c>
      <c r="GF8" s="50">
        <f t="shared" si="58"/>
        <v>1</v>
      </c>
      <c r="GG8" s="50">
        <f t="shared" si="59"/>
        <v>1</v>
      </c>
      <c r="GH8" s="50">
        <f t="shared" si="60"/>
        <v>1</v>
      </c>
      <c r="GI8" s="50">
        <f t="shared" si="61"/>
        <v>1</v>
      </c>
      <c r="GJ8" s="50">
        <f t="shared" si="62"/>
        <v>1</v>
      </c>
      <c r="GL8" s="54" t="s">
        <v>86</v>
      </c>
      <c r="GM8" s="50">
        <f t="shared" si="63"/>
        <v>1</v>
      </c>
      <c r="GN8" s="50">
        <f t="shared" si="64"/>
        <v>1</v>
      </c>
      <c r="GO8" s="50">
        <f t="shared" si="65"/>
        <v>1</v>
      </c>
      <c r="GP8" s="50">
        <f t="shared" si="66"/>
        <v>1</v>
      </c>
      <c r="GQ8" s="50">
        <f t="shared" si="67"/>
        <v>1</v>
      </c>
      <c r="GR8" s="50">
        <f t="shared" si="68"/>
        <v>1</v>
      </c>
      <c r="GS8" s="50">
        <f t="shared" si="69"/>
        <v>1</v>
      </c>
      <c r="GU8" s="54" t="s">
        <v>86</v>
      </c>
      <c r="GV8" s="50">
        <f t="shared" si="70"/>
        <v>1</v>
      </c>
      <c r="GW8" s="50">
        <f t="shared" si="71"/>
        <v>0.66666666799999952</v>
      </c>
      <c r="GX8" s="50">
        <f t="shared" si="72"/>
        <v>1</v>
      </c>
      <c r="GY8" s="50">
        <f t="shared" si="73"/>
        <v>1</v>
      </c>
      <c r="GZ8" s="50">
        <f t="shared" si="74"/>
        <v>1</v>
      </c>
      <c r="HA8" s="50">
        <f t="shared" si="75"/>
        <v>0.66666666799999952</v>
      </c>
      <c r="HB8" s="50">
        <f t="shared" si="76"/>
        <v>1</v>
      </c>
      <c r="HD8" s="54" t="s">
        <v>86</v>
      </c>
      <c r="HE8" s="50">
        <f t="shared" si="77"/>
        <v>1</v>
      </c>
      <c r="HF8" s="50">
        <f t="shared" si="78"/>
        <v>1</v>
      </c>
      <c r="HG8" s="50">
        <f t="shared" si="79"/>
        <v>1</v>
      </c>
      <c r="HH8" s="50">
        <f t="shared" si="80"/>
        <v>1</v>
      </c>
      <c r="HI8" s="50">
        <f t="shared" si="81"/>
        <v>1</v>
      </c>
      <c r="HJ8" s="50">
        <f t="shared" si="82"/>
        <v>1</v>
      </c>
      <c r="HK8" s="50">
        <f t="shared" si="83"/>
        <v>1</v>
      </c>
      <c r="HM8" s="54" t="s">
        <v>86</v>
      </c>
      <c r="HN8" s="50">
        <f t="shared" si="84"/>
        <v>1</v>
      </c>
      <c r="HO8" s="50">
        <f t="shared" si="85"/>
        <v>1</v>
      </c>
      <c r="HP8" s="50">
        <f t="shared" si="86"/>
        <v>1</v>
      </c>
      <c r="HQ8" s="50">
        <f t="shared" si="87"/>
        <v>1</v>
      </c>
      <c r="HR8" s="50">
        <f t="shared" si="88"/>
        <v>1</v>
      </c>
      <c r="HS8" s="50">
        <f t="shared" si="89"/>
        <v>1</v>
      </c>
      <c r="HT8" s="50">
        <f t="shared" si="90"/>
        <v>1</v>
      </c>
      <c r="HV8" s="54" t="s">
        <v>86</v>
      </c>
      <c r="HW8" s="50">
        <f t="shared" si="91"/>
        <v>1</v>
      </c>
      <c r="HX8" s="50">
        <f t="shared" si="92"/>
        <v>1</v>
      </c>
      <c r="HY8" s="50">
        <f t="shared" si="93"/>
        <v>1</v>
      </c>
      <c r="HZ8" s="50">
        <f t="shared" si="94"/>
        <v>1</v>
      </c>
      <c r="IA8" s="50">
        <f t="shared" si="95"/>
        <v>1</v>
      </c>
      <c r="IB8" s="50">
        <f t="shared" si="96"/>
        <v>1</v>
      </c>
      <c r="IC8" s="50">
        <f t="shared" si="97"/>
        <v>1</v>
      </c>
      <c r="IE8" s="54" t="s">
        <v>86</v>
      </c>
      <c r="IF8" s="50">
        <f t="shared" si="98"/>
        <v>1</v>
      </c>
      <c r="IG8" s="50">
        <f t="shared" si="166"/>
        <v>1</v>
      </c>
      <c r="IH8" s="50">
        <f t="shared" si="99"/>
        <v>1</v>
      </c>
      <c r="II8" s="50">
        <f>IF(-$AA8+$AA$8&gt;$AA$14,0,IF(-$AA8+$AA$8&lt;$AA$13,1,($AA$14+$AA8-$AA$8)/($AA$14-$AA$13)))</f>
        <v>1</v>
      </c>
      <c r="IJ8" s="50">
        <f t="shared" si="100"/>
        <v>1</v>
      </c>
      <c r="IK8" s="50">
        <f t="shared" si="101"/>
        <v>1</v>
      </c>
      <c r="IL8" s="50">
        <f t="shared" si="102"/>
        <v>1</v>
      </c>
      <c r="IN8" s="54" t="s">
        <v>86</v>
      </c>
      <c r="IO8" s="50">
        <f t="shared" si="168"/>
        <v>0.61475864988566209</v>
      </c>
      <c r="IP8" s="50">
        <f t="shared" si="169"/>
        <v>1</v>
      </c>
      <c r="IQ8" s="50">
        <f t="shared" si="170"/>
        <v>0.64658767862725575</v>
      </c>
      <c r="IR8" s="50">
        <f t="shared" si="171"/>
        <v>1</v>
      </c>
      <c r="IS8" s="50">
        <f t="shared" si="172"/>
        <v>1</v>
      </c>
      <c r="IT8" s="50">
        <f t="shared" si="173"/>
        <v>1</v>
      </c>
      <c r="IU8" s="50">
        <f t="shared" si="174"/>
        <v>1</v>
      </c>
      <c r="IW8" s="54" t="s">
        <v>86</v>
      </c>
      <c r="IX8" s="50">
        <f t="shared" si="175"/>
        <v>1</v>
      </c>
      <c r="IY8" s="50">
        <f t="shared" si="176"/>
        <v>1</v>
      </c>
      <c r="IZ8" s="50">
        <f t="shared" si="177"/>
        <v>1</v>
      </c>
      <c r="JA8" s="50">
        <f t="shared" si="178"/>
        <v>1</v>
      </c>
      <c r="JB8" s="50">
        <f t="shared" si="179"/>
        <v>1</v>
      </c>
      <c r="JC8" s="50">
        <f t="shared" si="180"/>
        <v>1</v>
      </c>
      <c r="JD8" s="50">
        <f t="shared" si="181"/>
        <v>1</v>
      </c>
    </row>
    <row r="9" spans="1:264" ht="29.1">
      <c r="A9" s="164"/>
      <c r="B9" s="54" t="s">
        <v>88</v>
      </c>
      <c r="C9" s="53" t="s">
        <v>89</v>
      </c>
      <c r="D9" s="41">
        <v>-0.61</v>
      </c>
      <c r="E9" s="42">
        <v>0</v>
      </c>
      <c r="F9" s="41">
        <v>541.66600000000005</v>
      </c>
      <c r="G9" s="41">
        <v>120</v>
      </c>
      <c r="H9" s="41">
        <v>60</v>
      </c>
      <c r="I9" s="41">
        <v>4.2999999999999997E-2</v>
      </c>
      <c r="J9" s="42">
        <v>5.7</v>
      </c>
      <c r="K9" s="42">
        <v>0.19</v>
      </c>
      <c r="L9" s="41">
        <v>8.1950000000000003</v>
      </c>
      <c r="M9" s="41">
        <v>0.64705882400000003</v>
      </c>
      <c r="N9" s="42">
        <v>1</v>
      </c>
      <c r="O9" s="42">
        <v>1</v>
      </c>
      <c r="P9" s="42">
        <v>1</v>
      </c>
      <c r="Q9" s="42">
        <v>1</v>
      </c>
      <c r="R9" s="42">
        <v>1</v>
      </c>
      <c r="S9" s="42">
        <v>3.301029996</v>
      </c>
      <c r="T9" s="42">
        <v>3.301029996</v>
      </c>
      <c r="U9" s="42">
        <v>1</v>
      </c>
      <c r="V9" s="41">
        <v>1</v>
      </c>
      <c r="W9" s="41">
        <v>0.8</v>
      </c>
      <c r="X9" s="41">
        <v>1</v>
      </c>
      <c r="Y9" s="42">
        <v>-1.769551079</v>
      </c>
      <c r="Z9" s="42">
        <v>2.5797835980000001</v>
      </c>
      <c r="AA9" s="42">
        <v>2.301029996</v>
      </c>
      <c r="AB9" s="42">
        <v>-0.15490196000000001</v>
      </c>
      <c r="AC9" s="42">
        <v>2.301029996</v>
      </c>
      <c r="AE9" s="78"/>
      <c r="AF9" s="54" t="s">
        <v>88</v>
      </c>
      <c r="AG9" s="50">
        <f t="shared" si="103"/>
        <v>0</v>
      </c>
      <c r="AH9" s="50">
        <f t="shared" si="104"/>
        <v>0</v>
      </c>
      <c r="AI9" s="50">
        <f t="shared" si="105"/>
        <v>1</v>
      </c>
      <c r="AJ9" s="50">
        <f t="shared" si="106"/>
        <v>1</v>
      </c>
      <c r="AK9" s="50">
        <f t="shared" si="107"/>
        <v>1</v>
      </c>
      <c r="AL9" s="50">
        <f t="shared" si="108"/>
        <v>1</v>
      </c>
      <c r="AM9" s="50">
        <f t="shared" si="109"/>
        <v>0.6666666666666673</v>
      </c>
      <c r="AO9" s="54" t="s">
        <v>88</v>
      </c>
      <c r="AP9" s="50">
        <f t="shared" si="110"/>
        <v>0</v>
      </c>
      <c r="AQ9" s="50">
        <f t="shared" si="111"/>
        <v>1</v>
      </c>
      <c r="AR9" s="50">
        <f t="shared" si="112"/>
        <v>1</v>
      </c>
      <c r="AS9" s="50">
        <f t="shared" si="113"/>
        <v>1</v>
      </c>
      <c r="AT9" s="50">
        <f t="shared" si="114"/>
        <v>1</v>
      </c>
      <c r="AU9" s="50">
        <f t="shared" si="115"/>
        <v>1</v>
      </c>
      <c r="AV9" s="50">
        <f t="shared" si="116"/>
        <v>1</v>
      </c>
      <c r="AX9" s="54" t="s">
        <v>88</v>
      </c>
      <c r="AY9" s="50">
        <f t="shared" si="117"/>
        <v>0.52303079757636617</v>
      </c>
      <c r="AZ9" s="50">
        <f t="shared" si="118"/>
        <v>0</v>
      </c>
      <c r="BA9" s="50">
        <f t="shared" si="119"/>
        <v>1</v>
      </c>
      <c r="BB9" s="50">
        <f>IF($F9-$F$8&gt;$F$14,0,IF($F9-$F$8&lt;$F$13,1,($F$14-$F9+$F$8)/($F$14-$F$13)))</f>
        <v>0.49231075976708871</v>
      </c>
      <c r="BC9" s="50">
        <f t="shared" si="121"/>
        <v>1</v>
      </c>
      <c r="BD9" s="50">
        <f t="shared" si="122"/>
        <v>0.49231075976708871</v>
      </c>
      <c r="BE9" s="50">
        <f t="shared" si="123"/>
        <v>1</v>
      </c>
      <c r="BG9" s="54" t="s">
        <v>88</v>
      </c>
      <c r="BH9" s="50">
        <f t="shared" si="124"/>
        <v>0.5</v>
      </c>
      <c r="BI9" s="50">
        <f t="shared" si="125"/>
        <v>0</v>
      </c>
      <c r="BJ9" s="50">
        <f t="shared" si="126"/>
        <v>1</v>
      </c>
      <c r="BK9" s="50">
        <f t="shared" si="127"/>
        <v>0.5</v>
      </c>
      <c r="BL9" s="50">
        <f t="shared" si="128"/>
        <v>1</v>
      </c>
      <c r="BM9" s="50">
        <f t="shared" si="129"/>
        <v>0.5</v>
      </c>
      <c r="BN9" s="50">
        <f t="shared" si="130"/>
        <v>1</v>
      </c>
      <c r="BP9" s="54" t="s">
        <v>88</v>
      </c>
      <c r="BQ9" s="50">
        <f t="shared" si="131"/>
        <v>0.5</v>
      </c>
      <c r="BR9" s="50">
        <f t="shared" si="132"/>
        <v>0</v>
      </c>
      <c r="BS9" s="50">
        <f t="shared" si="133"/>
        <v>1</v>
      </c>
      <c r="BT9" s="50">
        <f t="shared" si="134"/>
        <v>0.5</v>
      </c>
      <c r="BU9" s="50">
        <f t="shared" si="135"/>
        <v>1</v>
      </c>
      <c r="BV9" s="50">
        <f t="shared" si="136"/>
        <v>0.5</v>
      </c>
      <c r="BW9" s="50">
        <f t="shared" si="137"/>
        <v>1</v>
      </c>
      <c r="BY9" s="54" t="s">
        <v>88</v>
      </c>
      <c r="BZ9" s="50">
        <f t="shared" si="138"/>
        <v>1</v>
      </c>
      <c r="CA9" s="50">
        <f t="shared" si="139"/>
        <v>1</v>
      </c>
      <c r="CB9" s="50">
        <f t="shared" si="140"/>
        <v>1</v>
      </c>
      <c r="CC9" s="50">
        <f t="shared" si="141"/>
        <v>1</v>
      </c>
      <c r="CD9" s="50">
        <f t="shared" si="142"/>
        <v>1</v>
      </c>
      <c r="CE9" s="50">
        <f t="shared" si="143"/>
        <v>1</v>
      </c>
      <c r="CF9" s="50">
        <f t="shared" si="144"/>
        <v>1</v>
      </c>
      <c r="CH9" s="54" t="s">
        <v>88</v>
      </c>
      <c r="CI9" s="50">
        <f>IF($J9-$J$5&gt;$J$14,0,IF($J9-$J$5&lt;$J$13,1,($J$14-$J9+$J$5)/($J$14-$J$13)))</f>
        <v>0.46370370370370367</v>
      </c>
      <c r="CJ9" s="50">
        <f t="shared" si="146"/>
        <v>0</v>
      </c>
      <c r="CK9" s="50">
        <f t="shared" si="147"/>
        <v>0.96888888888888891</v>
      </c>
      <c r="CL9" s="50">
        <f t="shared" si="148"/>
        <v>0</v>
      </c>
      <c r="CM9" s="50">
        <f t="shared" si="149"/>
        <v>1</v>
      </c>
      <c r="CN9" s="50">
        <f t="shared" si="150"/>
        <v>1</v>
      </c>
      <c r="CO9" s="50">
        <f t="shared" si="151"/>
        <v>1</v>
      </c>
      <c r="CQ9" s="54" t="s">
        <v>88</v>
      </c>
      <c r="CR9" s="50">
        <f t="shared" si="152"/>
        <v>1</v>
      </c>
      <c r="CS9" s="50">
        <f t="shared" si="153"/>
        <v>1</v>
      </c>
      <c r="CT9" s="50">
        <f t="shared" si="154"/>
        <v>1</v>
      </c>
      <c r="CU9" s="50">
        <f t="shared" si="155"/>
        <v>1</v>
      </c>
      <c r="CV9" s="50">
        <f t="shared" si="156"/>
        <v>1</v>
      </c>
      <c r="CW9" s="50">
        <f t="shared" si="157"/>
        <v>1</v>
      </c>
      <c r="CX9" s="50">
        <f t="shared" si="158"/>
        <v>1</v>
      </c>
      <c r="CZ9" s="54" t="s">
        <v>88</v>
      </c>
      <c r="DA9" s="50">
        <f t="shared" si="159"/>
        <v>1</v>
      </c>
      <c r="DB9" s="50">
        <f t="shared" si="160"/>
        <v>1</v>
      </c>
      <c r="DC9" s="50">
        <f t="shared" si="161"/>
        <v>1</v>
      </c>
      <c r="DD9" s="50">
        <f t="shared" si="162"/>
        <v>1</v>
      </c>
      <c r="DE9" s="50">
        <f t="shared" si="163"/>
        <v>1</v>
      </c>
      <c r="DF9" s="50">
        <f t="shared" si="164"/>
        <v>1</v>
      </c>
      <c r="DG9" s="50">
        <f t="shared" si="165"/>
        <v>1</v>
      </c>
      <c r="DI9" s="54" t="s">
        <v>88</v>
      </c>
      <c r="DJ9" s="50">
        <f t="shared" si="0"/>
        <v>0.87394958000000056</v>
      </c>
      <c r="DK9" s="50">
        <f t="shared" si="1"/>
        <v>0.82352941200000052</v>
      </c>
      <c r="DL9" s="50">
        <f t="shared" si="2"/>
        <v>0.58823529600000057</v>
      </c>
      <c r="DM9" s="50">
        <f t="shared" si="3"/>
        <v>0.58823529600000057</v>
      </c>
      <c r="DN9" s="50">
        <f t="shared" si="4"/>
        <v>1</v>
      </c>
      <c r="DO9" s="50">
        <f t="shared" si="5"/>
        <v>1</v>
      </c>
      <c r="DP9" s="50">
        <f t="shared" si="6"/>
        <v>1</v>
      </c>
      <c r="DR9" s="54" t="s">
        <v>88</v>
      </c>
      <c r="DS9" s="50">
        <f t="shared" si="7"/>
        <v>1</v>
      </c>
      <c r="DT9" s="50">
        <f t="shared" si="8"/>
        <v>1</v>
      </c>
      <c r="DU9" s="50">
        <f t="shared" si="9"/>
        <v>1</v>
      </c>
      <c r="DV9" s="50">
        <f t="shared" si="10"/>
        <v>1</v>
      </c>
      <c r="DW9" s="50">
        <f t="shared" si="11"/>
        <v>1</v>
      </c>
      <c r="DX9" s="50">
        <f t="shared" si="12"/>
        <v>1</v>
      </c>
      <c r="DY9" s="50">
        <f t="shared" si="13"/>
        <v>1</v>
      </c>
      <c r="EA9" s="54" t="s">
        <v>88</v>
      </c>
      <c r="EB9" s="50">
        <f t="shared" si="14"/>
        <v>1</v>
      </c>
      <c r="EC9" s="50">
        <f t="shared" si="15"/>
        <v>1</v>
      </c>
      <c r="ED9" s="50">
        <f t="shared" si="16"/>
        <v>1</v>
      </c>
      <c r="EE9" s="50">
        <f t="shared" si="17"/>
        <v>1</v>
      </c>
      <c r="EF9" s="50">
        <f t="shared" si="18"/>
        <v>1</v>
      </c>
      <c r="EG9" s="50">
        <f t="shared" si="19"/>
        <v>1</v>
      </c>
      <c r="EH9" s="50">
        <f t="shared" si="20"/>
        <v>1</v>
      </c>
      <c r="EJ9" s="54" t="s">
        <v>88</v>
      </c>
      <c r="EK9" s="50">
        <f t="shared" si="21"/>
        <v>1</v>
      </c>
      <c r="EL9" s="50">
        <f t="shared" si="22"/>
        <v>1</v>
      </c>
      <c r="EM9" s="50">
        <f t="shared" si="23"/>
        <v>1</v>
      </c>
      <c r="EN9" s="50">
        <f t="shared" si="24"/>
        <v>1</v>
      </c>
      <c r="EO9" s="50">
        <f t="shared" si="25"/>
        <v>1</v>
      </c>
      <c r="EP9" s="50">
        <f t="shared" si="26"/>
        <v>1</v>
      </c>
      <c r="EQ9" s="50">
        <f t="shared" si="27"/>
        <v>1</v>
      </c>
      <c r="ES9" s="54" t="s">
        <v>88</v>
      </c>
      <c r="ET9" s="50">
        <f t="shared" si="28"/>
        <v>1</v>
      </c>
      <c r="EU9" s="50">
        <f t="shared" si="29"/>
        <v>1</v>
      </c>
      <c r="EV9" s="50">
        <f t="shared" si="30"/>
        <v>1</v>
      </c>
      <c r="EW9" s="50">
        <f t="shared" si="31"/>
        <v>1</v>
      </c>
      <c r="EX9" s="50">
        <f t="shared" si="32"/>
        <v>1</v>
      </c>
      <c r="EY9" s="50">
        <f t="shared" si="33"/>
        <v>1</v>
      </c>
      <c r="EZ9" s="50">
        <f t="shared" si="34"/>
        <v>1</v>
      </c>
      <c r="FB9" s="54" t="s">
        <v>88</v>
      </c>
      <c r="FC9" s="50">
        <f t="shared" si="35"/>
        <v>1</v>
      </c>
      <c r="FD9" s="50">
        <f t="shared" si="36"/>
        <v>1</v>
      </c>
      <c r="FE9" s="50">
        <f t="shared" si="37"/>
        <v>1</v>
      </c>
      <c r="FF9" s="50">
        <f t="shared" si="38"/>
        <v>1</v>
      </c>
      <c r="FG9" s="50">
        <f t="shared" si="39"/>
        <v>1</v>
      </c>
      <c r="FH9" s="50">
        <f t="shared" si="40"/>
        <v>1</v>
      </c>
      <c r="FI9" s="50">
        <f t="shared" si="41"/>
        <v>1</v>
      </c>
      <c r="FK9" s="54" t="s">
        <v>88</v>
      </c>
      <c r="FL9" s="50">
        <f t="shared" si="42"/>
        <v>1</v>
      </c>
      <c r="FM9" s="50">
        <f t="shared" si="43"/>
        <v>1</v>
      </c>
      <c r="FN9" s="50">
        <f t="shared" si="44"/>
        <v>1</v>
      </c>
      <c r="FO9" s="50">
        <f t="shared" si="45"/>
        <v>1</v>
      </c>
      <c r="FP9" s="50">
        <f t="shared" si="46"/>
        <v>1</v>
      </c>
      <c r="FQ9" s="50">
        <f t="shared" si="47"/>
        <v>1</v>
      </c>
      <c r="FR9" s="50">
        <f t="shared" si="48"/>
        <v>1</v>
      </c>
      <c r="FT9" s="54" t="s">
        <v>88</v>
      </c>
      <c r="FU9" s="50">
        <f t="shared" si="49"/>
        <v>1</v>
      </c>
      <c r="FV9" s="50">
        <f t="shared" si="50"/>
        <v>1</v>
      </c>
      <c r="FW9" s="50">
        <f t="shared" si="51"/>
        <v>1</v>
      </c>
      <c r="FX9" s="50">
        <f t="shared" si="52"/>
        <v>1</v>
      </c>
      <c r="FY9" s="50">
        <f t="shared" si="53"/>
        <v>1</v>
      </c>
      <c r="FZ9" s="50">
        <f t="shared" si="54"/>
        <v>1</v>
      </c>
      <c r="GA9" s="50">
        <f t="shared" si="55"/>
        <v>1</v>
      </c>
      <c r="GC9" s="54" t="s">
        <v>88</v>
      </c>
      <c r="GD9" s="50">
        <f t="shared" si="56"/>
        <v>1</v>
      </c>
      <c r="GE9" s="50">
        <f t="shared" si="57"/>
        <v>1</v>
      </c>
      <c r="GF9" s="50">
        <f t="shared" si="58"/>
        <v>1</v>
      </c>
      <c r="GG9" s="50">
        <f t="shared" si="59"/>
        <v>1</v>
      </c>
      <c r="GH9" s="50">
        <f t="shared" si="60"/>
        <v>1</v>
      </c>
      <c r="GI9" s="50">
        <f t="shared" si="61"/>
        <v>1</v>
      </c>
      <c r="GJ9" s="50">
        <f t="shared" si="62"/>
        <v>1</v>
      </c>
      <c r="GL9" s="54" t="s">
        <v>88</v>
      </c>
      <c r="GM9" s="50">
        <f t="shared" si="63"/>
        <v>1</v>
      </c>
      <c r="GN9" s="50">
        <f t="shared" si="64"/>
        <v>1</v>
      </c>
      <c r="GO9" s="50">
        <f t="shared" si="65"/>
        <v>1</v>
      </c>
      <c r="GP9" s="50">
        <f t="shared" si="66"/>
        <v>1</v>
      </c>
      <c r="GQ9" s="50">
        <f t="shared" si="67"/>
        <v>1</v>
      </c>
      <c r="GR9" s="50">
        <f t="shared" si="68"/>
        <v>1</v>
      </c>
      <c r="GS9" s="50">
        <f t="shared" si="69"/>
        <v>1</v>
      </c>
      <c r="GU9" s="54" t="s">
        <v>88</v>
      </c>
      <c r="GV9" s="50">
        <f t="shared" si="70"/>
        <v>1</v>
      </c>
      <c r="GW9" s="50">
        <f t="shared" si="71"/>
        <v>1</v>
      </c>
      <c r="GX9" s="50">
        <f t="shared" si="72"/>
        <v>1</v>
      </c>
      <c r="GY9" s="50">
        <f t="shared" si="73"/>
        <v>1</v>
      </c>
      <c r="GZ9" s="50">
        <f t="shared" si="74"/>
        <v>1</v>
      </c>
      <c r="HA9" s="50">
        <f t="shared" si="75"/>
        <v>1</v>
      </c>
      <c r="HB9" s="50">
        <f t="shared" si="76"/>
        <v>1</v>
      </c>
      <c r="HD9" s="54" t="s">
        <v>88</v>
      </c>
      <c r="HE9" s="50">
        <f t="shared" si="77"/>
        <v>1</v>
      </c>
      <c r="HF9" s="50">
        <f t="shared" si="78"/>
        <v>1</v>
      </c>
      <c r="HG9" s="50">
        <f t="shared" si="79"/>
        <v>1</v>
      </c>
      <c r="HH9" s="50">
        <f t="shared" si="80"/>
        <v>1</v>
      </c>
      <c r="HI9" s="50">
        <f t="shared" si="81"/>
        <v>1</v>
      </c>
      <c r="HJ9" s="50">
        <f t="shared" si="82"/>
        <v>1</v>
      </c>
      <c r="HK9" s="50">
        <f t="shared" si="83"/>
        <v>1</v>
      </c>
      <c r="HM9" s="54" t="s">
        <v>88</v>
      </c>
      <c r="HN9" s="50">
        <f t="shared" si="84"/>
        <v>0.29414334449700258</v>
      </c>
      <c r="HO9" s="50">
        <f t="shared" si="85"/>
        <v>0.31188294694958085</v>
      </c>
      <c r="HP9" s="50">
        <f t="shared" si="86"/>
        <v>0</v>
      </c>
      <c r="HQ9" s="50">
        <f t="shared" si="87"/>
        <v>0.33630373596642321</v>
      </c>
      <c r="HR9" s="50">
        <f t="shared" si="88"/>
        <v>1</v>
      </c>
      <c r="HS9" s="50">
        <f t="shared" si="89"/>
        <v>0.28360781639619981</v>
      </c>
      <c r="HT9" s="50">
        <f t="shared" si="90"/>
        <v>1</v>
      </c>
      <c r="HV9" s="54" t="s">
        <v>88</v>
      </c>
      <c r="HW9" s="50">
        <f t="shared" si="91"/>
        <v>1</v>
      </c>
      <c r="HX9" s="50">
        <f t="shared" si="92"/>
        <v>1</v>
      </c>
      <c r="HY9" s="50">
        <f t="shared" si="93"/>
        <v>1</v>
      </c>
      <c r="HZ9" s="50">
        <f t="shared" si="94"/>
        <v>1</v>
      </c>
      <c r="IA9" s="50">
        <f t="shared" si="95"/>
        <v>1</v>
      </c>
      <c r="IB9" s="50">
        <f t="shared" si="96"/>
        <v>1</v>
      </c>
      <c r="IC9" s="50">
        <f t="shared" si="97"/>
        <v>1</v>
      </c>
      <c r="IE9" s="54" t="s">
        <v>88</v>
      </c>
      <c r="IF9" s="50">
        <f t="shared" si="98"/>
        <v>1</v>
      </c>
      <c r="IG9" s="50">
        <f t="shared" si="166"/>
        <v>1</v>
      </c>
      <c r="IH9" s="50">
        <f t="shared" si="99"/>
        <v>1</v>
      </c>
      <c r="II9" s="50">
        <f t="shared" si="167"/>
        <v>1</v>
      </c>
      <c r="IJ9" s="50">
        <f t="shared" si="100"/>
        <v>1</v>
      </c>
      <c r="IK9" s="50">
        <f t="shared" si="101"/>
        <v>1</v>
      </c>
      <c r="IL9" s="50">
        <f t="shared" si="102"/>
        <v>1</v>
      </c>
      <c r="IN9" s="54" t="s">
        <v>88</v>
      </c>
      <c r="IO9" s="50">
        <f t="shared" si="168"/>
        <v>0.77898004538519838</v>
      </c>
      <c r="IP9" s="50">
        <f t="shared" si="169"/>
        <v>1</v>
      </c>
      <c r="IQ9" s="50">
        <f t="shared" si="170"/>
        <v>0.81080907412679204</v>
      </c>
      <c r="IR9" s="50">
        <f t="shared" si="171"/>
        <v>1</v>
      </c>
      <c r="IS9" s="50">
        <f t="shared" si="172"/>
        <v>1</v>
      </c>
      <c r="IT9" s="50">
        <f t="shared" si="173"/>
        <v>1</v>
      </c>
      <c r="IU9" s="50">
        <f t="shared" si="174"/>
        <v>1</v>
      </c>
      <c r="IW9" s="54" t="s">
        <v>88</v>
      </c>
      <c r="IX9" s="50">
        <f t="shared" si="175"/>
        <v>1</v>
      </c>
      <c r="IY9" s="50">
        <f t="shared" si="176"/>
        <v>1</v>
      </c>
      <c r="IZ9" s="50">
        <f t="shared" si="177"/>
        <v>1</v>
      </c>
      <c r="JA9" s="50">
        <f t="shared" si="178"/>
        <v>1</v>
      </c>
      <c r="JB9" s="50">
        <f t="shared" si="179"/>
        <v>1</v>
      </c>
      <c r="JC9" s="50">
        <f t="shared" si="180"/>
        <v>1</v>
      </c>
      <c r="JD9" s="50">
        <f t="shared" si="181"/>
        <v>1</v>
      </c>
    </row>
    <row r="10" spans="1:264" ht="29.1">
      <c r="A10" s="164"/>
      <c r="B10" s="54" t="s">
        <v>90</v>
      </c>
      <c r="C10" s="53" t="s">
        <v>163</v>
      </c>
      <c r="D10" s="41">
        <v>-0.63</v>
      </c>
      <c r="E10" s="41">
        <v>0</v>
      </c>
      <c r="F10" s="41">
        <v>337.5</v>
      </c>
      <c r="G10" s="41">
        <v>75</v>
      </c>
      <c r="H10" s="41">
        <v>37.5</v>
      </c>
      <c r="I10" s="41">
        <v>3.4500000000000003E-2</v>
      </c>
      <c r="J10" s="42">
        <v>4.26</v>
      </c>
      <c r="K10" s="41">
        <v>2.95</v>
      </c>
      <c r="L10" s="41">
        <v>3.3050000000000002</v>
      </c>
      <c r="M10" s="41">
        <v>0.73684210500000002</v>
      </c>
      <c r="N10" s="41">
        <v>0.94827586200000002</v>
      </c>
      <c r="O10" s="41">
        <v>0.75</v>
      </c>
      <c r="P10" s="41">
        <v>0.8</v>
      </c>
      <c r="Q10" s="41">
        <v>1</v>
      </c>
      <c r="R10" s="43">
        <v>0.2</v>
      </c>
      <c r="S10" s="42">
        <v>3.3556248580000001</v>
      </c>
      <c r="T10" s="42">
        <v>2.72427587</v>
      </c>
      <c r="U10" s="62">
        <v>0</v>
      </c>
      <c r="V10" s="41">
        <v>1</v>
      </c>
      <c r="W10" s="41">
        <v>1</v>
      </c>
      <c r="X10" s="41">
        <v>1</v>
      </c>
      <c r="Y10" s="41">
        <v>2.0631381270000002</v>
      </c>
      <c r="Z10" s="41">
        <v>1.4317657029999999</v>
      </c>
      <c r="AA10" s="41">
        <v>0.71516735799999998</v>
      </c>
      <c r="AB10" s="41">
        <v>-0.494850022</v>
      </c>
      <c r="AC10" s="41">
        <v>-0.34390179799999998</v>
      </c>
      <c r="AE10" s="78"/>
      <c r="AF10" s="54" t="s">
        <v>90</v>
      </c>
      <c r="AG10" s="50">
        <f t="shared" si="103"/>
        <v>0</v>
      </c>
      <c r="AH10" s="50">
        <f t="shared" si="104"/>
        <v>0</v>
      </c>
      <c r="AI10" s="50">
        <f t="shared" si="105"/>
        <v>1</v>
      </c>
      <c r="AJ10" s="50">
        <f t="shared" si="106"/>
        <v>1</v>
      </c>
      <c r="AK10" s="50">
        <f t="shared" si="107"/>
        <v>1</v>
      </c>
      <c r="AL10" s="50">
        <f t="shared" si="108"/>
        <v>1</v>
      </c>
      <c r="AM10" s="50">
        <f t="shared" si="109"/>
        <v>0</v>
      </c>
      <c r="AO10" s="54" t="s">
        <v>90</v>
      </c>
      <c r="AP10" s="50">
        <f t="shared" si="110"/>
        <v>0</v>
      </c>
      <c r="AQ10" s="50">
        <f t="shared" si="111"/>
        <v>1</v>
      </c>
      <c r="AR10" s="50">
        <f t="shared" si="112"/>
        <v>1</v>
      </c>
      <c r="AS10" s="50">
        <f t="shared" si="113"/>
        <v>1</v>
      </c>
      <c r="AT10" s="50">
        <f t="shared" si="114"/>
        <v>1</v>
      </c>
      <c r="AU10" s="50">
        <f t="shared" si="115"/>
        <v>1</v>
      </c>
      <c r="AV10" s="50">
        <f t="shared" si="116"/>
        <v>1</v>
      </c>
      <c r="AX10" s="54" t="s">
        <v>90</v>
      </c>
      <c r="AY10" s="50">
        <f t="shared" si="117"/>
        <v>1</v>
      </c>
      <c r="AZ10" s="50">
        <f t="shared" si="118"/>
        <v>0.50461354413974679</v>
      </c>
      <c r="BA10" s="50">
        <f t="shared" si="119"/>
        <v>1</v>
      </c>
      <c r="BB10" s="50">
        <f t="shared" si="120"/>
        <v>1</v>
      </c>
      <c r="BC10" s="50">
        <f t="shared" si="121"/>
        <v>1</v>
      </c>
      <c r="BD10" s="50">
        <f t="shared" si="122"/>
        <v>1</v>
      </c>
      <c r="BE10" s="50">
        <f t="shared" si="123"/>
        <v>1</v>
      </c>
      <c r="BG10" s="54" t="s">
        <v>90</v>
      </c>
      <c r="BH10" s="50">
        <f t="shared" si="124"/>
        <v>1</v>
      </c>
      <c r="BI10" s="50">
        <f t="shared" si="125"/>
        <v>0.5</v>
      </c>
      <c r="BJ10" s="50">
        <f t="shared" si="126"/>
        <v>1</v>
      </c>
      <c r="BK10" s="50">
        <f t="shared" si="127"/>
        <v>1</v>
      </c>
      <c r="BL10" s="50">
        <f t="shared" si="128"/>
        <v>1</v>
      </c>
      <c r="BM10" s="50">
        <f t="shared" si="129"/>
        <v>1</v>
      </c>
      <c r="BN10" s="50">
        <f t="shared" si="130"/>
        <v>1</v>
      </c>
      <c r="BP10" s="54" t="s">
        <v>90</v>
      </c>
      <c r="BQ10" s="50">
        <f t="shared" si="131"/>
        <v>1</v>
      </c>
      <c r="BR10" s="50">
        <f t="shared" si="132"/>
        <v>0.5</v>
      </c>
      <c r="BS10" s="50">
        <f t="shared" si="133"/>
        <v>1</v>
      </c>
      <c r="BT10" s="50">
        <f t="shared" si="134"/>
        <v>1</v>
      </c>
      <c r="BU10" s="50">
        <f t="shared" si="135"/>
        <v>1</v>
      </c>
      <c r="BV10" s="50">
        <f t="shared" si="136"/>
        <v>1</v>
      </c>
      <c r="BW10" s="50">
        <f t="shared" si="137"/>
        <v>1</v>
      </c>
      <c r="BY10" s="54" t="s">
        <v>90</v>
      </c>
      <c r="BZ10" s="50">
        <f t="shared" si="138"/>
        <v>1</v>
      </c>
      <c r="CA10" s="50">
        <f t="shared" si="139"/>
        <v>1</v>
      </c>
      <c r="CB10" s="50">
        <f t="shared" si="140"/>
        <v>1</v>
      </c>
      <c r="CC10" s="50">
        <f t="shared" si="141"/>
        <v>1</v>
      </c>
      <c r="CD10" s="50">
        <f t="shared" si="142"/>
        <v>1</v>
      </c>
      <c r="CE10" s="50">
        <f t="shared" si="143"/>
        <v>1</v>
      </c>
      <c r="CF10" s="50">
        <f t="shared" si="144"/>
        <v>1</v>
      </c>
      <c r="CH10" s="54" t="s">
        <v>90</v>
      </c>
      <c r="CI10" s="50">
        <f t="shared" si="145"/>
        <v>0.89037037037037048</v>
      </c>
      <c r="CJ10" s="50">
        <f t="shared" si="146"/>
        <v>0.31703703703703712</v>
      </c>
      <c r="CK10" s="50">
        <f t="shared" si="147"/>
        <v>1</v>
      </c>
      <c r="CL10" s="50">
        <f t="shared" si="148"/>
        <v>2.6666666666666755E-2</v>
      </c>
      <c r="CM10" s="50">
        <f t="shared" si="149"/>
        <v>1</v>
      </c>
      <c r="CN10" s="50">
        <f t="shared" si="150"/>
        <v>1</v>
      </c>
      <c r="CO10" s="50">
        <f t="shared" si="151"/>
        <v>1</v>
      </c>
      <c r="CQ10" s="54" t="s">
        <v>90</v>
      </c>
      <c r="CR10" s="50">
        <f t="shared" si="152"/>
        <v>0</v>
      </c>
      <c r="CS10" s="50">
        <f t="shared" si="153"/>
        <v>0</v>
      </c>
      <c r="CT10" s="50">
        <f t="shared" si="154"/>
        <v>0.40336134453781497</v>
      </c>
      <c r="CU10" s="50">
        <f t="shared" si="155"/>
        <v>0</v>
      </c>
      <c r="CV10" s="50">
        <f t="shared" si="156"/>
        <v>0</v>
      </c>
      <c r="CW10" s="50">
        <f t="shared" si="157"/>
        <v>1</v>
      </c>
      <c r="CX10" s="50">
        <f t="shared" si="158"/>
        <v>1</v>
      </c>
      <c r="CZ10" s="54" t="s">
        <v>90</v>
      </c>
      <c r="DA10" s="50">
        <f t="shared" si="159"/>
        <v>1</v>
      </c>
      <c r="DB10" s="50">
        <f t="shared" si="160"/>
        <v>1</v>
      </c>
      <c r="DC10" s="50">
        <f t="shared" si="161"/>
        <v>1</v>
      </c>
      <c r="DD10" s="50">
        <f t="shared" si="162"/>
        <v>1</v>
      </c>
      <c r="DE10" s="50">
        <f t="shared" si="163"/>
        <v>8.1412457086807083E-2</v>
      </c>
      <c r="DF10" s="50">
        <f t="shared" si="164"/>
        <v>1</v>
      </c>
      <c r="DG10" s="50">
        <f t="shared" si="165"/>
        <v>0.50514958312898461</v>
      </c>
      <c r="DI10" s="54" t="s">
        <v>90</v>
      </c>
      <c r="DJ10" s="50">
        <f t="shared" si="0"/>
        <v>1</v>
      </c>
      <c r="DK10" s="50">
        <f t="shared" si="1"/>
        <v>1</v>
      </c>
      <c r="DL10" s="50">
        <f t="shared" si="2"/>
        <v>0.9473684200000001</v>
      </c>
      <c r="DM10" s="50">
        <f t="shared" si="3"/>
        <v>0.9473684200000001</v>
      </c>
      <c r="DN10" s="50">
        <f t="shared" si="4"/>
        <v>1</v>
      </c>
      <c r="DO10" s="50">
        <f t="shared" si="5"/>
        <v>1</v>
      </c>
      <c r="DP10" s="50">
        <f t="shared" si="6"/>
        <v>1</v>
      </c>
      <c r="DR10" s="54" t="s">
        <v>90</v>
      </c>
      <c r="DS10" s="50">
        <f t="shared" si="7"/>
        <v>1</v>
      </c>
      <c r="DT10" s="50">
        <f t="shared" si="8"/>
        <v>1</v>
      </c>
      <c r="DU10" s="50">
        <f t="shared" si="9"/>
        <v>1</v>
      </c>
      <c r="DV10" s="50">
        <f t="shared" si="10"/>
        <v>1</v>
      </c>
      <c r="DW10" s="50">
        <f t="shared" si="11"/>
        <v>1</v>
      </c>
      <c r="DX10" s="50">
        <f t="shared" si="12"/>
        <v>1</v>
      </c>
      <c r="DY10" s="50">
        <f t="shared" si="13"/>
        <v>1</v>
      </c>
      <c r="EA10" s="54" t="s">
        <v>90</v>
      </c>
      <c r="EB10" s="50">
        <f t="shared" si="14"/>
        <v>1</v>
      </c>
      <c r="EC10" s="50">
        <f t="shared" si="15"/>
        <v>1</v>
      </c>
      <c r="ED10" s="50">
        <f t="shared" si="16"/>
        <v>1</v>
      </c>
      <c r="EE10" s="50">
        <f t="shared" si="17"/>
        <v>1</v>
      </c>
      <c r="EF10" s="50">
        <f t="shared" si="18"/>
        <v>1</v>
      </c>
      <c r="EG10" s="50">
        <f t="shared" si="19"/>
        <v>1</v>
      </c>
      <c r="EH10" s="50">
        <f t="shared" si="20"/>
        <v>1</v>
      </c>
      <c r="EJ10" s="54" t="s">
        <v>90</v>
      </c>
      <c r="EK10" s="50">
        <f t="shared" si="21"/>
        <v>1</v>
      </c>
      <c r="EL10" s="50">
        <f t="shared" si="22"/>
        <v>1</v>
      </c>
      <c r="EM10" s="50">
        <f t="shared" si="23"/>
        <v>1</v>
      </c>
      <c r="EN10" s="50">
        <f t="shared" si="24"/>
        <v>1</v>
      </c>
      <c r="EO10" s="50">
        <f t="shared" si="25"/>
        <v>1</v>
      </c>
      <c r="EP10" s="50">
        <f t="shared" si="26"/>
        <v>1</v>
      </c>
      <c r="EQ10" s="50">
        <f t="shared" si="27"/>
        <v>1</v>
      </c>
      <c r="ES10" s="54" t="s">
        <v>90</v>
      </c>
      <c r="ET10" s="50">
        <f t="shared" si="28"/>
        <v>1</v>
      </c>
      <c r="EU10" s="50">
        <f t="shared" si="29"/>
        <v>1</v>
      </c>
      <c r="EV10" s="50">
        <f t="shared" si="30"/>
        <v>1</v>
      </c>
      <c r="EW10" s="50">
        <f t="shared" si="31"/>
        <v>1</v>
      </c>
      <c r="EX10" s="50">
        <f t="shared" si="32"/>
        <v>1</v>
      </c>
      <c r="EY10" s="50">
        <f t="shared" si="33"/>
        <v>1</v>
      </c>
      <c r="EZ10" s="50">
        <f t="shared" si="34"/>
        <v>1</v>
      </c>
      <c r="FB10" s="54" t="s">
        <v>90</v>
      </c>
      <c r="FC10" s="50">
        <f t="shared" si="35"/>
        <v>0.79999999999999982</v>
      </c>
      <c r="FD10" s="50">
        <f t="shared" si="36"/>
        <v>0</v>
      </c>
      <c r="FE10" s="50">
        <f t="shared" si="37"/>
        <v>1</v>
      </c>
      <c r="FF10" s="50">
        <f t="shared" si="38"/>
        <v>0</v>
      </c>
      <c r="FG10" s="50">
        <f t="shared" si="39"/>
        <v>0</v>
      </c>
      <c r="FH10" s="50">
        <f t="shared" si="40"/>
        <v>1</v>
      </c>
      <c r="FI10" s="50">
        <f t="shared" si="41"/>
        <v>0</v>
      </c>
      <c r="FK10" s="54" t="s">
        <v>90</v>
      </c>
      <c r="FL10" s="50">
        <f t="shared" si="42"/>
        <v>1</v>
      </c>
      <c r="FM10" s="50">
        <f t="shared" si="43"/>
        <v>1</v>
      </c>
      <c r="FN10" s="50">
        <f t="shared" si="44"/>
        <v>1</v>
      </c>
      <c r="FO10" s="50">
        <f t="shared" si="45"/>
        <v>1</v>
      </c>
      <c r="FP10" s="50">
        <f t="shared" si="46"/>
        <v>1</v>
      </c>
      <c r="FQ10" s="50">
        <f t="shared" si="47"/>
        <v>1</v>
      </c>
      <c r="FR10" s="50">
        <f t="shared" si="48"/>
        <v>1</v>
      </c>
      <c r="FT10" s="54" t="s">
        <v>90</v>
      </c>
      <c r="FU10" s="50">
        <f t="shared" si="49"/>
        <v>1</v>
      </c>
      <c r="FV10" s="50">
        <f t="shared" si="50"/>
        <v>1</v>
      </c>
      <c r="FW10" s="50">
        <f t="shared" si="51"/>
        <v>1</v>
      </c>
      <c r="FX10" s="50">
        <f t="shared" si="52"/>
        <v>0.53360322763022205</v>
      </c>
      <c r="FY10" s="50">
        <f t="shared" si="53"/>
        <v>1</v>
      </c>
      <c r="FZ10" s="50">
        <f t="shared" si="54"/>
        <v>1</v>
      </c>
      <c r="GA10" s="50">
        <f t="shared" si="55"/>
        <v>1</v>
      </c>
      <c r="GC10" s="54" t="s">
        <v>90</v>
      </c>
      <c r="GD10" s="50">
        <f t="shared" si="56"/>
        <v>0</v>
      </c>
      <c r="GE10" s="50">
        <f t="shared" si="57"/>
        <v>0</v>
      </c>
      <c r="GF10" s="50">
        <f t="shared" si="58"/>
        <v>1</v>
      </c>
      <c r="GG10" s="50">
        <f t="shared" si="59"/>
        <v>0</v>
      </c>
      <c r="GH10" s="50">
        <f t="shared" si="60"/>
        <v>0</v>
      </c>
      <c r="GI10" s="50">
        <f t="shared" si="61"/>
        <v>1</v>
      </c>
      <c r="GJ10" s="50">
        <f t="shared" si="62"/>
        <v>0</v>
      </c>
      <c r="GL10" s="54" t="s">
        <v>90</v>
      </c>
      <c r="GM10" s="50">
        <f t="shared" si="63"/>
        <v>1</v>
      </c>
      <c r="GN10" s="50">
        <f t="shared" si="64"/>
        <v>1</v>
      </c>
      <c r="GO10" s="50">
        <f t="shared" si="65"/>
        <v>1</v>
      </c>
      <c r="GP10" s="50">
        <f t="shared" si="66"/>
        <v>1</v>
      </c>
      <c r="GQ10" s="50">
        <f t="shared" si="67"/>
        <v>1</v>
      </c>
      <c r="GR10" s="50">
        <f t="shared" si="68"/>
        <v>1</v>
      </c>
      <c r="GS10" s="50">
        <f t="shared" si="69"/>
        <v>1</v>
      </c>
      <c r="GU10" s="54" t="s">
        <v>90</v>
      </c>
      <c r="GV10" s="50">
        <f t="shared" si="70"/>
        <v>1</v>
      </c>
      <c r="GW10" s="50">
        <f t="shared" si="71"/>
        <v>1</v>
      </c>
      <c r="GX10" s="50">
        <f t="shared" si="72"/>
        <v>1</v>
      </c>
      <c r="GY10" s="50">
        <f t="shared" si="73"/>
        <v>1</v>
      </c>
      <c r="GZ10" s="50">
        <f t="shared" si="74"/>
        <v>1</v>
      </c>
      <c r="HA10" s="50">
        <f t="shared" si="75"/>
        <v>1</v>
      </c>
      <c r="HB10" s="50">
        <f t="shared" si="76"/>
        <v>1</v>
      </c>
      <c r="HD10" s="54" t="s">
        <v>90</v>
      </c>
      <c r="HE10" s="50">
        <f t="shared" si="77"/>
        <v>1</v>
      </c>
      <c r="HF10" s="50">
        <f t="shared" si="78"/>
        <v>1</v>
      </c>
      <c r="HG10" s="50">
        <f t="shared" si="79"/>
        <v>1</v>
      </c>
      <c r="HH10" s="50">
        <f t="shared" si="80"/>
        <v>1</v>
      </c>
      <c r="HI10" s="50">
        <f t="shared" si="81"/>
        <v>1</v>
      </c>
      <c r="HJ10" s="50">
        <f t="shared" si="82"/>
        <v>1</v>
      </c>
      <c r="HK10" s="50">
        <f t="shared" si="83"/>
        <v>1</v>
      </c>
      <c r="HM10" s="54" t="s">
        <v>90</v>
      </c>
      <c r="HN10" s="50">
        <f t="shared" si="84"/>
        <v>1</v>
      </c>
      <c r="HO10" s="50">
        <f t="shared" si="85"/>
        <v>1</v>
      </c>
      <c r="HP10" s="50">
        <f t="shared" si="86"/>
        <v>1</v>
      </c>
      <c r="HQ10" s="50">
        <f t="shared" si="87"/>
        <v>1</v>
      </c>
      <c r="HR10" s="50">
        <f t="shared" si="88"/>
        <v>1</v>
      </c>
      <c r="HS10" s="50">
        <f t="shared" si="89"/>
        <v>1</v>
      </c>
      <c r="HT10" s="50">
        <f t="shared" si="90"/>
        <v>1</v>
      </c>
      <c r="HV10" s="54" t="s">
        <v>90</v>
      </c>
      <c r="HW10" s="50">
        <f t="shared" si="91"/>
        <v>1</v>
      </c>
      <c r="HX10" s="50">
        <f t="shared" si="92"/>
        <v>1</v>
      </c>
      <c r="HY10" s="50">
        <f t="shared" si="93"/>
        <v>1</v>
      </c>
      <c r="HZ10" s="50">
        <f t="shared" si="94"/>
        <v>1</v>
      </c>
      <c r="IA10" s="50">
        <f t="shared" si="95"/>
        <v>1</v>
      </c>
      <c r="IB10" s="50">
        <f t="shared" si="96"/>
        <v>1</v>
      </c>
      <c r="IC10" s="50">
        <f t="shared" si="97"/>
        <v>1</v>
      </c>
      <c r="IE10" s="54" t="s">
        <v>90</v>
      </c>
      <c r="IF10" s="50">
        <f t="shared" si="98"/>
        <v>1</v>
      </c>
      <c r="IG10" s="50">
        <f t="shared" si="166"/>
        <v>0.68606694320000017</v>
      </c>
      <c r="IH10" s="50">
        <f t="shared" si="99"/>
        <v>1</v>
      </c>
      <c r="II10" s="50">
        <f t="shared" si="167"/>
        <v>1</v>
      </c>
      <c r="IJ10" s="50">
        <f t="shared" si="100"/>
        <v>1</v>
      </c>
      <c r="IK10" s="50">
        <f t="shared" si="101"/>
        <v>1</v>
      </c>
      <c r="IL10" s="50">
        <f t="shared" si="102"/>
        <v>1</v>
      </c>
      <c r="IN10" s="54" t="s">
        <v>90</v>
      </c>
      <c r="IO10" s="50">
        <f t="shared" si="168"/>
        <v>0.61735591619174346</v>
      </c>
      <c r="IP10" s="50">
        <f t="shared" si="169"/>
        <v>1</v>
      </c>
      <c r="IQ10" s="50">
        <f t="shared" si="170"/>
        <v>0.64918494493333712</v>
      </c>
      <c r="IR10" s="50">
        <f t="shared" si="171"/>
        <v>1</v>
      </c>
      <c r="IS10" s="50">
        <f>IF(-$AB10+$AB$9&gt;$AB$14,0,IF(-$AB10+$AB$9&lt;$AB$13,1,($AB$14+$AB10-$AB$9)/($AB$14-$AB$13)))</f>
        <v>1</v>
      </c>
      <c r="IT10" s="50">
        <f t="shared" si="173"/>
        <v>1</v>
      </c>
      <c r="IU10" s="50">
        <f t="shared" si="174"/>
        <v>1</v>
      </c>
      <c r="IW10" s="54" t="s">
        <v>90</v>
      </c>
      <c r="IX10" s="50">
        <f t="shared" si="175"/>
        <v>1</v>
      </c>
      <c r="IY10" s="50">
        <f t="shared" si="176"/>
        <v>1</v>
      </c>
      <c r="IZ10" s="50">
        <f t="shared" si="177"/>
        <v>0.57524682998996357</v>
      </c>
      <c r="JA10" s="50">
        <f t="shared" si="178"/>
        <v>0.85395853620787832</v>
      </c>
      <c r="JB10" s="50">
        <f t="shared" si="179"/>
        <v>0.79575071457746815</v>
      </c>
      <c r="JC10" s="50">
        <f t="shared" si="180"/>
        <v>1</v>
      </c>
      <c r="JD10" s="50">
        <f t="shared" si="181"/>
        <v>1</v>
      </c>
    </row>
    <row r="11" spans="1:264" ht="57.95">
      <c r="A11" s="164"/>
      <c r="B11" s="54" t="s">
        <v>164</v>
      </c>
      <c r="C11" s="53" t="s">
        <v>93</v>
      </c>
      <c r="D11" s="41">
        <v>-0.57999999999999996</v>
      </c>
      <c r="E11" s="42">
        <v>0</v>
      </c>
      <c r="F11" s="43">
        <v>433.33280000000002</v>
      </c>
      <c r="G11" s="43">
        <v>96</v>
      </c>
      <c r="H11" s="43">
        <v>48</v>
      </c>
      <c r="I11" s="43">
        <v>1.2864</v>
      </c>
      <c r="J11" s="42">
        <v>10.5</v>
      </c>
      <c r="K11" s="41">
        <v>3.76</v>
      </c>
      <c r="L11" s="41">
        <v>7.1150000000000002</v>
      </c>
      <c r="M11" s="41">
        <v>0.75</v>
      </c>
      <c r="N11" s="42">
        <v>1</v>
      </c>
      <c r="O11" s="42">
        <v>1</v>
      </c>
      <c r="P11" s="42">
        <v>1</v>
      </c>
      <c r="Q11" s="42">
        <v>1</v>
      </c>
      <c r="R11" s="42">
        <v>1</v>
      </c>
      <c r="S11" s="42">
        <v>3.301029996</v>
      </c>
      <c r="T11" s="42">
        <v>3.301029996</v>
      </c>
      <c r="U11" s="42">
        <v>1</v>
      </c>
      <c r="V11" s="41">
        <v>1</v>
      </c>
      <c r="W11" s="41">
        <v>0.83333333300000001</v>
      </c>
      <c r="X11" s="41">
        <v>1</v>
      </c>
      <c r="Y11" s="43">
        <v>-4.2136067769999999</v>
      </c>
      <c r="Z11" s="43">
        <v>-4.1442492800000004</v>
      </c>
      <c r="AA11" s="41">
        <v>-1.1307682800000001</v>
      </c>
      <c r="AB11" s="43">
        <v>-4.3173400470000001</v>
      </c>
      <c r="AC11" s="43">
        <v>-4.242934033</v>
      </c>
      <c r="AE11" s="78"/>
      <c r="AF11" s="54" t="s">
        <v>164</v>
      </c>
      <c r="AG11" s="50">
        <f t="shared" si="103"/>
        <v>0</v>
      </c>
      <c r="AH11" s="50">
        <f t="shared" si="104"/>
        <v>0</v>
      </c>
      <c r="AI11" s="50">
        <f t="shared" si="105"/>
        <v>1</v>
      </c>
      <c r="AJ11" s="50">
        <f t="shared" si="106"/>
        <v>1</v>
      </c>
      <c r="AK11" s="50">
        <f t="shared" si="107"/>
        <v>1</v>
      </c>
      <c r="AL11" s="50">
        <f t="shared" si="108"/>
        <v>1</v>
      </c>
      <c r="AM11" s="50">
        <f t="shared" si="109"/>
        <v>1</v>
      </c>
      <c r="AO11" s="54" t="s">
        <v>164</v>
      </c>
      <c r="AP11" s="50">
        <f t="shared" si="110"/>
        <v>0</v>
      </c>
      <c r="AQ11" s="50">
        <f t="shared" si="111"/>
        <v>1</v>
      </c>
      <c r="AR11" s="50">
        <f t="shared" si="112"/>
        <v>1</v>
      </c>
      <c r="AS11" s="50">
        <f t="shared" si="113"/>
        <v>1</v>
      </c>
      <c r="AT11" s="50">
        <f t="shared" si="114"/>
        <v>1</v>
      </c>
      <c r="AU11" s="50">
        <f t="shared" si="115"/>
        <v>1</v>
      </c>
      <c r="AV11" s="50">
        <f t="shared" si="116"/>
        <v>1</v>
      </c>
      <c r="AX11" s="54" t="s">
        <v>164</v>
      </c>
      <c r="AY11" s="50">
        <f t="shared" si="117"/>
        <v>1</v>
      </c>
      <c r="AZ11" s="50">
        <f t="shared" si="118"/>
        <v>0</v>
      </c>
      <c r="BA11" s="50">
        <f t="shared" si="119"/>
        <v>1</v>
      </c>
      <c r="BB11" s="50">
        <f t="shared" si="120"/>
        <v>1</v>
      </c>
      <c r="BC11" s="50">
        <f t="shared" si="121"/>
        <v>1</v>
      </c>
      <c r="BD11" s="50">
        <f t="shared" si="122"/>
        <v>1</v>
      </c>
      <c r="BE11" s="50">
        <f t="shared" si="123"/>
        <v>1</v>
      </c>
      <c r="BG11" s="54" t="s">
        <v>164</v>
      </c>
      <c r="BH11" s="50">
        <f t="shared" si="124"/>
        <v>1</v>
      </c>
      <c r="BI11" s="50">
        <f t="shared" si="125"/>
        <v>0</v>
      </c>
      <c r="BJ11" s="50">
        <f t="shared" si="126"/>
        <v>1</v>
      </c>
      <c r="BK11" s="50">
        <f t="shared" si="127"/>
        <v>1</v>
      </c>
      <c r="BL11" s="50">
        <f t="shared" si="128"/>
        <v>1</v>
      </c>
      <c r="BM11" s="50">
        <f t="shared" si="129"/>
        <v>1</v>
      </c>
      <c r="BN11" s="50">
        <f t="shared" si="130"/>
        <v>1</v>
      </c>
      <c r="BP11" s="54" t="s">
        <v>164</v>
      </c>
      <c r="BQ11" s="50">
        <f t="shared" si="131"/>
        <v>1</v>
      </c>
      <c r="BR11" s="50">
        <f t="shared" si="132"/>
        <v>0</v>
      </c>
      <c r="BS11" s="50">
        <f t="shared" si="133"/>
        <v>1</v>
      </c>
      <c r="BT11" s="50">
        <f t="shared" si="134"/>
        <v>1</v>
      </c>
      <c r="BU11" s="50">
        <f t="shared" si="135"/>
        <v>1</v>
      </c>
      <c r="BV11" s="50">
        <f t="shared" si="136"/>
        <v>1</v>
      </c>
      <c r="BW11" s="50">
        <f t="shared" si="137"/>
        <v>1</v>
      </c>
      <c r="BY11" s="54" t="s">
        <v>164</v>
      </c>
      <c r="BZ11" s="50">
        <f t="shared" si="138"/>
        <v>0</v>
      </c>
      <c r="CA11" s="50">
        <f t="shared" si="139"/>
        <v>0.99651741293532348</v>
      </c>
      <c r="CB11" s="50">
        <f t="shared" si="140"/>
        <v>0</v>
      </c>
      <c r="CC11" s="50">
        <f t="shared" si="141"/>
        <v>1</v>
      </c>
      <c r="CD11" s="50">
        <f t="shared" si="142"/>
        <v>0</v>
      </c>
      <c r="CE11" s="50">
        <f t="shared" si="143"/>
        <v>0</v>
      </c>
      <c r="CF11" s="50">
        <f t="shared" si="144"/>
        <v>1</v>
      </c>
      <c r="CH11" s="54" t="s">
        <v>164</v>
      </c>
      <c r="CI11" s="50">
        <f t="shared" si="145"/>
        <v>0</v>
      </c>
      <c r="CJ11" s="50">
        <f t="shared" si="146"/>
        <v>0</v>
      </c>
      <c r="CK11" s="50">
        <f t="shared" si="147"/>
        <v>0</v>
      </c>
      <c r="CL11" s="50">
        <f t="shared" si="148"/>
        <v>0</v>
      </c>
      <c r="CM11" s="50">
        <f>IF($J11-$J$9&gt;$J$14,0,IF($J11-$J$9&lt;$J$13,1,($J$14-$J11+$J$9)/($J$14-$J$13)))</f>
        <v>0.57777777777777783</v>
      </c>
      <c r="CN11" s="50">
        <f t="shared" si="150"/>
        <v>0.15111111111111106</v>
      </c>
      <c r="CO11" s="50">
        <f t="shared" si="151"/>
        <v>1</v>
      </c>
      <c r="CQ11" s="54" t="s">
        <v>164</v>
      </c>
      <c r="CR11" s="50">
        <f t="shared" si="152"/>
        <v>0</v>
      </c>
      <c r="CS11" s="50">
        <f t="shared" si="153"/>
        <v>0</v>
      </c>
      <c r="CT11" s="50">
        <f t="shared" si="154"/>
        <v>0</v>
      </c>
      <c r="CU11" s="50">
        <f t="shared" si="155"/>
        <v>0</v>
      </c>
      <c r="CV11" s="50">
        <f t="shared" si="156"/>
        <v>0</v>
      </c>
      <c r="CW11" s="50">
        <f t="shared" si="157"/>
        <v>1</v>
      </c>
      <c r="CX11" s="50">
        <f t="shared" si="158"/>
        <v>1</v>
      </c>
      <c r="CZ11" s="54" t="s">
        <v>164</v>
      </c>
      <c r="DA11" s="50">
        <f t="shared" si="159"/>
        <v>1</v>
      </c>
      <c r="DB11" s="50">
        <f t="shared" si="160"/>
        <v>1</v>
      </c>
      <c r="DC11" s="50">
        <f t="shared" si="161"/>
        <v>1</v>
      </c>
      <c r="DD11" s="50">
        <f t="shared" si="162"/>
        <v>1</v>
      </c>
      <c r="DE11" s="50">
        <f t="shared" si="163"/>
        <v>1</v>
      </c>
      <c r="DF11" s="50">
        <f t="shared" si="164"/>
        <v>1</v>
      </c>
      <c r="DG11" s="50">
        <f t="shared" si="165"/>
        <v>1</v>
      </c>
      <c r="DI11" s="54" t="s">
        <v>164</v>
      </c>
      <c r="DJ11" s="50">
        <f t="shared" si="0"/>
        <v>1</v>
      </c>
      <c r="DK11" s="50">
        <f t="shared" si="1"/>
        <v>1</v>
      </c>
      <c r="DL11" s="50">
        <f t="shared" si="2"/>
        <v>1</v>
      </c>
      <c r="DM11" s="50">
        <f t="shared" si="3"/>
        <v>1</v>
      </c>
      <c r="DN11" s="50">
        <f t="shared" si="4"/>
        <v>1</v>
      </c>
      <c r="DO11" s="50">
        <f t="shared" si="5"/>
        <v>1</v>
      </c>
      <c r="DP11" s="50">
        <f t="shared" si="6"/>
        <v>1</v>
      </c>
      <c r="DR11" s="54" t="s">
        <v>164</v>
      </c>
      <c r="DS11" s="50">
        <f t="shared" si="7"/>
        <v>1</v>
      </c>
      <c r="DT11" s="50">
        <f t="shared" si="8"/>
        <v>1</v>
      </c>
      <c r="DU11" s="50">
        <f t="shared" si="9"/>
        <v>1</v>
      </c>
      <c r="DV11" s="50">
        <f t="shared" si="10"/>
        <v>1</v>
      </c>
      <c r="DW11" s="50">
        <f t="shared" si="11"/>
        <v>1</v>
      </c>
      <c r="DX11" s="50">
        <f t="shared" si="12"/>
        <v>1</v>
      </c>
      <c r="DY11" s="50">
        <f t="shared" si="13"/>
        <v>1</v>
      </c>
      <c r="EA11" s="54" t="s">
        <v>164</v>
      </c>
      <c r="EB11" s="50">
        <f t="shared" si="14"/>
        <v>1</v>
      </c>
      <c r="EC11" s="50">
        <f t="shared" si="15"/>
        <v>1</v>
      </c>
      <c r="ED11" s="50">
        <f t="shared" si="16"/>
        <v>1</v>
      </c>
      <c r="EE11" s="50">
        <f t="shared" si="17"/>
        <v>1</v>
      </c>
      <c r="EF11" s="50">
        <f t="shared" si="18"/>
        <v>1</v>
      </c>
      <c r="EG11" s="50">
        <f t="shared" si="19"/>
        <v>1</v>
      </c>
      <c r="EH11" s="50">
        <f t="shared" si="20"/>
        <v>1</v>
      </c>
      <c r="EJ11" s="54" t="s">
        <v>164</v>
      </c>
      <c r="EK11" s="50">
        <f t="shared" si="21"/>
        <v>1</v>
      </c>
      <c r="EL11" s="50">
        <f t="shared" si="22"/>
        <v>1</v>
      </c>
      <c r="EM11" s="50">
        <f t="shared" si="23"/>
        <v>1</v>
      </c>
      <c r="EN11" s="50">
        <f t="shared" si="24"/>
        <v>1</v>
      </c>
      <c r="EO11" s="50">
        <f t="shared" si="25"/>
        <v>1</v>
      </c>
      <c r="EP11" s="50">
        <f t="shared" si="26"/>
        <v>1</v>
      </c>
      <c r="EQ11" s="50">
        <f t="shared" si="27"/>
        <v>1</v>
      </c>
      <c r="ES11" s="54" t="s">
        <v>164</v>
      </c>
      <c r="ET11" s="50">
        <f t="shared" si="28"/>
        <v>1</v>
      </c>
      <c r="EU11" s="50">
        <f t="shared" si="29"/>
        <v>1</v>
      </c>
      <c r="EV11" s="50">
        <f t="shared" si="30"/>
        <v>1</v>
      </c>
      <c r="EW11" s="50">
        <f t="shared" si="31"/>
        <v>1</v>
      </c>
      <c r="EX11" s="50">
        <f t="shared" si="32"/>
        <v>1</v>
      </c>
      <c r="EY11" s="50">
        <f t="shared" si="33"/>
        <v>1</v>
      </c>
      <c r="EZ11" s="50">
        <f t="shared" si="34"/>
        <v>1</v>
      </c>
      <c r="FB11" s="54" t="s">
        <v>164</v>
      </c>
      <c r="FC11" s="50">
        <f t="shared" si="35"/>
        <v>1</v>
      </c>
      <c r="FD11" s="50">
        <f t="shared" si="36"/>
        <v>1</v>
      </c>
      <c r="FE11" s="50">
        <f t="shared" si="37"/>
        <v>1</v>
      </c>
      <c r="FF11" s="50">
        <f t="shared" si="38"/>
        <v>1</v>
      </c>
      <c r="FG11" s="50">
        <f t="shared" si="39"/>
        <v>1</v>
      </c>
      <c r="FH11" s="50">
        <f t="shared" si="40"/>
        <v>1</v>
      </c>
      <c r="FI11" s="50">
        <f t="shared" si="41"/>
        <v>1</v>
      </c>
      <c r="FK11" s="54" t="s">
        <v>164</v>
      </c>
      <c r="FL11" s="50">
        <f t="shared" si="42"/>
        <v>1</v>
      </c>
      <c r="FM11" s="50">
        <f t="shared" si="43"/>
        <v>1</v>
      </c>
      <c r="FN11" s="50">
        <f t="shared" si="44"/>
        <v>1</v>
      </c>
      <c r="FO11" s="50">
        <f t="shared" si="45"/>
        <v>1</v>
      </c>
      <c r="FP11" s="50">
        <f t="shared" si="46"/>
        <v>1</v>
      </c>
      <c r="FQ11" s="50">
        <f t="shared" si="47"/>
        <v>1</v>
      </c>
      <c r="FR11" s="50">
        <f t="shared" si="48"/>
        <v>1</v>
      </c>
      <c r="FT11" s="54" t="s">
        <v>164</v>
      </c>
      <c r="FU11" s="50">
        <f t="shared" si="49"/>
        <v>1</v>
      </c>
      <c r="FV11" s="50">
        <f t="shared" si="50"/>
        <v>1</v>
      </c>
      <c r="FW11" s="50">
        <f t="shared" si="51"/>
        <v>1</v>
      </c>
      <c r="FX11" s="50">
        <f t="shared" si="52"/>
        <v>1</v>
      </c>
      <c r="FY11" s="50">
        <f t="shared" si="53"/>
        <v>1</v>
      </c>
      <c r="FZ11" s="50">
        <f t="shared" si="54"/>
        <v>1</v>
      </c>
      <c r="GA11" s="50">
        <f t="shared" si="55"/>
        <v>1</v>
      </c>
      <c r="GC11" s="54" t="s">
        <v>164</v>
      </c>
      <c r="GD11" s="50">
        <f t="shared" si="56"/>
        <v>1</v>
      </c>
      <c r="GE11" s="50">
        <f t="shared" si="57"/>
        <v>1</v>
      </c>
      <c r="GF11" s="50">
        <f t="shared" si="58"/>
        <v>1</v>
      </c>
      <c r="GG11" s="50">
        <f t="shared" si="59"/>
        <v>1</v>
      </c>
      <c r="GH11" s="50">
        <f t="shared" si="60"/>
        <v>1</v>
      </c>
      <c r="GI11" s="50">
        <f t="shared" si="61"/>
        <v>1</v>
      </c>
      <c r="GJ11" s="50">
        <f t="shared" si="62"/>
        <v>1</v>
      </c>
      <c r="GL11" s="54" t="s">
        <v>164</v>
      </c>
      <c r="GM11" s="50">
        <f t="shared" si="63"/>
        <v>1</v>
      </c>
      <c r="GN11" s="50">
        <f t="shared" si="64"/>
        <v>1</v>
      </c>
      <c r="GO11" s="50">
        <f t="shared" si="65"/>
        <v>1</v>
      </c>
      <c r="GP11" s="50">
        <f t="shared" si="66"/>
        <v>1</v>
      </c>
      <c r="GQ11" s="50">
        <f t="shared" si="67"/>
        <v>1</v>
      </c>
      <c r="GR11" s="50">
        <f t="shared" si="68"/>
        <v>1</v>
      </c>
      <c r="GS11" s="50">
        <f t="shared" si="69"/>
        <v>1</v>
      </c>
      <c r="GU11" s="54" t="s">
        <v>164</v>
      </c>
      <c r="GV11" s="50">
        <f t="shared" si="70"/>
        <v>1</v>
      </c>
      <c r="GW11" s="50">
        <f t="shared" si="71"/>
        <v>1</v>
      </c>
      <c r="GX11" s="50">
        <f t="shared" si="72"/>
        <v>1</v>
      </c>
      <c r="GY11" s="50">
        <f t="shared" si="73"/>
        <v>1</v>
      </c>
      <c r="GZ11" s="50">
        <f t="shared" si="74"/>
        <v>1</v>
      </c>
      <c r="HA11" s="50">
        <f t="shared" si="75"/>
        <v>1</v>
      </c>
      <c r="HB11" s="50">
        <f t="shared" si="76"/>
        <v>1</v>
      </c>
      <c r="HD11" s="54" t="s">
        <v>164</v>
      </c>
      <c r="HE11" s="50">
        <f t="shared" si="77"/>
        <v>1</v>
      </c>
      <c r="HF11" s="50">
        <f t="shared" si="78"/>
        <v>1</v>
      </c>
      <c r="HG11" s="50">
        <f t="shared" si="79"/>
        <v>1</v>
      </c>
      <c r="HH11" s="50">
        <f t="shared" si="80"/>
        <v>1</v>
      </c>
      <c r="HI11" s="50">
        <f t="shared" si="81"/>
        <v>1</v>
      </c>
      <c r="HJ11" s="50">
        <f t="shared" si="82"/>
        <v>1</v>
      </c>
      <c r="HK11" s="50">
        <f t="shared" si="83"/>
        <v>1</v>
      </c>
      <c r="HM11" s="54" t="s">
        <v>164</v>
      </c>
      <c r="HN11" s="50">
        <f t="shared" si="84"/>
        <v>0</v>
      </c>
      <c r="HO11" s="50">
        <f t="shared" si="85"/>
        <v>0</v>
      </c>
      <c r="HP11" s="50">
        <f t="shared" si="86"/>
        <v>0</v>
      </c>
      <c r="HQ11" s="50">
        <f t="shared" si="87"/>
        <v>0</v>
      </c>
      <c r="HR11" s="50">
        <f t="shared" si="88"/>
        <v>0.90547918944943295</v>
      </c>
      <c r="HS11" s="50">
        <f t="shared" si="89"/>
        <v>0</v>
      </c>
      <c r="HT11" s="50">
        <f t="shared" si="90"/>
        <v>1</v>
      </c>
      <c r="HV11" s="54" t="s">
        <v>164</v>
      </c>
      <c r="HW11" s="50">
        <f t="shared" si="91"/>
        <v>0</v>
      </c>
      <c r="HX11" s="50">
        <f t="shared" si="92"/>
        <v>0</v>
      </c>
      <c r="HY11" s="50">
        <f t="shared" si="93"/>
        <v>0</v>
      </c>
      <c r="HZ11" s="50">
        <f t="shared" si="94"/>
        <v>0</v>
      </c>
      <c r="IA11" s="50">
        <f t="shared" si="95"/>
        <v>0</v>
      </c>
      <c r="IB11" s="50">
        <f t="shared" si="96"/>
        <v>0</v>
      </c>
      <c r="IC11" s="50">
        <f t="shared" si="97"/>
        <v>1</v>
      </c>
      <c r="IE11" s="54" t="s">
        <v>164</v>
      </c>
      <c r="IF11" s="50">
        <f t="shared" si="98"/>
        <v>0.50005535560000003</v>
      </c>
      <c r="IG11" s="50">
        <f t="shared" si="166"/>
        <v>0</v>
      </c>
      <c r="IH11" s="50">
        <f t="shared" si="99"/>
        <v>0.4626328072</v>
      </c>
      <c r="II11" s="50">
        <f>IF(-$AA11+$AA$8&gt;$AA$14,0,IF(-$AA11+$AA$8&lt;$AA$13,1,($AA$14+$AA11-$AA$8)/($AA$14-$AA$13)))</f>
        <v>0.7659956844000001</v>
      </c>
      <c r="IJ11" s="50">
        <f t="shared" si="100"/>
        <v>0.62728068960000005</v>
      </c>
      <c r="IK11" s="50">
        <f t="shared" si="101"/>
        <v>1</v>
      </c>
      <c r="IL11" s="50">
        <f t="shared" si="102"/>
        <v>1</v>
      </c>
      <c r="IN11" s="54" t="s">
        <v>164</v>
      </c>
      <c r="IO11" s="50">
        <f t="shared" si="168"/>
        <v>0</v>
      </c>
      <c r="IP11" s="50">
        <f t="shared" si="169"/>
        <v>0</v>
      </c>
      <c r="IQ11" s="50">
        <f t="shared" si="170"/>
        <v>0</v>
      </c>
      <c r="IR11" s="50">
        <f t="shared" si="171"/>
        <v>0.18524135020942528</v>
      </c>
      <c r="IS11" s="50">
        <f>IF(-$AB11+$AB$9&gt;$AB$14,0,IF(-$AB11+$AB$9&lt;$AB$13,1,($AB$14+$AB11-$AB$9)/($AB$14-$AB$13)))</f>
        <v>2.1019954709888891E-2</v>
      </c>
      <c r="IT11" s="50">
        <f t="shared" si="173"/>
        <v>0.18264408390334383</v>
      </c>
      <c r="IU11" s="50">
        <f>IF(-$AB11+$AB$11&gt;$AB$14,0,IF(-$AB11+$AB$11&lt;$AB$13,1,($AB$14+$AB11-$AB$11)/($AB$14-$AB$13)))</f>
        <v>1</v>
      </c>
      <c r="IW11" s="54" t="s">
        <v>164</v>
      </c>
      <c r="IX11" s="50">
        <f t="shared" si="175"/>
        <v>0</v>
      </c>
      <c r="IY11" s="50">
        <f t="shared" si="176"/>
        <v>0</v>
      </c>
      <c r="IZ11" s="50">
        <f t="shared" si="177"/>
        <v>0</v>
      </c>
      <c r="JA11" s="50">
        <f t="shared" si="178"/>
        <v>0</v>
      </c>
      <c r="JB11" s="50">
        <f t="shared" si="179"/>
        <v>0</v>
      </c>
      <c r="JC11" s="50">
        <f t="shared" si="180"/>
        <v>0.2247531700100365</v>
      </c>
      <c r="JD11" s="50">
        <f t="shared" si="181"/>
        <v>1</v>
      </c>
    </row>
    <row r="12" spans="1:264">
      <c r="AE12" s="78"/>
    </row>
    <row r="13" spans="1:264">
      <c r="B13" s="165" t="s">
        <v>184</v>
      </c>
      <c r="C13" s="165"/>
      <c r="D13" s="82">
        <f>0.25*D15</f>
        <v>2.2499999999999999E-2</v>
      </c>
      <c r="E13" s="82">
        <f t="shared" ref="E13:AC13" si="182">0.25*E15</f>
        <v>0.25</v>
      </c>
      <c r="F13" s="82">
        <f t="shared" si="182"/>
        <v>135.41650000000001</v>
      </c>
      <c r="G13" s="82">
        <f t="shared" si="182"/>
        <v>30</v>
      </c>
      <c r="H13" s="82">
        <f t="shared" si="182"/>
        <v>15</v>
      </c>
      <c r="I13" s="82">
        <f t="shared" si="182"/>
        <v>0.40200000000000002</v>
      </c>
      <c r="J13" s="82">
        <f t="shared" si="182"/>
        <v>3.375</v>
      </c>
      <c r="K13" s="82">
        <f t="shared" si="182"/>
        <v>1.19</v>
      </c>
      <c r="L13" s="82">
        <f t="shared" si="182"/>
        <v>2.5487500000000001</v>
      </c>
      <c r="M13" s="82">
        <f t="shared" si="182"/>
        <v>0.25</v>
      </c>
      <c r="N13" s="82">
        <f t="shared" si="182"/>
        <v>0.25</v>
      </c>
      <c r="O13" s="82">
        <f t="shared" si="182"/>
        <v>0.25</v>
      </c>
      <c r="P13" s="82">
        <f t="shared" si="182"/>
        <v>0.25</v>
      </c>
      <c r="Q13" s="82">
        <f t="shared" si="182"/>
        <v>0.25</v>
      </c>
      <c r="R13" s="82">
        <f t="shared" si="182"/>
        <v>0.25</v>
      </c>
      <c r="S13" s="82">
        <f t="shared" si="182"/>
        <v>0.95488598400000002</v>
      </c>
      <c r="T13" s="82">
        <f t="shared" si="182"/>
        <v>1.0752574989999999</v>
      </c>
      <c r="U13" s="82">
        <f t="shared" si="182"/>
        <v>0.25</v>
      </c>
      <c r="V13" s="82">
        <f t="shared" si="182"/>
        <v>0.25</v>
      </c>
      <c r="W13" s="82">
        <f t="shared" si="182"/>
        <v>0.25</v>
      </c>
      <c r="X13" s="82">
        <f t="shared" si="182"/>
        <v>0.25</v>
      </c>
      <c r="Y13" s="82">
        <f t="shared" si="182"/>
        <v>2.23299152875</v>
      </c>
      <c r="Z13" s="82">
        <f t="shared" si="182"/>
        <v>2.31968840025</v>
      </c>
      <c r="AA13" s="82">
        <f t="shared" si="182"/>
        <v>2.5</v>
      </c>
      <c r="AB13" s="82">
        <f t="shared" si="182"/>
        <v>2.1033249409999999</v>
      </c>
      <c r="AC13" s="82">
        <f t="shared" si="182"/>
        <v>2.1963324587500002</v>
      </c>
      <c r="AE13" s="78"/>
    </row>
    <row r="14" spans="1:264">
      <c r="B14" s="165" t="s">
        <v>185</v>
      </c>
      <c r="C14" s="165"/>
      <c r="D14" s="82">
        <f>0.5*D15</f>
        <v>4.4999999999999998E-2</v>
      </c>
      <c r="E14" s="82">
        <f t="shared" ref="E14:AC14" si="183">0.5*E15</f>
        <v>0.5</v>
      </c>
      <c r="F14" s="82">
        <f t="shared" si="183"/>
        <v>270.83300000000003</v>
      </c>
      <c r="G14" s="82">
        <f t="shared" si="183"/>
        <v>60</v>
      </c>
      <c r="H14" s="82">
        <f t="shared" si="183"/>
        <v>30</v>
      </c>
      <c r="I14" s="82">
        <f t="shared" si="183"/>
        <v>0.80400000000000005</v>
      </c>
      <c r="J14" s="82">
        <f t="shared" si="183"/>
        <v>6.75</v>
      </c>
      <c r="K14" s="82">
        <f t="shared" si="183"/>
        <v>2.38</v>
      </c>
      <c r="L14" s="82">
        <f t="shared" si="183"/>
        <v>5.0975000000000001</v>
      </c>
      <c r="M14" s="82">
        <f t="shared" si="183"/>
        <v>0.5</v>
      </c>
      <c r="N14" s="82">
        <f t="shared" si="183"/>
        <v>0.5</v>
      </c>
      <c r="O14" s="82">
        <f t="shared" si="183"/>
        <v>0.5</v>
      </c>
      <c r="P14" s="82">
        <f t="shared" si="183"/>
        <v>0.5</v>
      </c>
      <c r="Q14" s="82">
        <f t="shared" si="183"/>
        <v>0.5</v>
      </c>
      <c r="R14" s="82">
        <f t="shared" si="183"/>
        <v>0.5</v>
      </c>
      <c r="S14" s="82">
        <f t="shared" si="183"/>
        <v>1.909771968</v>
      </c>
      <c r="T14" s="82">
        <f t="shared" si="183"/>
        <v>2.1505149979999998</v>
      </c>
      <c r="U14" s="82">
        <f t="shared" si="183"/>
        <v>0.5</v>
      </c>
      <c r="V14" s="82">
        <f t="shared" si="183"/>
        <v>0.5</v>
      </c>
      <c r="W14" s="82">
        <f t="shared" si="183"/>
        <v>0.5</v>
      </c>
      <c r="X14" s="82">
        <f t="shared" si="183"/>
        <v>0.5</v>
      </c>
      <c r="Y14" s="82">
        <f t="shared" si="183"/>
        <v>4.4659830574999999</v>
      </c>
      <c r="Z14" s="82">
        <f t="shared" si="183"/>
        <v>4.6393768005</v>
      </c>
      <c r="AA14" s="82">
        <f t="shared" si="183"/>
        <v>5</v>
      </c>
      <c r="AB14" s="82">
        <f t="shared" si="183"/>
        <v>4.2066498819999998</v>
      </c>
      <c r="AC14" s="82">
        <f t="shared" si="183"/>
        <v>4.3926649175000003</v>
      </c>
      <c r="AE14" s="78"/>
    </row>
    <row r="15" spans="1:264">
      <c r="B15" s="166" t="s">
        <v>186</v>
      </c>
      <c r="C15" s="166"/>
      <c r="D15" s="83">
        <f>ABS(MAX(D5:D11))</f>
        <v>0.09</v>
      </c>
      <c r="E15" s="83">
        <v>1</v>
      </c>
      <c r="F15" s="83">
        <f>MAX(F5:F11)</f>
        <v>541.66600000000005</v>
      </c>
      <c r="G15" s="83">
        <f t="shared" ref="G15:I15" si="184">MAX(G5:G11)</f>
        <v>120</v>
      </c>
      <c r="H15" s="83">
        <f t="shared" si="184"/>
        <v>60</v>
      </c>
      <c r="I15" s="83">
        <f t="shared" si="184"/>
        <v>1.6080000000000001</v>
      </c>
      <c r="J15" s="83">
        <f>MAX(J5:J11)+3</f>
        <v>13.5</v>
      </c>
      <c r="K15" s="83">
        <f>MAX(K5:K11)+1</f>
        <v>4.76</v>
      </c>
      <c r="L15" s="83">
        <f>MAX(L5:L11)+2</f>
        <v>10.195</v>
      </c>
      <c r="M15" s="83">
        <v>1</v>
      </c>
      <c r="N15" s="83">
        <v>1</v>
      </c>
      <c r="O15" s="83">
        <v>1</v>
      </c>
      <c r="P15" s="83">
        <v>1</v>
      </c>
      <c r="Q15" s="83">
        <v>1</v>
      </c>
      <c r="R15" s="83">
        <v>1</v>
      </c>
      <c r="S15" s="83">
        <f>MAX(S5:S11)</f>
        <v>3.8195439360000001</v>
      </c>
      <c r="T15" s="83">
        <f>MAX(T5:T11)</f>
        <v>4.3010299959999996</v>
      </c>
      <c r="U15" s="83">
        <f>MAX(U5:U11)</f>
        <v>1</v>
      </c>
      <c r="V15" s="83">
        <v>1</v>
      </c>
      <c r="W15" s="83">
        <v>1</v>
      </c>
      <c r="X15" s="83">
        <v>1</v>
      </c>
      <c r="Y15" s="83">
        <f t="shared" ref="Y15:AA15" si="185">MAX(Y5:Y11)+6</f>
        <v>8.9319661149999998</v>
      </c>
      <c r="Z15" s="83">
        <f t="shared" si="185"/>
        <v>9.278753601</v>
      </c>
      <c r="AA15" s="83">
        <f t="shared" si="185"/>
        <v>10</v>
      </c>
      <c r="AB15" s="83">
        <f>MAX(AB5:AB11)+6</f>
        <v>8.4132997639999996</v>
      </c>
      <c r="AC15" s="83">
        <f>MAX(AC5:AC11)+6</f>
        <v>8.7853298350000006</v>
      </c>
      <c r="AE15" s="78"/>
    </row>
    <row r="16" spans="1:264" ht="15" thickBot="1">
      <c r="B16" s="165" t="s">
        <v>187</v>
      </c>
      <c r="C16" s="165"/>
      <c r="D16" s="82">
        <f>0.75*D15</f>
        <v>6.7500000000000004E-2</v>
      </c>
      <c r="E16" s="82">
        <f t="shared" ref="E16:AC16" si="186">0.75*E15</f>
        <v>0.75</v>
      </c>
      <c r="F16" s="82">
        <f t="shared" si="186"/>
        <v>406.24950000000001</v>
      </c>
      <c r="G16" s="82">
        <f t="shared" si="186"/>
        <v>90</v>
      </c>
      <c r="H16" s="82">
        <f t="shared" si="186"/>
        <v>45</v>
      </c>
      <c r="I16" s="82">
        <f t="shared" si="186"/>
        <v>1.206</v>
      </c>
      <c r="J16" s="82">
        <f t="shared" si="186"/>
        <v>10.125</v>
      </c>
      <c r="K16" s="82">
        <f t="shared" si="186"/>
        <v>3.57</v>
      </c>
      <c r="L16" s="82">
        <f t="shared" si="186"/>
        <v>7.6462500000000002</v>
      </c>
      <c r="M16" s="82">
        <f t="shared" si="186"/>
        <v>0.75</v>
      </c>
      <c r="N16" s="82">
        <f t="shared" si="186"/>
        <v>0.75</v>
      </c>
      <c r="O16" s="82">
        <f t="shared" si="186"/>
        <v>0.75</v>
      </c>
      <c r="P16" s="82">
        <f t="shared" si="186"/>
        <v>0.75</v>
      </c>
      <c r="Q16" s="82">
        <f t="shared" si="186"/>
        <v>0.75</v>
      </c>
      <c r="R16" s="82">
        <f t="shared" si="186"/>
        <v>0.75</v>
      </c>
      <c r="S16" s="82">
        <f t="shared" si="186"/>
        <v>2.864657952</v>
      </c>
      <c r="T16" s="82">
        <f t="shared" si="186"/>
        <v>3.2257724969999995</v>
      </c>
      <c r="U16" s="82">
        <f t="shared" si="186"/>
        <v>0.75</v>
      </c>
      <c r="V16" s="82">
        <f t="shared" si="186"/>
        <v>0.75</v>
      </c>
      <c r="W16" s="82">
        <f t="shared" si="186"/>
        <v>0.75</v>
      </c>
      <c r="X16" s="82">
        <f t="shared" si="186"/>
        <v>0.75</v>
      </c>
      <c r="Y16" s="82">
        <f t="shared" si="186"/>
        <v>6.6989745862499994</v>
      </c>
      <c r="Z16" s="82">
        <f t="shared" si="186"/>
        <v>6.9590652007500005</v>
      </c>
      <c r="AA16" s="82">
        <f t="shared" si="186"/>
        <v>7.5</v>
      </c>
      <c r="AB16" s="82">
        <f t="shared" si="186"/>
        <v>6.3099748229999992</v>
      </c>
      <c r="AC16" s="82">
        <f t="shared" si="186"/>
        <v>6.5889973762500009</v>
      </c>
      <c r="AE16" s="78"/>
    </row>
    <row r="17" spans="31:264">
      <c r="AE17" s="78"/>
      <c r="AF17" s="157" t="s">
        <v>188</v>
      </c>
      <c r="AG17" s="158"/>
      <c r="AH17" s="158"/>
      <c r="AI17" s="158"/>
      <c r="AJ17" s="159"/>
    </row>
    <row r="18" spans="31:264" ht="15" thickBot="1">
      <c r="AE18" s="78"/>
      <c r="AF18" s="160"/>
      <c r="AG18" s="161"/>
      <c r="AH18" s="161"/>
      <c r="AI18" s="161"/>
      <c r="AJ18" s="162"/>
    </row>
    <row r="19" spans="31:264">
      <c r="AE19" s="78"/>
    </row>
    <row r="20" spans="31:264" ht="147">
      <c r="AE20" s="78"/>
      <c r="AG20" s="56" t="s">
        <v>80</v>
      </c>
      <c r="AH20" s="57" t="s">
        <v>82</v>
      </c>
      <c r="AI20" s="57" t="s">
        <v>162</v>
      </c>
      <c r="AJ20" s="57" t="s">
        <v>86</v>
      </c>
      <c r="AK20" s="57" t="s">
        <v>88</v>
      </c>
      <c r="AL20" s="57" t="s">
        <v>90</v>
      </c>
      <c r="AM20" s="57" t="s">
        <v>164</v>
      </c>
    </row>
    <row r="21" spans="31:264">
      <c r="AE21" s="78"/>
      <c r="AF21" s="53" t="s">
        <v>80</v>
      </c>
      <c r="AG21" s="84">
        <f>(((AG5+AP5+AY5+BH5+BQ5+BZ5)/6)/5)+(((CI5+CR5)/2)/5)+(DA5/5)+(((DJ5+DS5+EB5+EK5+ET5+FC5+FL5+FU5+GD5+GM5+GV5+HE5)/12)/5)+(((HN5+HW5+IF5+IO5+IX5)/5)/5)</f>
        <v>1</v>
      </c>
      <c r="AH21" s="84">
        <f t="shared" ref="AH21:AM27" si="187">(((AH5+AQ5+AZ5+BI5+BR5+CA5)/6)/5)+(((CJ5+CS5)/2)/5)+(DB5/5)+(((DK5+DT5+EC5+EL5+EU5+FD5+FM5+FV5+GE5+GN5+GW5+HF5)/12)/5)+(((HO5+HX5+IG5+IP5+IY5)/5)/5)</f>
        <v>0.86579645021101581</v>
      </c>
      <c r="AI21" s="84">
        <f t="shared" si="187"/>
        <v>0.98333333333333339</v>
      </c>
      <c r="AJ21" s="84">
        <f t="shared" si="187"/>
        <v>0.93059833251593926</v>
      </c>
      <c r="AK21" s="84">
        <f t="shared" si="187"/>
        <v>0.75</v>
      </c>
      <c r="AL21" s="84">
        <f t="shared" si="187"/>
        <v>0.96666666666666679</v>
      </c>
      <c r="AM21" s="84">
        <f t="shared" si="187"/>
        <v>0.75</v>
      </c>
    </row>
    <row r="22" spans="31:264">
      <c r="AE22" s="78"/>
      <c r="AF22" s="54" t="s">
        <v>82</v>
      </c>
      <c r="AG22" s="84">
        <f t="shared" ref="AG22:AG27" si="188">(((AG6+AP6+AY6+BH6+BQ6+BZ6)/6)/5)+(((CI6+CR6)/2)/5)+(DA6/5)+(((DJ6+DS6+EB6+EK6+ET6+FC6+FL6+FU6+GD6+GM6+GV6+HE6)/12)/5)+(((HN6+HW6+IF6+IO6+IX6)/5)/5)</f>
        <v>0.93864013266998336</v>
      </c>
      <c r="AH22" s="84">
        <f t="shared" si="187"/>
        <v>1</v>
      </c>
      <c r="AI22" s="84">
        <f t="shared" si="187"/>
        <v>0.96666666666666656</v>
      </c>
      <c r="AJ22" s="84">
        <f t="shared" si="187"/>
        <v>1</v>
      </c>
      <c r="AK22" s="84">
        <f t="shared" si="187"/>
        <v>0.76666666666666661</v>
      </c>
      <c r="AL22" s="84">
        <f t="shared" si="187"/>
        <v>0.96666666666666656</v>
      </c>
      <c r="AM22" s="84">
        <f t="shared" si="187"/>
        <v>0.8</v>
      </c>
    </row>
    <row r="23" spans="31:264" ht="29.1">
      <c r="AE23" s="78"/>
      <c r="AF23" s="54" t="s">
        <v>162</v>
      </c>
      <c r="AG23" s="84">
        <f t="shared" si="188"/>
        <v>0.82113227039432357</v>
      </c>
      <c r="AH23" s="84">
        <f t="shared" si="187"/>
        <v>0.76708569787455083</v>
      </c>
      <c r="AI23" s="84">
        <f t="shared" si="187"/>
        <v>1</v>
      </c>
      <c r="AJ23" s="84">
        <f t="shared" si="187"/>
        <v>0.768081381851623</v>
      </c>
      <c r="AK23" s="84">
        <f t="shared" si="187"/>
        <v>0.68417127315443627</v>
      </c>
      <c r="AL23" s="84">
        <f t="shared" si="187"/>
        <v>0.87196321208893934</v>
      </c>
      <c r="AM23" s="84">
        <f t="shared" si="187"/>
        <v>0.71049790385576039</v>
      </c>
    </row>
    <row r="24" spans="31:264">
      <c r="AE24" s="78"/>
      <c r="AF24" s="54" t="s">
        <v>86</v>
      </c>
      <c r="AG24" s="84">
        <f t="shared" si="188"/>
        <v>0.88459034599542641</v>
      </c>
      <c r="AH24" s="84">
        <f t="shared" si="187"/>
        <v>0.88448214303583561</v>
      </c>
      <c r="AI24" s="84">
        <f t="shared" si="187"/>
        <v>0.95253017381175686</v>
      </c>
      <c r="AJ24" s="84">
        <f t="shared" si="187"/>
        <v>1</v>
      </c>
      <c r="AK24" s="84">
        <f t="shared" si="187"/>
        <v>0.78751675658002296</v>
      </c>
      <c r="AL24" s="84">
        <f t="shared" si="187"/>
        <v>0.92777777780000004</v>
      </c>
      <c r="AM24" s="84">
        <f t="shared" si="187"/>
        <v>0.90559751512179165</v>
      </c>
    </row>
    <row r="25" spans="31:264">
      <c r="AE25" s="78"/>
      <c r="AF25" s="54" t="s">
        <v>88</v>
      </c>
      <c r="AG25" s="84">
        <f t="shared" si="188"/>
        <v>0.79129549221820406</v>
      </c>
      <c r="AH25" s="84">
        <f t="shared" si="187"/>
        <v>0.73620080807798327</v>
      </c>
      <c r="AI25" s="84">
        <f t="shared" si="187"/>
        <v>0.94245850678729393</v>
      </c>
      <c r="AJ25" s="84">
        <f t="shared" si="187"/>
        <v>0.81633309636422657</v>
      </c>
      <c r="AK25" s="84">
        <f t="shared" si="187"/>
        <v>1</v>
      </c>
      <c r="AL25" s="84">
        <f t="shared" si="187"/>
        <v>0.92108800464808427</v>
      </c>
      <c r="AM25" s="84">
        <f t="shared" si="187"/>
        <v>0.98888888888888893</v>
      </c>
    </row>
    <row r="26" spans="31:264">
      <c r="AE26" s="78"/>
      <c r="AF26" s="54" t="s">
        <v>90</v>
      </c>
      <c r="AG26" s="84">
        <f t="shared" si="188"/>
        <v>0.78706460701804026</v>
      </c>
      <c r="AH26" s="84">
        <f t="shared" si="187"/>
        <v>0.70263349956969523</v>
      </c>
      <c r="AI26" s="84">
        <f t="shared" si="187"/>
        <v>0.9084362124507136</v>
      </c>
      <c r="AJ26" s="84">
        <f t="shared" si="187"/>
        <v>0.75484120224215223</v>
      </c>
      <c r="AK26" s="84">
        <f t="shared" si="187"/>
        <v>0.67477918666712688</v>
      </c>
      <c r="AL26" s="84">
        <f t="shared" si="187"/>
        <v>1</v>
      </c>
      <c r="AM26" s="84">
        <f t="shared" si="187"/>
        <v>0.83436324995913025</v>
      </c>
    </row>
    <row r="27" spans="31:264" ht="29.1">
      <c r="AE27" s="78"/>
      <c r="AF27" s="54" t="s">
        <v>164</v>
      </c>
      <c r="AG27" s="84">
        <f t="shared" si="188"/>
        <v>0.52000221422399995</v>
      </c>
      <c r="AH27" s="84">
        <f t="shared" si="187"/>
        <v>0.46655058043117748</v>
      </c>
      <c r="AI27" s="84">
        <f t="shared" si="187"/>
        <v>0.58517197895466666</v>
      </c>
      <c r="AJ27" s="84">
        <f t="shared" si="187"/>
        <v>0.63804948138437712</v>
      </c>
      <c r="AK27" s="84">
        <f t="shared" si="187"/>
        <v>0.68659563779481747</v>
      </c>
      <c r="AL27" s="84">
        <f t="shared" si="187"/>
        <v>0.73807366793431306</v>
      </c>
      <c r="AM27" s="84">
        <f t="shared" si="187"/>
        <v>1</v>
      </c>
    </row>
    <row r="28" spans="31:264" ht="15" thickBot="1">
      <c r="AE28" s="78"/>
    </row>
    <row r="29" spans="31:264">
      <c r="AE29" s="78"/>
      <c r="AF29" s="157" t="s">
        <v>189</v>
      </c>
      <c r="AG29" s="158"/>
      <c r="AH29" s="158"/>
      <c r="AI29" s="158"/>
      <c r="AJ29" s="159"/>
    </row>
    <row r="30" spans="31:264" ht="15" thickBot="1">
      <c r="AE30" s="78"/>
      <c r="AF30" s="160"/>
      <c r="AG30" s="161"/>
      <c r="AH30" s="161"/>
      <c r="AI30" s="161"/>
      <c r="AJ30" s="162"/>
    </row>
    <row r="31" spans="31:264">
      <c r="AE31" s="78"/>
    </row>
    <row r="32" spans="31:264" ht="150">
      <c r="AE32" s="78"/>
      <c r="AF32" s="32" t="s">
        <v>118</v>
      </c>
      <c r="AG32" s="56" t="s">
        <v>80</v>
      </c>
      <c r="AH32" s="57" t="s">
        <v>82</v>
      </c>
      <c r="AI32" s="57" t="s">
        <v>162</v>
      </c>
      <c r="AJ32" s="57" t="s">
        <v>86</v>
      </c>
      <c r="AK32" s="57" t="s">
        <v>88</v>
      </c>
      <c r="AL32" s="57" t="s">
        <v>90</v>
      </c>
      <c r="AM32" s="57" t="s">
        <v>164</v>
      </c>
      <c r="AO32" s="33" t="s">
        <v>119</v>
      </c>
      <c r="AP32" s="56" t="s">
        <v>80</v>
      </c>
      <c r="AQ32" s="57" t="s">
        <v>82</v>
      </c>
      <c r="AR32" s="57" t="s">
        <v>162</v>
      </c>
      <c r="AS32" s="57" t="s">
        <v>86</v>
      </c>
      <c r="AT32" s="57" t="s">
        <v>88</v>
      </c>
      <c r="AU32" s="57" t="s">
        <v>90</v>
      </c>
      <c r="AV32" s="57" t="s">
        <v>164</v>
      </c>
      <c r="AX32" s="33" t="s">
        <v>171</v>
      </c>
      <c r="AY32" s="56" t="s">
        <v>80</v>
      </c>
      <c r="AZ32" s="57" t="s">
        <v>82</v>
      </c>
      <c r="BA32" s="57" t="s">
        <v>162</v>
      </c>
      <c r="BB32" s="57" t="s">
        <v>86</v>
      </c>
      <c r="BC32" s="57" t="s">
        <v>88</v>
      </c>
      <c r="BD32" s="57" t="s">
        <v>90</v>
      </c>
      <c r="BE32" s="57" t="s">
        <v>164</v>
      </c>
      <c r="BG32" s="33" t="s">
        <v>172</v>
      </c>
      <c r="BH32" s="56" t="s">
        <v>80</v>
      </c>
      <c r="BI32" s="57" t="s">
        <v>82</v>
      </c>
      <c r="BJ32" s="57" t="s">
        <v>162</v>
      </c>
      <c r="BK32" s="57" t="s">
        <v>86</v>
      </c>
      <c r="BL32" s="57" t="s">
        <v>88</v>
      </c>
      <c r="BM32" s="57" t="s">
        <v>90</v>
      </c>
      <c r="BN32" s="57" t="s">
        <v>164</v>
      </c>
      <c r="BP32" s="33" t="s">
        <v>173</v>
      </c>
      <c r="BQ32" s="56" t="s">
        <v>80</v>
      </c>
      <c r="BR32" s="57" t="s">
        <v>82</v>
      </c>
      <c r="BS32" s="57" t="s">
        <v>162</v>
      </c>
      <c r="BT32" s="57" t="s">
        <v>86</v>
      </c>
      <c r="BU32" s="57" t="s">
        <v>88</v>
      </c>
      <c r="BV32" s="57" t="s">
        <v>90</v>
      </c>
      <c r="BW32" s="57" t="s">
        <v>164</v>
      </c>
      <c r="BY32" s="33" t="s">
        <v>174</v>
      </c>
      <c r="BZ32" s="56" t="s">
        <v>80</v>
      </c>
      <c r="CA32" s="57" t="s">
        <v>82</v>
      </c>
      <c r="CB32" s="57" t="s">
        <v>162</v>
      </c>
      <c r="CC32" s="57" t="s">
        <v>86</v>
      </c>
      <c r="CD32" s="57" t="s">
        <v>88</v>
      </c>
      <c r="CE32" s="57" t="s">
        <v>90</v>
      </c>
      <c r="CF32" s="57" t="s">
        <v>164</v>
      </c>
      <c r="CG32" s="32"/>
      <c r="CH32" s="32" t="s">
        <v>175</v>
      </c>
      <c r="CI32" s="56" t="s">
        <v>80</v>
      </c>
      <c r="CJ32" s="57" t="s">
        <v>82</v>
      </c>
      <c r="CK32" s="57" t="s">
        <v>162</v>
      </c>
      <c r="CL32" s="57" t="s">
        <v>86</v>
      </c>
      <c r="CM32" s="57" t="s">
        <v>88</v>
      </c>
      <c r="CN32" s="57" t="s">
        <v>90</v>
      </c>
      <c r="CO32" s="57" t="s">
        <v>164</v>
      </c>
      <c r="CQ32" s="33" t="s">
        <v>176</v>
      </c>
      <c r="CR32" s="56" t="s">
        <v>80</v>
      </c>
      <c r="CS32" s="57" t="s">
        <v>82</v>
      </c>
      <c r="CT32" s="57" t="s">
        <v>162</v>
      </c>
      <c r="CU32" s="57" t="s">
        <v>86</v>
      </c>
      <c r="CV32" s="57" t="s">
        <v>88</v>
      </c>
      <c r="CW32" s="57" t="s">
        <v>90</v>
      </c>
      <c r="CX32" s="57" t="s">
        <v>164</v>
      </c>
      <c r="CY32" s="32"/>
      <c r="CZ32" s="32" t="s">
        <v>177</v>
      </c>
      <c r="DA32" s="56" t="s">
        <v>80</v>
      </c>
      <c r="DB32" s="57" t="s">
        <v>82</v>
      </c>
      <c r="DC32" s="57" t="s">
        <v>162</v>
      </c>
      <c r="DD32" s="57" t="s">
        <v>86</v>
      </c>
      <c r="DE32" s="57" t="s">
        <v>88</v>
      </c>
      <c r="DF32" s="57" t="s">
        <v>90</v>
      </c>
      <c r="DG32" s="57" t="s">
        <v>164</v>
      </c>
      <c r="DI32" s="32" t="s">
        <v>47</v>
      </c>
      <c r="DJ32" s="56" t="s">
        <v>80</v>
      </c>
      <c r="DK32" s="57" t="s">
        <v>82</v>
      </c>
      <c r="DL32" s="57" t="s">
        <v>162</v>
      </c>
      <c r="DM32" s="57" t="s">
        <v>86</v>
      </c>
      <c r="DN32" s="57" t="s">
        <v>88</v>
      </c>
      <c r="DO32" s="57" t="s">
        <v>90</v>
      </c>
      <c r="DP32" s="57" t="s">
        <v>164</v>
      </c>
      <c r="DQ32" s="32"/>
      <c r="DR32" s="32" t="s">
        <v>48</v>
      </c>
      <c r="DS32" s="56" t="s">
        <v>80</v>
      </c>
      <c r="DT32" s="57" t="s">
        <v>82</v>
      </c>
      <c r="DU32" s="57" t="s">
        <v>162</v>
      </c>
      <c r="DV32" s="57" t="s">
        <v>86</v>
      </c>
      <c r="DW32" s="57" t="s">
        <v>88</v>
      </c>
      <c r="DX32" s="57" t="s">
        <v>90</v>
      </c>
      <c r="DY32" s="57" t="s">
        <v>164</v>
      </c>
      <c r="DZ32" s="32"/>
      <c r="EA32" s="32" t="s">
        <v>49</v>
      </c>
      <c r="EB32" s="56" t="s">
        <v>80</v>
      </c>
      <c r="EC32" s="57" t="s">
        <v>82</v>
      </c>
      <c r="ED32" s="57" t="s">
        <v>162</v>
      </c>
      <c r="EE32" s="57" t="s">
        <v>86</v>
      </c>
      <c r="EF32" s="57" t="s">
        <v>88</v>
      </c>
      <c r="EG32" s="57" t="s">
        <v>90</v>
      </c>
      <c r="EH32" s="57" t="s">
        <v>164</v>
      </c>
      <c r="EI32" s="32"/>
      <c r="EJ32" s="32" t="s">
        <v>178</v>
      </c>
      <c r="EK32" s="56" t="s">
        <v>80</v>
      </c>
      <c r="EL32" s="57" t="s">
        <v>82</v>
      </c>
      <c r="EM32" s="57" t="s">
        <v>162</v>
      </c>
      <c r="EN32" s="57" t="s">
        <v>86</v>
      </c>
      <c r="EO32" s="57" t="s">
        <v>88</v>
      </c>
      <c r="EP32" s="57" t="s">
        <v>90</v>
      </c>
      <c r="EQ32" s="57" t="s">
        <v>164</v>
      </c>
      <c r="ER32" s="32"/>
      <c r="ES32" s="32" t="s">
        <v>179</v>
      </c>
      <c r="ET32" s="56" t="s">
        <v>80</v>
      </c>
      <c r="EU32" s="57" t="s">
        <v>82</v>
      </c>
      <c r="EV32" s="57" t="s">
        <v>162</v>
      </c>
      <c r="EW32" s="57" t="s">
        <v>86</v>
      </c>
      <c r="EX32" s="57" t="s">
        <v>88</v>
      </c>
      <c r="EY32" s="57" t="s">
        <v>90</v>
      </c>
      <c r="EZ32" s="57" t="s">
        <v>164</v>
      </c>
      <c r="FA32" s="32"/>
      <c r="FB32" s="32" t="s">
        <v>180</v>
      </c>
      <c r="FC32" s="56" t="s">
        <v>80</v>
      </c>
      <c r="FD32" s="57" t="s">
        <v>82</v>
      </c>
      <c r="FE32" s="57" t="s">
        <v>162</v>
      </c>
      <c r="FF32" s="57" t="s">
        <v>86</v>
      </c>
      <c r="FG32" s="57" t="s">
        <v>88</v>
      </c>
      <c r="FH32" s="57" t="s">
        <v>90</v>
      </c>
      <c r="FI32" s="57" t="s">
        <v>164</v>
      </c>
      <c r="FJ32" s="32"/>
      <c r="FK32" s="34" t="s">
        <v>181</v>
      </c>
      <c r="FL32" s="56" t="s">
        <v>80</v>
      </c>
      <c r="FM32" s="57" t="s">
        <v>82</v>
      </c>
      <c r="FN32" s="57" t="s">
        <v>162</v>
      </c>
      <c r="FO32" s="57" t="s">
        <v>86</v>
      </c>
      <c r="FP32" s="57" t="s">
        <v>88</v>
      </c>
      <c r="FQ32" s="57" t="s">
        <v>90</v>
      </c>
      <c r="FR32" s="57" t="s">
        <v>164</v>
      </c>
      <c r="FS32" s="32"/>
      <c r="FT32" s="34" t="s">
        <v>191</v>
      </c>
      <c r="FU32" s="56" t="s">
        <v>80</v>
      </c>
      <c r="FV32" s="57" t="s">
        <v>82</v>
      </c>
      <c r="FW32" s="57" t="s">
        <v>162</v>
      </c>
      <c r="FX32" s="57" t="s">
        <v>86</v>
      </c>
      <c r="FY32" s="57" t="s">
        <v>88</v>
      </c>
      <c r="FZ32" s="57" t="s">
        <v>90</v>
      </c>
      <c r="GA32" s="57" t="s">
        <v>164</v>
      </c>
      <c r="GB32" s="32"/>
      <c r="GC32" s="34" t="s">
        <v>182</v>
      </c>
      <c r="GD32" s="56" t="s">
        <v>80</v>
      </c>
      <c r="GE32" s="57" t="s">
        <v>82</v>
      </c>
      <c r="GF32" s="57" t="s">
        <v>162</v>
      </c>
      <c r="GG32" s="57" t="s">
        <v>86</v>
      </c>
      <c r="GH32" s="57" t="s">
        <v>88</v>
      </c>
      <c r="GI32" s="57" t="s">
        <v>90</v>
      </c>
      <c r="GJ32" s="57" t="s">
        <v>164</v>
      </c>
      <c r="GK32" s="32"/>
      <c r="GL32" s="34" t="s">
        <v>56</v>
      </c>
      <c r="GM32" s="56" t="s">
        <v>80</v>
      </c>
      <c r="GN32" s="57" t="s">
        <v>82</v>
      </c>
      <c r="GO32" s="57" t="s">
        <v>162</v>
      </c>
      <c r="GP32" s="57" t="s">
        <v>86</v>
      </c>
      <c r="GQ32" s="57" t="s">
        <v>88</v>
      </c>
      <c r="GR32" s="57" t="s">
        <v>90</v>
      </c>
      <c r="GS32" s="57" t="s">
        <v>164</v>
      </c>
      <c r="GT32" s="32"/>
      <c r="GU32" s="34" t="s">
        <v>183</v>
      </c>
      <c r="GV32" s="56" t="s">
        <v>80</v>
      </c>
      <c r="GW32" s="57" t="s">
        <v>82</v>
      </c>
      <c r="GX32" s="57" t="s">
        <v>162</v>
      </c>
      <c r="GY32" s="57" t="s">
        <v>86</v>
      </c>
      <c r="GZ32" s="57" t="s">
        <v>88</v>
      </c>
      <c r="HA32" s="57" t="s">
        <v>90</v>
      </c>
      <c r="HB32" s="57" t="s">
        <v>164</v>
      </c>
      <c r="HC32" s="32"/>
      <c r="HD32" s="34" t="s">
        <v>58</v>
      </c>
      <c r="HE32" s="56" t="s">
        <v>80</v>
      </c>
      <c r="HF32" s="57" t="s">
        <v>82</v>
      </c>
      <c r="HG32" s="57" t="s">
        <v>162</v>
      </c>
      <c r="HH32" s="57" t="s">
        <v>86</v>
      </c>
      <c r="HI32" s="57" t="s">
        <v>88</v>
      </c>
      <c r="HJ32" s="57" t="s">
        <v>90</v>
      </c>
      <c r="HK32" s="57" t="s">
        <v>164</v>
      </c>
      <c r="HL32" s="32"/>
      <c r="HM32" s="34" t="s">
        <v>59</v>
      </c>
      <c r="HN32" s="56" t="s">
        <v>80</v>
      </c>
      <c r="HO32" s="57" t="s">
        <v>82</v>
      </c>
      <c r="HP32" s="57" t="s">
        <v>162</v>
      </c>
      <c r="HQ32" s="57" t="s">
        <v>86</v>
      </c>
      <c r="HR32" s="57" t="s">
        <v>88</v>
      </c>
      <c r="HS32" s="57" t="s">
        <v>90</v>
      </c>
      <c r="HT32" s="57" t="s">
        <v>164</v>
      </c>
      <c r="HU32" s="32"/>
      <c r="HV32" s="34" t="s">
        <v>60</v>
      </c>
      <c r="HW32" s="56" t="s">
        <v>80</v>
      </c>
      <c r="HX32" s="57" t="s">
        <v>82</v>
      </c>
      <c r="HY32" s="57" t="s">
        <v>162</v>
      </c>
      <c r="HZ32" s="57" t="s">
        <v>86</v>
      </c>
      <c r="IA32" s="57" t="s">
        <v>88</v>
      </c>
      <c r="IB32" s="57" t="s">
        <v>90</v>
      </c>
      <c r="IC32" s="57" t="s">
        <v>164</v>
      </c>
      <c r="ID32" s="32"/>
      <c r="IE32" s="34" t="s">
        <v>61</v>
      </c>
      <c r="IF32" s="56" t="s">
        <v>80</v>
      </c>
      <c r="IG32" s="57" t="s">
        <v>82</v>
      </c>
      <c r="IH32" s="57" t="s">
        <v>162</v>
      </c>
      <c r="II32" s="57" t="s">
        <v>86</v>
      </c>
      <c r="IJ32" s="57" t="s">
        <v>88</v>
      </c>
      <c r="IK32" s="57" t="s">
        <v>90</v>
      </c>
      <c r="IL32" s="57" t="s">
        <v>164</v>
      </c>
      <c r="IN32" s="34" t="s">
        <v>62</v>
      </c>
      <c r="IO32" s="56" t="s">
        <v>80</v>
      </c>
      <c r="IP32" s="57" t="s">
        <v>82</v>
      </c>
      <c r="IQ32" s="57" t="s">
        <v>162</v>
      </c>
      <c r="IR32" s="57" t="s">
        <v>86</v>
      </c>
      <c r="IS32" s="57" t="s">
        <v>88</v>
      </c>
      <c r="IT32" s="57" t="s">
        <v>90</v>
      </c>
      <c r="IU32" s="57" t="s">
        <v>164</v>
      </c>
      <c r="IW32" s="34" t="s">
        <v>63</v>
      </c>
      <c r="IX32" s="56" t="s">
        <v>80</v>
      </c>
      <c r="IY32" s="57" t="s">
        <v>82</v>
      </c>
      <c r="IZ32" s="57" t="s">
        <v>162</v>
      </c>
      <c r="JA32" s="57" t="s">
        <v>86</v>
      </c>
      <c r="JB32" s="57" t="s">
        <v>88</v>
      </c>
      <c r="JC32" s="57" t="s">
        <v>90</v>
      </c>
      <c r="JD32" s="57" t="s">
        <v>164</v>
      </c>
    </row>
    <row r="33" spans="31:264">
      <c r="AE33" s="78"/>
      <c r="AF33" s="53" t="s">
        <v>80</v>
      </c>
      <c r="AG33" s="50">
        <f>IF(-$D5+$D$5&lt;$D$14,0,IF(-$D5+$D$5&gt;$D$16,1,($D$14+$D5-$D$5)/($D$14-$D$16)))</f>
        <v>0</v>
      </c>
      <c r="AH33" s="50">
        <f>IF(-$D5+$D$6&lt;$D$14,0,IF(-$D5+$D$6&gt;$D$16,1,($D$14+$D5-$D$6)/($D$14-$D$16)))</f>
        <v>1</v>
      </c>
      <c r="AI33" s="50">
        <f>IF(-$D5+$D$7&lt;$D$14,0,IF(-$D5+$D$7&gt;$D$16,1,($D$14+$D5-$D$7)/($D$14-$D$16)))</f>
        <v>0</v>
      </c>
      <c r="AJ33" s="50">
        <f>IF(-$D5+$D$8&lt;$D$14,0,IF(-$D5+$D$8&gt;$D$16,1,($D$14+$D5-$D$8)/($D$14-$D$16)))</f>
        <v>0</v>
      </c>
      <c r="AK33" s="50">
        <f>IF(-$D5+$D$9&lt;$D$14,0,IF(-$D5+$D$9&gt;$D$16,1,($D$14+$D5-$D$9)/($D$14-$D$16)))</f>
        <v>0</v>
      </c>
      <c r="AL33" s="50">
        <f>IF(-$D5+$D$10&lt;$D$14,0,IF(-$D5+$D$10&gt;$D$16,1,($D$14+$D5-$D$10)/($D$14-$D$16)))</f>
        <v>0</v>
      </c>
      <c r="AM33" s="50">
        <f>IF(-$D5+$D$11&lt;$D$14,0,IF(-$D5+$D$11&gt;$D$16,1,($D$14+$D5-$D$11)/($D$14-$D$16)))</f>
        <v>0</v>
      </c>
      <c r="AO33" s="53" t="s">
        <v>80</v>
      </c>
      <c r="AP33" s="50">
        <f>IF(-$E5+$E$5&lt;$E$14,0,IF(-$E5+$E$5&gt;$E$16,1,($E$14+$E5-$E$5)/($E$14-$E$16)))</f>
        <v>0</v>
      </c>
      <c r="AQ33" s="50">
        <f>IF(-$E5+$E$6&lt;$E$14,0,IF(-$E5+$E$6&gt;$E$16,1,($E$14+$E5-$E$6)/($E$14-$E$16)))</f>
        <v>0</v>
      </c>
      <c r="AR33" s="50">
        <f>IF(-$E5+$E$7&lt;$E$14,0,IF(-$E5+$E$7&gt;$E$16,1,($E$14+$E5-$E$7)/($E$14-$E$16)))</f>
        <v>0</v>
      </c>
      <c r="AS33" s="50">
        <f>IF(-$E5+$E$8&lt;$E$14,0,IF(-$E5+$E$8&gt;$E$16,1,($E$14+$E5-$E$8)/($E$14-$E$16)))</f>
        <v>0</v>
      </c>
      <c r="AT33" s="50">
        <f>IF(-$E5+$E$9&lt;$E$14,0,IF(-$E5+$E$9&gt;$E$16,1,($E$14+$E5-$E$9)/($E$14-$E$16)))</f>
        <v>0</v>
      </c>
      <c r="AU33" s="50">
        <f>IF(-$E5+$E$10&lt;$E$14,0,IF(-$E5+$E$10&gt;$E$16,1,($E$14+$E5-$E$10)/($E$14-$E$16)))</f>
        <v>0</v>
      </c>
      <c r="AV33" s="50">
        <f>IF(-$E5+$E$11&lt;$E$14,0,IF(-$E5+$E$11&gt;$E$16,1,($E$14+$E5-$E$11)/($E$14-$E$16)))</f>
        <v>0</v>
      </c>
      <c r="AX33" s="53" t="s">
        <v>80</v>
      </c>
      <c r="AY33" s="50">
        <f t="shared" ref="AY33:AY39" si="189">IF($F5-$F$5&lt;$F$14,0,IF($F5-$F$5&gt;$F$16,1,($F$14-$F5+$F$5)/($F$14-$F$16)))</f>
        <v>0</v>
      </c>
      <c r="AZ33" s="50">
        <f t="shared" ref="AZ33:AZ39" si="190">IF($F5-$F$6&lt;$F$14,0,IF($F5-$F$6&gt;$F$16,1,($F$14-$F5+$F$6)/($F$14-$F$16)))</f>
        <v>0</v>
      </c>
      <c r="BA33" s="50">
        <f t="shared" ref="BA33:BA39" si="191">IF($F5-$F$7&lt;$F$14,0,IF($F5-$F$7&gt;$F$16,1,($F$14-$F5+$F$7)/($F$14-$F$16)))</f>
        <v>0</v>
      </c>
      <c r="BB33" s="50">
        <f t="shared" ref="BB33:BB39" si="192">IF($F5-$F$8&lt;$F$14,0,IF($F5-$F$8&gt;$F$16,1,($F$14-$F5+$F$8)/($F$14-$F$16)))</f>
        <v>0</v>
      </c>
      <c r="BC33" s="50">
        <f t="shared" ref="BC33:BC39" si="193">IF($F5-$F$9&lt;$F$14,0,IF($F5-$F$9&gt;$F$16,1,($F$14-$F5+$F$9)/($F$14-$F$16)))</f>
        <v>0</v>
      </c>
      <c r="BD33" s="50">
        <f t="shared" ref="BD33:BD39" si="194">IF($F5-$F$10&lt;$F$14,0,IF($F5-$F$10&gt;$F$16,1,($F$14-$F5+$F$10)/($F$14-$F$16)))</f>
        <v>0</v>
      </c>
      <c r="BE33" s="50">
        <f t="shared" ref="BE33:BE39" si="195">IF($F5-$F$11&lt;$F$14,0,IF($F5-$F$11&gt;$F$16,1,($F$14-$F5+$F$11)/($F$14-$F$16)))</f>
        <v>0</v>
      </c>
      <c r="BG33" s="53" t="s">
        <v>80</v>
      </c>
      <c r="BH33" s="50">
        <f t="shared" ref="BH33:BH39" si="196">IF($G5-$G$5&lt;$G$14,0,IF($G5-$G$5&gt;$G$16,1,($G$14-$G5+$G$5)/($G$14-$G$16)))</f>
        <v>0</v>
      </c>
      <c r="BI33" s="50">
        <f t="shared" ref="BI33:BI39" si="197">IF($G5-$G$6&lt;$G$14,0,IF($G5-$G$6&gt;$G$16,1,($G$14-$G5+$G$6)/($G$14-$G$16)))</f>
        <v>0</v>
      </c>
      <c r="BJ33" s="50">
        <f t="shared" ref="BJ33:BJ39" si="198">IF($G5-$G$7&lt;$G$14,0,IF($G5-$G$7&gt;$G$16,1,($G$14-$G5+$G$7)/($G$14-$G$16)))</f>
        <v>0</v>
      </c>
      <c r="BK33" s="50">
        <f t="shared" ref="BK33:BK39" si="199">IF($G5-$G$8&lt;$G$14,0,IF($G5-$G$8&gt;$G$16,1,($G$14-$G5+$G$8)/($G$14-$G$16)))</f>
        <v>0</v>
      </c>
      <c r="BL33" s="50">
        <f t="shared" ref="BL33:BL39" si="200">IF($G5-$G$9&lt;$G$14,0,IF($G5-$G$9&gt;$G$16,1,($G$14-$G5+$G$9)/($G$14-$G$16)))</f>
        <v>0</v>
      </c>
      <c r="BM33" s="50">
        <f t="shared" ref="BM33:BM39" si="201">IF($G5-$G$10&lt;$G$14,0,IF($G5-$G$10&gt;$G$16,1,($G$14-$G5+$G$10)/($G$14-$G$16)))</f>
        <v>0</v>
      </c>
      <c r="BN33" s="50">
        <f t="shared" ref="BN33:BN39" si="202">IF($G5-$G$11&lt;$G$14,0,IF($G5-$G$11&gt;$G$16,1,($G$14-$G5+$G$11)/($G$14-$G$16)))</f>
        <v>0</v>
      </c>
      <c r="BP33" s="53" t="s">
        <v>80</v>
      </c>
      <c r="BQ33" s="50">
        <f t="shared" ref="BQ33:BQ39" si="203">IF($H5-$H$5&lt;$H$14,0,IF($H5-$H$5&gt;$H$16,1,($H$14-$H5+$H$5)/($H$14-$H$16)))</f>
        <v>0</v>
      </c>
      <c r="BR33" s="50">
        <f t="shared" ref="BR33:BR39" si="204">IF($H5-$H$6&lt;$H$14,0,IF($H5-$H$6&gt;$H$16,1,($H$14-$H5+$H$6)/($H$14-$H$16)))</f>
        <v>0</v>
      </c>
      <c r="BS33" s="50">
        <f t="shared" ref="BS33:BS39" si="205">IF($H5-$H$7&lt;$H$14,0,IF($H5-$H$7&gt;$H$16,1,($H$14-$H5+$H$7)/($H$14-$H$16)))</f>
        <v>0</v>
      </c>
      <c r="BT33" s="50">
        <f t="shared" ref="BT33:BT39" si="206">IF($H5-$H$8&lt;$H$14,0,IF($H5-$H$8&gt;$H$16,1,($H$14-$H5+$H$8)/($H$14-$H$16)))</f>
        <v>0</v>
      </c>
      <c r="BU33" s="50">
        <f t="shared" ref="BU33:BU39" si="207">IF($H5-$H$9&lt;$H$14,0,IF($H5-$H$9&gt;$H$16,1,($H$14-$H5+$H$9)/($H$14-$H$16)))</f>
        <v>0</v>
      </c>
      <c r="BV33" s="50">
        <f t="shared" ref="BV33:BV39" si="208">IF($H5-$H$10&lt;$H$14,0,IF($H5-$H$10&gt;$H$16,1,($H$14-$H5+$H$10)/($H$14-$H$16)))</f>
        <v>0</v>
      </c>
      <c r="BW33" s="50">
        <f t="shared" ref="BW33:BW39" si="209">IF($H5-$H$11&lt;$H$14,0,IF($H5-$H$11&gt;$H$16,1,($H$14-$H5+$H$11)/($H$14-$H$16)))</f>
        <v>0</v>
      </c>
      <c r="BY33" s="53" t="s">
        <v>80</v>
      </c>
      <c r="BZ33" s="50">
        <f t="shared" ref="BZ33:BZ39" si="210">IF($I5-$I$5&lt;$I$14,0,IF($I5-$I$5&gt;$I$16,1,($I$14-$I5+$I$5)/($I$14-$I$16)))</f>
        <v>0</v>
      </c>
      <c r="CA33" s="50">
        <f t="shared" ref="CA33:CA39" si="211">IF($I5-$I$6&lt;$I$14,0,IF($I5-$I$6&gt;$I$16,1,($I$14-$I5+$I$6)/($I$14-$I$16)))</f>
        <v>0</v>
      </c>
      <c r="CB33" s="50">
        <f t="shared" ref="CB33:CB39" si="212">IF($I5-$I$7&lt;$I$14,0,IF($I5-$I$7&gt;$I$16,1,($I$14-$I5+$I$7)/($I$14-$I$16)))</f>
        <v>0</v>
      </c>
      <c r="CC33" s="50">
        <f t="shared" ref="CC33:CC39" si="213">IF($I5-$I$8&lt;$I$14,0,IF($I5-$I$8&gt;$I$16,1,($I$14-$I5+$I$8)/($I$14-$I$16)))</f>
        <v>0</v>
      </c>
      <c r="CD33" s="50">
        <f t="shared" ref="CD33:CD39" si="214">IF($I5-$I$9&lt;$I$14,0,IF($I5-$I$9&gt;$I$16,1,($I$14-$I5+$I$9)/($I$14-$I$16)))</f>
        <v>0</v>
      </c>
      <c r="CE33" s="50">
        <f t="shared" ref="CE33:CE39" si="215">IF($I5-$I$10&lt;$I$14,0,IF($I5-$I$10&gt;$I$16,1,($I$14-$I5+$I$10)/($I$14-$I$16)))</f>
        <v>0</v>
      </c>
      <c r="CF33" s="50">
        <f t="shared" ref="CF33:CF39" si="216">IF($I5-$I$11&lt;$I$14,0,IF($I5-$I$11&gt;$I$16,1,($I$14-$I5+$I$11)/($I$14-$I$16)))</f>
        <v>0</v>
      </c>
      <c r="CH33" s="53" t="s">
        <v>80</v>
      </c>
      <c r="CI33" s="50">
        <f>IF($J5-$J$5&lt;$J$14,0,IF($J5-$J$5&gt;$J$16,1,($J$14-$J5+$J$5)/($J$14-$J$16)))</f>
        <v>0</v>
      </c>
      <c r="CJ33" s="50">
        <f>IF($J5-$J$6&lt;$J$14,0,IF($J5-$J$6&gt;$J$16,1,($J$14-$J5+$J$6)/($J$14-$J$16)))</f>
        <v>0</v>
      </c>
      <c r="CK33" s="50">
        <f>IF($J5-$J$7&lt;$J$14,0,IF($J5-$J$7&gt;$J$16,1,($J$14-$J5+$J$7)/($J$14-$J$16)))</f>
        <v>0</v>
      </c>
      <c r="CL33" s="50">
        <f>IF($J5-$J$8&lt;$J$14,0,IF($J5-$J$8&gt;$J$16,1,($J$14-$J5+$J$8)/($J$14-$J$16)))</f>
        <v>0</v>
      </c>
      <c r="CM33" s="50">
        <f>IF($J5-$J$9&lt;$J$14,0,IF($J5-$J$9&gt;$J$16,1,($J$14-$J5+$J$9)/($J$14-$J$16)))</f>
        <v>0</v>
      </c>
      <c r="CN33" s="50">
        <f>IF($J5-$J$10&lt;$J$14,0,IF($J5-$J$10&gt;$J$16,1,($J$14-$J5+$J$10)/($J$14-$J$16)))</f>
        <v>0</v>
      </c>
      <c r="CO33" s="50">
        <f>IF($J5-$J$11&lt;$J$14,0,IF($J5-$J$11&gt;$J$16,1,($J$14-$J5+$J$11)/($J$14-$J$16)))</f>
        <v>0</v>
      </c>
      <c r="CQ33" s="53" t="s">
        <v>80</v>
      </c>
      <c r="CR33" s="50">
        <f>IF($K5-$K$5&lt;$K$14,0,IF($K5-$K$5&gt;$K$16,1,($K$14-$K5+$K$5)/($K$14-$K$16)))</f>
        <v>0</v>
      </c>
      <c r="CS33" s="50">
        <f>IF($K5-$K$6&lt;$K$14,0,IF($K5-$K$6&gt;$K$16,1,($K$14-$K5+$K$6)/($K$14-$K$16)))</f>
        <v>0</v>
      </c>
      <c r="CT33" s="50">
        <f>IF($K5-$K$7&lt;$K$14,0,IF($K5-$K$7&gt;$K$16,1,($K$14-$K5+$K$7)/($K$14-$K$16)))</f>
        <v>0</v>
      </c>
      <c r="CU33" s="50">
        <f>IF($K5-$K$8&lt;$K$14,0,IF($K5-$K$8&gt;$K$16,1,($K$14-$K5+$K$8)/($K$14-$K$16)))</f>
        <v>0</v>
      </c>
      <c r="CV33" s="50">
        <f>IF($K5-$K$9&lt;$K$14,0,IF($K5-$K$9&gt;$K$16,1,($K$14-$K5+$K$9)/($K$14-$K$16)))</f>
        <v>0</v>
      </c>
      <c r="CW33" s="50">
        <f>IF($K5-$K$10&lt;$K$14,0,IF($K5-$K$10&gt;$K$16,1,($K$14-$K5+$K$10)/($K$14-$K$16)))</f>
        <v>0</v>
      </c>
      <c r="CX33" s="50">
        <f>IF($K5-$K$11&lt;$K$14,0,IF($K5-$K$11&gt;$K$16,1,($K$14-$K5+$K$11)/($K$14-$K$16)))</f>
        <v>0</v>
      </c>
      <c r="CZ33" s="53" t="s">
        <v>80</v>
      </c>
      <c r="DA33" s="50">
        <f>IF(-$L5+$L$5&lt;$L$14,0,IF(-$L5+$L$5&gt;$L$16,1,($L$14+$L5-$L$5)/($L$14-$L$16)))</f>
        <v>0</v>
      </c>
      <c r="DB33" s="50">
        <f>IF(-$L5+$L$6&lt;$L$14,0,IF(-$L5+$L$6&gt;$L$16,1,($L$14+$L5-$L$6)/($L$14-$L$16)))</f>
        <v>0</v>
      </c>
      <c r="DC33" s="50">
        <f>IF(-$L5+$L$7&lt;$L$14,0,IF(-$L5+$L$7&gt;$L$16,1,($L$14+$L5-$L$7)/($L$14-$L$16)))</f>
        <v>0</v>
      </c>
      <c r="DD33" s="50">
        <f>IF(-$L5+$L$8&lt;$L$14,0,IF(-$L5+$L$8&gt;$L$16,1,($L$14+$L5-$L$8)/($L$14-$L$16)))</f>
        <v>0</v>
      </c>
      <c r="DE33" s="50">
        <f>IF(-$L5+$L$9&lt;$L$14,0,IF(-$L5+$L$9&gt;$L$16,1,($L$14+$L5-$L$9)/($L$14-$L$16)))</f>
        <v>0.82609122118685629</v>
      </c>
      <c r="DF33" s="50">
        <f>IF(-$L5+$L$10&lt;$L$14,0,IF(-$L5+$L$10&gt;$L$16,1,($L$14+$L5-$L$10)/($L$14-$L$16)))</f>
        <v>0</v>
      </c>
      <c r="DG33" s="50">
        <f>IF(-$L5+$L$11&lt;$L$14,0,IF(-$L5+$L$11&gt;$L$16,1,($L$14+$L5-$L$11)/($L$14-$L$16)))</f>
        <v>0.40235409514467879</v>
      </c>
      <c r="DI33" s="53" t="s">
        <v>80</v>
      </c>
      <c r="DJ33" s="50">
        <f>IF(-$M5+$M$5&lt;$M$14,0,IF(-$M5+$M$5&gt;$M$16,1,($M$14+$M5-$M$5)/($M$14-$M$16)))</f>
        <v>0</v>
      </c>
      <c r="DK33" s="50">
        <f>IF(-$M5+$M$6&lt;$M$14,0,IF(-$M5+$M$6&gt;$M$16,1,($M$14+$M5-$M$6)/($M$14-$M$16)))</f>
        <v>0</v>
      </c>
      <c r="DL33" s="50">
        <f>IF(-$M5+$M$7&lt;$M$14,0,IF(-$M5+$M$7&gt;$M$16,1,($M$14+$M5-$M$7)/($M$14-$M$16)))</f>
        <v>0</v>
      </c>
      <c r="DM33" s="50">
        <f>IF(-$M5+$M$8&lt;$M$14,0,IF(-$M5+$M$8&gt;$M$16,1,($M$14+$M5-$M$8)/($M$14-$M$16)))</f>
        <v>0</v>
      </c>
      <c r="DN33" s="50">
        <f>IF(-$M5+$M$9&lt;$M$14,0,IF(-$M5+$M$9&gt;$M$16,1,($M$14+$M5-$M$9)/($M$14-$M$16)))</f>
        <v>0</v>
      </c>
      <c r="DO33" s="50">
        <f>IF(-$M5+$M$10&lt;$M$14,0,IF(-$M5+$M$10&gt;$M$16,1,($M$14+$M5-$M$10)/($M$14-$M$16)))</f>
        <v>0</v>
      </c>
      <c r="DP33" s="50">
        <f>IF(-$M5+$M$11&lt;$M$14,0,IF(-$M5+$M$11&gt;$M$16,1,($M$14+$M5-$M$11)/($M$14-$M$16)))</f>
        <v>0</v>
      </c>
      <c r="DR33" s="53" t="s">
        <v>80</v>
      </c>
      <c r="DS33" s="50">
        <f>IF(-$N5+$N$5&lt;$N$14,0,IF(-$N5+$N$5&gt;$N$16,1,($N$14+$N5-$N$5)/($N$14-$N$16)))</f>
        <v>0</v>
      </c>
      <c r="DT33" s="50">
        <f>IF(-$N5+$N$6&lt;$N$14,0,IF(-$N5+$N$6&gt;$N$16,1,($N$14+$N5-$N$6)/($N$14-$N$16)))</f>
        <v>0</v>
      </c>
      <c r="DU33" s="50">
        <f>IF(-$N5+$N$7&lt;$N$14,0,IF(-$N5+$N$7&gt;$N$16,1,($N$14+$N5-$N$7)/($N$14-$N$16)))</f>
        <v>0</v>
      </c>
      <c r="DV33" s="50">
        <f>IF(-$N5+$N$8&lt;$N$14,0,IF(-$N5+$N$8&gt;$N$16,1,($N$14+$N5-$N$8)/($N$14-$N$16)))</f>
        <v>0</v>
      </c>
      <c r="DW33" s="50">
        <f>IF(-$N5+$N$9&lt;$N$14,0,IF(-$N5+$N$9&gt;$N$16,1,($N$14+$N5-$N$9)/($N$14-$N$16)))</f>
        <v>0</v>
      </c>
      <c r="DX33" s="50">
        <f>IF(-$N5+$N$10&lt;$N$14,0,IF(-$N5+$N$10&gt;$N$16,1,($N$14+$N5-$N$10)/($N$14-$N$16)))</f>
        <v>0</v>
      </c>
      <c r="DY33" s="50">
        <f>IF(-$N5+$N$11&lt;$N$14,0,IF(-$N5+$N$11&gt;$N$16,1,($N$14+$N5-$N$11)/($N$14-$N$16)))</f>
        <v>0</v>
      </c>
      <c r="EA33" s="53" t="s">
        <v>80</v>
      </c>
      <c r="EB33" s="50">
        <f>IF(-$O5+$O$5&lt;$O$14,0,IF(-$O5+$O$5&gt;$O$16,1,($O$14+$O5-$O$5)/($O$14-$O$16)))</f>
        <v>0</v>
      </c>
      <c r="EC33" s="50">
        <f>IF(-$O5+$O$6&lt;$O$14,0,IF(-$O5+$O$6&gt;$O$16,1,($O$14+$O5-$O$6)/($O$14-$O$16)))</f>
        <v>0</v>
      </c>
      <c r="ED33" s="50">
        <f>IF(-$O5+$O$7&lt;$O$14,0,IF(-$O5+$O$7&gt;$O$16,1,($O$14+$O5-$O$7)/($O$14-$O$16)))</f>
        <v>0</v>
      </c>
      <c r="EE33" s="50">
        <f>IF(-$O5+$O$8&lt;$O$14,0,IF(-$O5+$O$8&gt;$O$16,1,($O$14+$O5-$O$8)/($O$14-$O$16)))</f>
        <v>0</v>
      </c>
      <c r="EF33" s="50">
        <f>IF(-$O5+$O$9&lt;$O$14,0,IF(-$O5+$O$9&gt;$O$16,1,($O$14+$O5-$O$9)/($O$14-$O$16)))</f>
        <v>0</v>
      </c>
      <c r="EG33" s="50">
        <f>IF(-$O5+$O$10&lt;$O$14,0,IF(-$O5+$O$10&gt;$O$16,1,($O$14+$O5-$O$10)/($O$14-$O$16)))</f>
        <v>0</v>
      </c>
      <c r="EH33" s="50">
        <f>IF(-$O5+$O$11&lt;$O$14,0,IF(-$O5+$O$11&gt;$O$16,1,($O$14+$O5-$O$11)/($O$14-$O$16)))</f>
        <v>0</v>
      </c>
      <c r="EJ33" s="53" t="s">
        <v>80</v>
      </c>
      <c r="EK33" s="50">
        <f>IF(-$P5+$P$5&lt;$P$14,0,IF(-$P5+$P$5&gt;$P$16,1,($P$14+$P5-$P$5)/($P$14-$P$16)))</f>
        <v>0</v>
      </c>
      <c r="EL33" s="50">
        <f>IF(-$P5+$P$6&lt;$P$14,0,IF(-$P5+$P$6&gt;$P$16,1,($P$14+$P5-$P$6)/($P$14-$P$16)))</f>
        <v>1</v>
      </c>
      <c r="EM33" s="50">
        <f>IF(-$P5+$P$7&lt;$P$14,0,IF(-$P5+$P$7&gt;$P$16,1,($P$14+$P5-$P$7)/($P$14-$P$16)))</f>
        <v>0</v>
      </c>
      <c r="EN33" s="50">
        <f>IF(-$P5+$P$8&lt;$P$14,0,IF(-$P5+$P$8&gt;$P$16,1,($P$14+$P5-$P$8)/($P$14-$P$16)))</f>
        <v>1</v>
      </c>
      <c r="EO33" s="50">
        <f>IF(-$P5+$P$9&lt;$P$14,0,IF(-$P5+$P$9&gt;$P$16,1,($P$14+$P5-$P$9)/($P$14-$P$16)))</f>
        <v>1</v>
      </c>
      <c r="EP33" s="50">
        <f>IF(-$P5+$P$10&lt;$P$14,0,IF(-$P5+$P$10&gt;$P$16,1,($P$14+$P5-$P$10)/($P$14-$P$16)))</f>
        <v>1</v>
      </c>
      <c r="EQ33" s="50">
        <f>IF(-$P5+$P$11&lt;$P$14,0,IF(-$P5+$P$11&gt;$P$16,1,($P$14+$P5-$P$11)/($P$14-$P$16)))</f>
        <v>1</v>
      </c>
      <c r="ES33" s="53" t="s">
        <v>80</v>
      </c>
      <c r="ET33" s="50">
        <f>IF(-$Q5+$Q$5&lt;$Q$14,0,IF(-$Q5+$Q$5&gt;$Q$16,1,($Q$14+$Q5-$Q$5)/($Q$14-$Q$16)))</f>
        <v>0</v>
      </c>
      <c r="EU33" s="50">
        <f>IF(-$Q5+$Q$6&lt;$Q$14,0,IF(-$Q5+$Q$6&gt;$Q$16,1,($Q$14+$Q5-$Q$6)/($Q$14-$Q$16)))</f>
        <v>1</v>
      </c>
      <c r="EV33" s="50">
        <f>IF(-$Q5+$Q$7&lt;$Q$14,0,IF(-$Q5+$Q$7&gt;$Q$16,1,($Q$14+$Q5-$Q$7)/($Q$14-$Q$16)))</f>
        <v>1</v>
      </c>
      <c r="EW33" s="50">
        <f>IF(-$Q5+$Q$8&lt;$Q$14,0,IF(-$Q5+$Q$8&gt;$Q$16,1,($Q$14+$Q5-$Q$8)/($Q$14-$Q$16)))</f>
        <v>1</v>
      </c>
      <c r="EX33" s="50">
        <f>IF(-$Q5+$Q$9&lt;$Q$14,0,IF(-$Q5+$Q$9&gt;$Q$16,1,($Q$14+$Q5-$Q$9)/($Q$14-$Q$16)))</f>
        <v>1</v>
      </c>
      <c r="EY33" s="50">
        <f>IF(-$Q5+$Q$10&lt;$Q$14,0,IF(-$Q5+$Q$10&gt;$Q$16,1,($Q$14+$Q5-$Q$10)/($Q$14-$Q$16)))</f>
        <v>1</v>
      </c>
      <c r="EZ33" s="50">
        <f>IF(-$Q5+$Q$11&lt;$Q$14,0,IF(-$Q5+$Q$11&gt;$Q$16,1,($Q$14+$Q5-$Q$11)/($Q$14-$Q$16)))</f>
        <v>1</v>
      </c>
      <c r="FB33" s="53" t="s">
        <v>80</v>
      </c>
      <c r="FC33" s="50">
        <f>IF(-$R5+$R$5&lt;$R$14,0,IF(-$R5+$R$5&gt;$R$16,1,($R$14+$R5-$R$5)/($R$14-$R$16)))</f>
        <v>0</v>
      </c>
      <c r="FD33" s="50">
        <f>IF(-$R5+$R$6&lt;$R$14,0,IF(-$R5+$R$6&gt;$R$16,1,($R$14+$R5-$R$6)/($R$14-$R$16)))</f>
        <v>0</v>
      </c>
      <c r="FE33" s="50">
        <f>IF(-$R5+$R$7&lt;$R$14,0,IF(-$R5+$R$7&gt;$R$16,1,($R$14+$R5-$R$7)/($R$14-$R$16)))</f>
        <v>0</v>
      </c>
      <c r="FF33" s="50">
        <f>IF(-$R5+$R$8&lt;$R$14,0,IF(-$R5+$R$8&gt;$R$16,1,($R$14+$R5-$R$8)/($R$14-$R$16)))</f>
        <v>0</v>
      </c>
      <c r="FG33" s="50">
        <f>IF(-$R5+$R$9&lt;$R$14,0,IF(-$R5+$R$9&gt;$R$16,1,($R$14+$R5-$R$9)/($R$14-$R$16)))</f>
        <v>0</v>
      </c>
      <c r="FH33" s="50">
        <f>IF(-$R5+$R$10&lt;$R$14,0,IF(-$R5+$R$10&gt;$R$16,1,($R$14+$R5-$R$10)/($R$14-$R$16)))</f>
        <v>0</v>
      </c>
      <c r="FI33" s="50">
        <f>IF(-$R5+$R$11&lt;$R$14,0,IF(-$R5+$R$11&gt;$R$16,1,($R$14+$R5-$R$11)/($R$14-$R$16)))</f>
        <v>0</v>
      </c>
      <c r="FK33" s="53" t="s">
        <v>80</v>
      </c>
      <c r="FL33" s="50">
        <f>IF(-$S5+$S$5&lt;$S$14,0,IF(-$S5+$S$5&gt;$S$16,1,($S$14+$S5-$S$5)/($S$14-$S$16)))</f>
        <v>0</v>
      </c>
      <c r="FM33" s="50">
        <f>IF(-$S5+$S$6&lt;$S$14,0,IF(-$S5+$S$6&gt;$S$16,1,($S$14+$S5-$S$6)/($S$14-$S$16)))</f>
        <v>0</v>
      </c>
      <c r="FN33" s="50">
        <f>IF(-$S5+$S$7&lt;$S$14,0,IF(-$S5+$S$7&gt;$S$16,1,($S$14+$S5-$S$7)/($S$14-$S$16)))</f>
        <v>0</v>
      </c>
      <c r="FO33" s="50">
        <f>IF(-$S5+$S$8&lt;$S$14,0,IF(-$S5+$S$8&gt;$S$16,1,($S$14+$S5-$S$8)/($S$14-$S$16)))</f>
        <v>0</v>
      </c>
      <c r="FP33" s="50">
        <f>IF(-$S5+$S$9&lt;$S$14,0,IF(-$S5+$S$9&gt;$S$16,1,($S$14+$S5-$S$9)/($S$14-$S$16)))</f>
        <v>0</v>
      </c>
      <c r="FQ33" s="50">
        <f>IF(-$S5+$S$10&lt;$S$14,0,IF(-$S5+$S$10&gt;$S$16,1,($S$14+$S5-$S$10)/($S$14-$S$16)))</f>
        <v>0</v>
      </c>
      <c r="FR33" s="50">
        <f>IF(-$S5+$S$11&lt;$S$14,0,IF(-$S5+$S$11&gt;$S$16,1,($S$14+$S5-$S$11)/($S$14-$S$16)))</f>
        <v>0</v>
      </c>
      <c r="FT33" s="53" t="s">
        <v>80</v>
      </c>
      <c r="FU33" s="50">
        <f>IF(-$T5+$T$5&lt;$T$14,0,IF(-$T5+$T$5&gt;$T$16,1,($T$14+$T5-$T$5)/($T$14-$T$16)))</f>
        <v>0</v>
      </c>
      <c r="FV33" s="50">
        <f>IF(-$T5+$T$6&lt;$T$14,0,IF(-$T5+$T$6&gt;$T$16,1,($T$14+$T5-$T$6)/($T$14-$T$16)))</f>
        <v>0</v>
      </c>
      <c r="FW33" s="50">
        <f>IF(-$T5+$T$7&lt;$T$14,0,IF(-$T5+$T$7&gt;$T$16,1,($T$14+$T5-$T$7)/($T$14-$T$16)))</f>
        <v>0</v>
      </c>
      <c r="FX33" s="50">
        <f>IF(-$T5+$T$8&lt;$T$14,0,IF(-$T5+$T$8&gt;$T$16,1,($T$14+$T5-$T$8)/($T$14-$T$16)))</f>
        <v>0</v>
      </c>
      <c r="FY33" s="50">
        <f>IF(-$T5+$T$9&lt;$T$14,0,IF(-$T5+$T$9&gt;$T$16,1,($T$14+$T5-$T$9)/($T$14-$T$16)))</f>
        <v>0</v>
      </c>
      <c r="FZ33" s="50">
        <f>IF(-$T5+$T$10&lt;$T$14,0,IF(-$T5+$T$10&gt;$T$16,1,($T$14+$T5-$T$10)/($T$14-$T$16)))</f>
        <v>0</v>
      </c>
      <c r="GA33" s="50">
        <f>IF(-$T5+$T$11&lt;$T$14,0,IF(-$T5+$T$11&gt;$T$16,1,($T$14+$T5-$T$11)/($T$14-$T$16)))</f>
        <v>0</v>
      </c>
      <c r="GC33" s="53" t="s">
        <v>80</v>
      </c>
      <c r="GD33" s="50">
        <f>IF(-$U5+$U$5&lt;$U$14,0,IF(-$U5+$U$5&gt;$U$16,1,($U$14+$U5-$U$5)/($U$14-$U$16)))</f>
        <v>0</v>
      </c>
      <c r="GE33" s="50">
        <f>IF(-$U5+$U$6&lt;$U$14,0,IF(-$U5+$U$6&gt;$U$16,1,($U$14+$U5-$U$6)/($U$14-$U$16)))</f>
        <v>0</v>
      </c>
      <c r="GF33" s="50">
        <f>IF(-$U5+$U$7&lt;$U$14,0,IF(-$U5+$U$7&gt;$U$16,1,($U$14+$U5-$U$7)/($U$14-$U$16)))</f>
        <v>0</v>
      </c>
      <c r="GG33" s="50">
        <f>IF(-$U5+$U$8&lt;$U$14,0,IF(-$U5+$U$8&gt;$U$16,1,($U$14+$U5-$U$8)/($U$14-$U$16)))</f>
        <v>0</v>
      </c>
      <c r="GH33" s="50">
        <f>IF(-$U5+$U$9&lt;$U$14,0,IF(-$U5+$U$9&gt;$U$16,1,($U$14+$U5-$U$9)/($U$14-$U$16)))</f>
        <v>0</v>
      </c>
      <c r="GI33" s="50">
        <f>IF(-$U5+$U$10&lt;$U$14,0,IF(-$U5+$U$10&gt;$U$16,1,($U$14+$U5-$U$10)/($U$14-$U$16)))</f>
        <v>0</v>
      </c>
      <c r="GJ33" s="50">
        <f>IF(-$U5+$U$11&lt;$U$14,0,IF(-$U5+$U$11&gt;$U$16,1,($U$14+$U5-$U$11)/($U$14-$U$16)))</f>
        <v>0</v>
      </c>
      <c r="GL33" s="53" t="s">
        <v>80</v>
      </c>
      <c r="GM33" s="50">
        <f>IF(-$V5+$V$5&lt;$V$14,0,IF(-$V5+$V$5&gt;$V$16,1,($V$14+$V5-$V$5)/($V$14-$V$16)))</f>
        <v>0</v>
      </c>
      <c r="GN33" s="50">
        <f>IF(-$V5+$V$6&lt;$V$14,0,IF(-$V5+$V$6&gt;$V$16,1,($V$14+$V5-$V$6)/($V$14-$V$16)))</f>
        <v>0</v>
      </c>
      <c r="GO33" s="50">
        <f>IF(-$V5+$V$7&lt;$V$14,0,IF(-$V5+$V$7&gt;$V$16,1,($V$14+$V5-$V$7)/($V$14-$V$16)))</f>
        <v>0</v>
      </c>
      <c r="GP33" s="50">
        <f>IF(-$V5+$V$8&lt;$V$14,0,IF(-$V5+$V$8&gt;$V$16,1,($V$14+$V5-$V$8)/($V$14-$V$16)))</f>
        <v>0</v>
      </c>
      <c r="GQ33" s="50">
        <f>IF(-$V5+$V$9&lt;$V$14,0,IF(-$V5+$V$9&gt;$V$16,1,($V$14+$V5-$V$9)/($V$14-$V$16)))</f>
        <v>0</v>
      </c>
      <c r="GR33" s="50">
        <f>IF(-$V5+$V$10&lt;$V$14,0,IF(-$V5+$V$10&gt;$V$16,1,($V$14+$V5-$V$10)/($V$14-$V$16)))</f>
        <v>0</v>
      </c>
      <c r="GS33" s="50">
        <f>IF(-$V5+$V$11&lt;$V$14,0,IF(-$V5+$V$11&gt;$V$16,1,($V$14+$V5-$V$11)/($V$14-$V$16)))</f>
        <v>0</v>
      </c>
      <c r="GU33" s="53" t="s">
        <v>80</v>
      </c>
      <c r="GV33" s="50">
        <f>IF(-$W5+$W$5&lt;$W$14,0,IF(-$W5+$W$5&gt;$W$16,1,($W$14+$W5-$W$5)/($W$14-$W$16)))</f>
        <v>0</v>
      </c>
      <c r="GW33" s="50">
        <f>IF(-$W5+$W$6&lt;$W$14,0,IF(-$W5+$W$6&gt;$W$16,1,($W$14+$W5-$W$6)/($W$14-$W$16)))</f>
        <v>0</v>
      </c>
      <c r="GX33" s="50">
        <f>IF(-$W5+$W$7&lt;$W$14,0,IF(-$W5+$W$7&gt;$W$16,1,($W$14+$W5-$W$7)/($W$14-$W$16)))</f>
        <v>0</v>
      </c>
      <c r="GY33" s="50">
        <f>IF(-$W5+$W$8&lt;$W$14,0,IF(-$W5+$W$8&gt;$W$16,1,($W$14+$W5-$W$8)/($W$14-$W$16)))</f>
        <v>0</v>
      </c>
      <c r="GZ33" s="50">
        <f>IF(-$W5+$W$9&lt;$W$14,0,IF(-$W5+$W$9&gt;$W$16,1,($W$14+$W5-$W$9)/($W$14-$W$16)))</f>
        <v>0</v>
      </c>
      <c r="HA33" s="50">
        <f>IF(-$W5+$W$10&lt;$W$14,0,IF(-$W5+$W$10&gt;$W$16,1,($W$14+$W5-$W$10)/($W$14-$W$16)))</f>
        <v>0</v>
      </c>
      <c r="HB33" s="50">
        <f>IF(-$W5+$W$11&lt;$W$14,0,IF(-$W5+$W$11&gt;$W$16,1,($W$14+$W5-$W$11)/($W$14-$W$16)))</f>
        <v>0</v>
      </c>
      <c r="HD33" s="53" t="s">
        <v>80</v>
      </c>
      <c r="HE33" s="50">
        <f>IF(-$X5+$X$5&lt;$X$14,0,IF(-$X5+$X$5&gt;$X$16,1,($X$14+$X5-$X$5)/($X$14-$X$16)))</f>
        <v>0</v>
      </c>
      <c r="HF33" s="50">
        <f>IF(-$X5+$X$6&lt;$X$14,0,IF(-$X5+$X$6&gt;$X$16,1,($X$14+$X5-$X$6)/($X$14-$X$16)))</f>
        <v>0</v>
      </c>
      <c r="HG33" s="50">
        <f>IF(-$X5+$X$7&lt;$X$14,0,IF(-$X5+$X$7&gt;$X$16,1,($X$14+$X5-$X$7)/($X$14-$X$16)))</f>
        <v>0</v>
      </c>
      <c r="HH33" s="50">
        <f>IF(-$X5+$X$8&lt;$X$14,0,IF(-$X5+$X$8&gt;$X$16,1,($X$14+$X5-$X$8)/($X$14-$X$16)))</f>
        <v>0</v>
      </c>
      <c r="HI33" s="50">
        <f>IF(-$X5+$X$9&lt;$X$14,0,IF(-$X5+$X$9&gt;$X$16,1,($X$14+$X5-$X$9)/($X$14-$X$16)))</f>
        <v>0</v>
      </c>
      <c r="HJ33" s="50">
        <f>IF(-$X5+$X$10&lt;$X$14,0,IF(-$X5+$X$10&gt;$X$16,1,($X$14+$X5-$X$10)/($X$14-$X$16)))</f>
        <v>0</v>
      </c>
      <c r="HK33" s="50">
        <f>IF(-$X5+$X$11&lt;$X$14,0,IF(-$X5+$X$11&gt;$X$16,1,($X$14+$X5-$X$11)/($X$14-$X$16)))</f>
        <v>0</v>
      </c>
      <c r="HM33" s="53" t="s">
        <v>80</v>
      </c>
      <c r="HN33" s="50">
        <f>IF(-$Y5+$Y$5&lt;$Y$14,0,IF(-$Y5+$Y$5&gt;$Y$16,1,($Y$14+$Y5-$Y$5)/($Y$14-$Y$16)))</f>
        <v>0</v>
      </c>
      <c r="HO33" s="50">
        <f>IF(-$Y5+$Y$6&lt;$Y$14,0,IF(-$Y5+$Y$6&gt;$Y$16,1,($Y$14+$Y5-$Y$6)/($Y$14-$Y$16)))</f>
        <v>0</v>
      </c>
      <c r="HP33" s="50">
        <f>IF(-$Y5+$Y$7&lt;$Y$14,0,IF(-$Y5+$Y$7&gt;$Y$16,1,($Y$14+$Y5-$Y$7)/($Y$14-$Y$16)))</f>
        <v>0</v>
      </c>
      <c r="HQ33" s="50">
        <f>IF(-$Y5+$Y$8&lt;$Y$14,0,IF(-$Y5+$Y$8&gt;$Y$16,1,($Y$14+$Y5-$Y$8)/($Y$14-$Y$16)))</f>
        <v>0</v>
      </c>
      <c r="HR33" s="50">
        <f>IF(-$Y5+$Y$9&lt;$Y$14,0,IF(-$Y5+$Y$9&gt;$Y$16,1,($Y$14+$Y5-$Y$9)/($Y$14-$Y$16)))</f>
        <v>0</v>
      </c>
      <c r="HS33" s="50">
        <f>IF(-$Y5+$Y$10&lt;$Y$14,0,IF(-$Y5+$Y$10&gt;$Y$16,1,($Y$14+$Y5-$Y$10)/($Y$14-$Y$16)))</f>
        <v>0</v>
      </c>
      <c r="HT33" s="50">
        <f>IF(-$Y5+$Y$11&lt;$Y$14,0,IF(-$Y5+$Y$11&gt;$Y$16,1,($Y$14+$Y5-$Y$11)/($Y$14-$Y$16)))</f>
        <v>0</v>
      </c>
      <c r="HV33" s="53" t="s">
        <v>80</v>
      </c>
      <c r="HW33" s="50">
        <f>IF(-$Z5+$Z$5&lt;$Z$14,0,IF(-$Z5+$Z$5&gt;$Z$16,1,($Z$14+$Z5-$Z$5)/($Z$14-$Z$16)))</f>
        <v>0</v>
      </c>
      <c r="HX33" s="50">
        <f>IF(-$Z5+$Z$6&lt;$Z$14,0,IF(-$Z5+$Z$6&gt;$Z$16,1,($Z$14+$Z5-$Z$6)/($Z$14-$Z$16)))</f>
        <v>0</v>
      </c>
      <c r="HY33" s="50">
        <f>IF(-$Z5+$Z$7&lt;$Z$14,0,IF(-$Z5+$Z$7&gt;$Z$16,1,($Z$14+$Z5-$Z$7)/($Z$14-$Z$16)))</f>
        <v>0</v>
      </c>
      <c r="HZ33" s="50">
        <f>IF(-$Z5+$Z$8&lt;$Z$14,0,IF(-$Z5+$Z$8&gt;$Z$16,1,($Z$14+$Z5-$Z$8)/($Z$14-$Z$16)))</f>
        <v>0</v>
      </c>
      <c r="IA33" s="50">
        <f>IF(-$Z5+$Z$9&lt;$Z$14,0,IF(-$Z5+$Z$9&gt;$Z$16,1,($Z$14+$Z5-$Z$9)/($Z$14-$Z$16)))</f>
        <v>0</v>
      </c>
      <c r="IB33" s="50">
        <f>IF(-$Z5+$Z$10&lt;$Z$14,0,IF(-$Z5+$Z$10&gt;$Z$16,1,($Z$14+$Z5-$Z$10)/($Z$14-$Z$16)))</f>
        <v>0</v>
      </c>
      <c r="IC33" s="50">
        <f>IF(-$Z5+$Z$11&lt;$Z$14,0,IF(-$Z5+$Z$11&gt;$Z$16,1,($Z$14+$Z5-$Z$11)/($Z$14-$Z$16)))</f>
        <v>0</v>
      </c>
      <c r="IE33" s="53" t="s">
        <v>80</v>
      </c>
      <c r="IF33" s="50">
        <f>IF(-$AA5+$AA$5&lt;$AA$14,0,IF(-$AA5+$AA$5&gt;$AA$16,1,($AA$14+$AA5-$AA$5)/($AA$14-$AA$16)))</f>
        <v>0</v>
      </c>
      <c r="IG33" s="50">
        <f>IF(-$AA5+$AA$6&lt;$AA$14,0,IF(-$AA5+$AA$6&gt;$AA$16,1,($AA$14+$AA5-$AA$6)/($AA$14-$AA$16)))</f>
        <v>0</v>
      </c>
      <c r="IH33" s="50">
        <f>IF(-$AA5+$AA$7&lt;$AA$14,0,IF(-$AA5+$AA$7&gt;$AA$16,1,($AA$14+$AA5-$AA$7)/($AA$14-$AA$16)))</f>
        <v>0</v>
      </c>
      <c r="II33" s="50">
        <f>IF(-$AA5+$AA$8&lt;$AA$14,0,IF(-$AA5+$AA$8&gt;$AA$16,1,($AA$14+$AA5-$AA$8)/($AA$14-$AA$16)))</f>
        <v>0</v>
      </c>
      <c r="IJ33" s="50">
        <f>IF(-$AA5+$AA$9&lt;$AA$14,0,IF(-$AA5+$AA$9&gt;$AA$16,1,($AA$14+$AA5-$AA$9)/($AA$14-$AA$16)))</f>
        <v>0</v>
      </c>
      <c r="IK33" s="50">
        <f>IF(-$AA5+$AA$10&lt;$AA$14,0,IF(-$AA5+$AA$10&gt;$AA$16,1,($AA$14+$AA5-$AA$10)/($AA$14-$AA$16)))</f>
        <v>0</v>
      </c>
      <c r="IL33" s="50">
        <f>IF(-$AA5+$AA$11&lt;$AA$14,0,IF(-$AA5+$AA$11&gt;$AA$16,1,($AA$14+$AA5-$AA$11)/($AA$14-$AA$16)))</f>
        <v>0</v>
      </c>
      <c r="IN33" s="53" t="s">
        <v>80</v>
      </c>
      <c r="IO33" s="50">
        <f>IF(-$AB5+$AB$5&lt;$AB$14,0,IF(-$AB5+$AB$5&gt;$AB$16,1,($AB$14+$AB5-$AB$5)/($AB$14-$AB$16)))</f>
        <v>0</v>
      </c>
      <c r="IP33" s="50">
        <f>IF(-$AB5+$AB$6&lt;$AB$14,0,IF(-$AB5+$AB$6&gt;$AB$16,1,($AB$14+$AB5-$AB$6)/($AB$14-$AB$16)))</f>
        <v>0</v>
      </c>
      <c r="IQ33" s="50">
        <f>IF(-$AB5+$AB$7&lt;$AB$14,0,IF(-$AB5+$AB$7&gt;$AB$16,1,($AB$14+$AB5-$AB$7)/($AB$14-$AB$16)))</f>
        <v>0</v>
      </c>
      <c r="IR33" s="50">
        <f>IF(-$AB5+$AB$8&lt;$AB$14,0,IF(-$AB5+$AB$8&gt;$AB$16,1,($AB$14+$AB5-$AB$8)/($AB$14-$AB$16)))</f>
        <v>0</v>
      </c>
      <c r="IS33" s="50">
        <f>IF(-$AB5+$AB$9&lt;$AB$14,0,IF(-$AB5+$AB$9&gt;$AB$16,1,($AB$14+$AB5-$AB$9)/($AB$14-$AB$16)))</f>
        <v>0</v>
      </c>
      <c r="IT33" s="50">
        <f>IF(-$AB5+$AB$10&lt;$AB$14,0,IF(-$AB5+$AB$10&gt;$AB$16,1,($AB$14+$AB5-$AB$10)/($AB$14-$AB$16)))</f>
        <v>0</v>
      </c>
      <c r="IU33" s="50">
        <f>IF(-$AB5+$AB$11&lt;$AB$14,0,IF(-$AB5+$AB$11&gt;$AB$16,1,($AB$14+$AB5-$AB$11)/($AB$14-$AB$16)))</f>
        <v>0</v>
      </c>
      <c r="IW33" s="53" t="s">
        <v>80</v>
      </c>
      <c r="IX33" s="50">
        <f>IF(-$AC5+$AC$5&lt;$AC$14,0,IF(-$AC5+$AC$5&gt;$AC$16,1,($AC$14+$AC5-$AC$5)/($AC$14-$AC$16)))</f>
        <v>0</v>
      </c>
      <c r="IY33" s="50">
        <f>IF(-$AC5+$AC$6&lt;$AC$14,0,IF(-$AC5+$AC$6&gt;$AC$16,1,($AC$14+$AC5-$AC$6)/($AC$14-$AC$16)))</f>
        <v>0</v>
      </c>
      <c r="IZ33" s="50">
        <f>IF(-$AC5+$AC$7&lt;$AC$14,0,IF(-$AC5+$AC$7&gt;$AC$16,1,($AC$14+$AC5-$AC$7)/($AC$14-$AC$16)))</f>
        <v>0</v>
      </c>
      <c r="JA33" s="50">
        <f>IF(-$AC5+$AC$8&lt;$AC$14,0,IF(-$AC5+$AC$8&gt;$AC$16,1,($AC$14+$AC5-$AC$8)/($AC$14-$AC$16)))</f>
        <v>0</v>
      </c>
      <c r="JB33" s="50">
        <f>IF(-$AC5+$AC$9&lt;$AC$14,0,IF(-$AC5+$AC$9&gt;$AC$16,1,($AC$14+$AC5-$AC$9)/($AC$14-$AC$16)))</f>
        <v>0</v>
      </c>
      <c r="JC33" s="50">
        <f>IF(-$AC5+$AC$10&lt;$AC$14,0,IF(-$AC5+$AC$10&gt;$AC$16,1,($AC$14+$AC5-$AC$10)/($AC$14-$AC$16)))</f>
        <v>0</v>
      </c>
      <c r="JD33" s="50">
        <f>IF(-$AC5+$AC$11&lt;$AC$14,0,IF(-$AC5+$AC$11&gt;$AC$16,1,($AC$14+$AC5-$AC$11)/($AC$14-$AC$16)))</f>
        <v>0</v>
      </c>
    </row>
    <row r="34" spans="31:264" ht="29.1">
      <c r="AE34" s="78"/>
      <c r="AF34" s="54" t="s">
        <v>82</v>
      </c>
      <c r="AG34" s="50">
        <f t="shared" ref="AG34:AG39" si="217">IF(-$D6+$D$5&lt;$D$14,0,IF(-$D6+$D$5&gt;$D$16,1,($D$14+$D6-$D$5)/($D$14-$D$16)))</f>
        <v>0</v>
      </c>
      <c r="AH34" s="50">
        <f t="shared" ref="AH34:AH39" si="218">IF(-$D6+$D$6&lt;$D$14,0,IF(-$D6+$D$6&gt;$D$16,1,($D$14+$D6-$D$6)/($D$14-$D$16)))</f>
        <v>0</v>
      </c>
      <c r="AI34" s="50">
        <f t="shared" ref="AI34:AI39" si="219">IF(-$D6+$D$7&lt;$D$14,0,IF(-$D6+$D$7&gt;$D$16,1,($D$14+$D6-$D$7)/($D$14-$D$16)))</f>
        <v>0</v>
      </c>
      <c r="AJ34" s="50">
        <f t="shared" ref="AJ34:AJ39" si="220">IF(-$D6+$D$8&lt;$D$14,0,IF(-$D6+$D$8&gt;$D$16,1,($D$14+$D6-$D$8)/($D$14-$D$16)))</f>
        <v>0</v>
      </c>
      <c r="AK34" s="50">
        <f t="shared" ref="AK34:AK39" si="221">IF(-$D6+$D$9&lt;$D$14,0,IF(-$D6+$D$9&gt;$D$16,1,($D$14+$D6-$D$9)/($D$14-$D$16)))</f>
        <v>0</v>
      </c>
      <c r="AL34" s="50">
        <f t="shared" ref="AL34:AL39" si="222">IF(-$D6+$D$10&lt;$D$14,0,IF(-$D6+$D$10&gt;$D$16,1,($D$14+$D6-$D$10)/($D$14-$D$16)))</f>
        <v>0</v>
      </c>
      <c r="AM34" s="50">
        <f t="shared" ref="AM34:AM39" si="223">IF(-$D6+$D$11&lt;$D$14,0,IF(-$D6+$D$11&gt;$D$16,1,($D$14+$D6-$D$11)/($D$14-$D$16)))</f>
        <v>0</v>
      </c>
      <c r="AO34" s="54" t="s">
        <v>82</v>
      </c>
      <c r="AP34" s="50">
        <f>IF(-$E6+$E$5&lt;$E$14,0,IF(-$E6+$E$5&gt;$E$16,1,($E$14+$E6-$E$5)/($E$14-$E$16)))</f>
        <v>1</v>
      </c>
      <c r="AQ34" s="50">
        <f t="shared" ref="AQ34:AQ39" si="224">IF(-$E6+$E$6&lt;$E$14,0,IF(-$E6+$E$6&gt;$E$16,1,($E$14+$E6-$E$6)/($E$14-$E$16)))</f>
        <v>0</v>
      </c>
      <c r="AR34" s="50">
        <f t="shared" ref="AR34:AR39" si="225">IF(-$E6+$E$7&lt;$E$14,0,IF(-$E6+$E$7&gt;$E$16,1,($E$14+$E6-$E$7)/($E$14-$E$16)))</f>
        <v>0</v>
      </c>
      <c r="AS34" s="50">
        <f t="shared" ref="AS34:AS39" si="226">IF(-$E6+$E$8&lt;$E$14,0,IF(-$E6+$E$8&gt;$E$16,1,($E$14+$E6-$E$8)/($E$14-$E$16)))</f>
        <v>0</v>
      </c>
      <c r="AT34" s="50">
        <f t="shared" ref="AT34:AT39" si="227">IF(-$E6+$E$9&lt;$E$14,0,IF(-$E6+$E$9&gt;$E$16,1,($E$14+$E6-$E$9)/($E$14-$E$16)))</f>
        <v>0</v>
      </c>
      <c r="AU34" s="50">
        <f t="shared" ref="AU34:AU39" si="228">IF(-$E6+$E$10&lt;$E$14,0,IF(-$E6+$E$10&gt;$E$16,1,($E$14+$E6-$E$10)/($E$14-$E$16)))</f>
        <v>0</v>
      </c>
      <c r="AV34" s="50">
        <f t="shared" ref="AV34:AV39" si="229">IF(-$E6+$E$11&lt;$E$14,0,IF(-$E6+$E$11&gt;$E$16,1,($E$14+$E6-$E$11)/($E$14-$E$16)))</f>
        <v>0</v>
      </c>
      <c r="AX34" s="54" t="s">
        <v>82</v>
      </c>
      <c r="AY34" s="50">
        <f t="shared" si="189"/>
        <v>0</v>
      </c>
      <c r="AZ34" s="50">
        <f t="shared" si="190"/>
        <v>0</v>
      </c>
      <c r="BA34" s="50">
        <f t="shared" si="191"/>
        <v>0</v>
      </c>
      <c r="BB34" s="50">
        <f t="shared" si="192"/>
        <v>0</v>
      </c>
      <c r="BC34" s="50">
        <f t="shared" si="193"/>
        <v>0</v>
      </c>
      <c r="BD34" s="50">
        <f t="shared" si="194"/>
        <v>0</v>
      </c>
      <c r="BE34" s="50">
        <f t="shared" si="195"/>
        <v>0</v>
      </c>
      <c r="BG34" s="54" t="s">
        <v>82</v>
      </c>
      <c r="BH34" s="50">
        <f t="shared" si="196"/>
        <v>0</v>
      </c>
      <c r="BI34" s="50">
        <f t="shared" si="197"/>
        <v>0</v>
      </c>
      <c r="BJ34" s="50">
        <f t="shared" si="198"/>
        <v>0</v>
      </c>
      <c r="BK34" s="50">
        <f t="shared" si="199"/>
        <v>0</v>
      </c>
      <c r="BL34" s="50">
        <f t="shared" si="200"/>
        <v>0</v>
      </c>
      <c r="BM34" s="50">
        <f t="shared" si="201"/>
        <v>0</v>
      </c>
      <c r="BN34" s="50">
        <f t="shared" si="202"/>
        <v>0</v>
      </c>
      <c r="BP34" s="54" t="s">
        <v>82</v>
      </c>
      <c r="BQ34" s="50">
        <f t="shared" si="203"/>
        <v>0</v>
      </c>
      <c r="BR34" s="50">
        <f t="shared" si="204"/>
        <v>0</v>
      </c>
      <c r="BS34" s="50">
        <f t="shared" si="205"/>
        <v>0</v>
      </c>
      <c r="BT34" s="50">
        <f t="shared" si="206"/>
        <v>0</v>
      </c>
      <c r="BU34" s="50">
        <f t="shared" si="207"/>
        <v>0</v>
      </c>
      <c r="BV34" s="50">
        <f t="shared" si="208"/>
        <v>0</v>
      </c>
      <c r="BW34" s="50">
        <f t="shared" si="209"/>
        <v>0</v>
      </c>
      <c r="BY34" s="54" t="s">
        <v>82</v>
      </c>
      <c r="BZ34" s="50">
        <f t="shared" si="210"/>
        <v>0</v>
      </c>
      <c r="CA34" s="50">
        <f t="shared" si="211"/>
        <v>0</v>
      </c>
      <c r="CB34" s="50">
        <f t="shared" si="212"/>
        <v>7.2139303482586972E-2</v>
      </c>
      <c r="CC34" s="50">
        <f t="shared" si="213"/>
        <v>0</v>
      </c>
      <c r="CD34" s="50">
        <f t="shared" si="214"/>
        <v>8.9552238805970075E-2</v>
      </c>
      <c r="CE34" s="50">
        <f t="shared" si="215"/>
        <v>0.11069651741293524</v>
      </c>
      <c r="CF34" s="50">
        <f t="shared" si="216"/>
        <v>0</v>
      </c>
      <c r="CH34" s="54" t="s">
        <v>82</v>
      </c>
      <c r="CI34" s="50">
        <f t="shared" ref="CI34:CI39" si="230">IF($J6-$J$5&lt;$J$14,0,IF($J6-$J$5&gt;$J$16,1,($J$14-$J6+$J$5)/($J$14-$J$16)))</f>
        <v>0</v>
      </c>
      <c r="CJ34" s="50">
        <f t="shared" ref="CJ34:CJ39" si="231">IF($J6-$J$6&lt;$J$14,0,IF($J6-$J$6&gt;$J$16,1,($J$14-$J6+$J$6)/($J$14-$J$16)))</f>
        <v>0</v>
      </c>
      <c r="CK34" s="50">
        <f t="shared" ref="CK34:CK39" si="232">IF($J6-$J$7&lt;$J$14,0,IF($J6-$J$7&gt;$J$16,1,($J$14-$J6+$J$7)/($J$14-$J$16)))</f>
        <v>0</v>
      </c>
      <c r="CL34" s="50">
        <f t="shared" ref="CL34:CL39" si="233">IF($J6-$J$8&lt;$J$14,0,IF($J6-$J$8&gt;$J$16,1,($J$14-$J6+$J$8)/($J$14-$J$16)))</f>
        <v>0</v>
      </c>
      <c r="CM34" s="50">
        <f t="shared" ref="CM34:CM39" si="234">IF($J6-$J$9&lt;$J$14,0,IF($J6-$J$9&gt;$J$16,1,($J$14-$J6+$J$9)/($J$14-$J$16)))</f>
        <v>0</v>
      </c>
      <c r="CN34" s="50">
        <f t="shared" ref="CN34:CN39" si="235">IF($J6-$J$10&lt;$J$14,0,IF($J6-$J$10&gt;$J$16,1,($J$14-$J6+$J$10)/($J$14-$J$16)))</f>
        <v>0</v>
      </c>
      <c r="CO34" s="50">
        <f t="shared" ref="CO34:CO39" si="236">IF($J6-$J$11&lt;$J$14,0,IF($J6-$J$11&gt;$J$16,1,($J$14-$J6+$J$11)/($J$14-$J$16)))</f>
        <v>0</v>
      </c>
      <c r="CQ34" s="54" t="s">
        <v>82</v>
      </c>
      <c r="CR34" s="50">
        <f t="shared" ref="CR34:CR39" si="237">IF($K6-$K$5&lt;$K$14,0,IF($K6-$K$5&gt;$K$16,1,($K$14-$K6+$K$5)/($K$14-$K$16)))</f>
        <v>0</v>
      </c>
      <c r="CS34" s="50">
        <f t="shared" ref="CS34:CS39" si="238">IF($K6-$K$6&lt;$K$14,0,IF($K6-$K$6&gt;$K$16,1,($K$14-$K6+$K$6)/($K$14-$K$16)))</f>
        <v>0</v>
      </c>
      <c r="CT34" s="50">
        <f t="shared" ref="CT34:CT39" si="239">IF($K6-$K$7&lt;$K$14,0,IF($K6-$K$7&gt;$K$16,1,($K$14-$K6+$K$7)/($K$14-$K$16)))</f>
        <v>0</v>
      </c>
      <c r="CU34" s="50">
        <f t="shared" ref="CU34:CU39" si="240">IF($K6-$K$8&lt;$K$14,0,IF($K6-$K$8&gt;$K$16,1,($K$14-$K6+$K$8)/($K$14-$K$16)))</f>
        <v>0</v>
      </c>
      <c r="CV34" s="50">
        <f t="shared" ref="CV34:CV39" si="241">IF($K6-$K$9&lt;$K$14,0,IF($K6-$K$9&gt;$K$16,1,($K$14-$K6+$K$9)/($K$14-$K$16)))</f>
        <v>0</v>
      </c>
      <c r="CW34" s="50">
        <f t="shared" ref="CW34:CW39" si="242">IF($K6-$K$10&lt;$K$14,0,IF($K6-$K$10&gt;$K$16,1,($K$14-$K6+$K$10)/($K$14-$K$16)))</f>
        <v>0</v>
      </c>
      <c r="CX34" s="50">
        <f t="shared" ref="CX34:CX39" si="243">IF($K6-$K$11&lt;$K$14,0,IF($K6-$K$11&gt;$K$16,1,($K$14-$K6+$K$11)/($K$14-$K$16)))</f>
        <v>0</v>
      </c>
      <c r="CZ34" s="54" t="s">
        <v>82</v>
      </c>
      <c r="DA34" s="50">
        <f t="shared" ref="DA34:DA39" si="244">IF(-$L6+$L$5&lt;$L$14,0,IF(-$L6+$L$5&gt;$L$16,1,($L$14+$L6-$L$5)/($L$14-$L$16)))</f>
        <v>0</v>
      </c>
      <c r="DB34" s="50">
        <f t="shared" ref="DB34:DB39" si="245">IF(-$L6+$L$6&lt;$L$14,0,IF(-$L6+$L$6&gt;$L$16,1,($L$14+$L6-$L$6)/($L$14-$L$16)))</f>
        <v>0</v>
      </c>
      <c r="DC34" s="50">
        <f t="shared" ref="DC34:DC39" si="246">IF(-$L6+$L$7&lt;$L$14,0,IF(-$L6+$L$7&gt;$L$16,1,($L$14+$L6-$L$7)/($L$14-$L$16)))</f>
        <v>0</v>
      </c>
      <c r="DD34" s="50">
        <f t="shared" ref="DD34:DD39" si="247">IF(-$L6+$L$8&lt;$L$14,0,IF(-$L6+$L$8&gt;$L$16,1,($L$14+$L6-$L$8)/($L$14-$L$16)))</f>
        <v>0</v>
      </c>
      <c r="DE34" s="50">
        <f t="shared" ref="DE34:DE39" si="248">IF(-$L6+$L$9&lt;$L$14,0,IF(-$L6+$L$9&gt;$L$16,1,($L$14+$L6-$L$9)/($L$14-$L$16)))</f>
        <v>0.44041196665031895</v>
      </c>
      <c r="DF34" s="50">
        <f t="shared" ref="DF34:DF39" si="249">IF(-$L6+$L$10&lt;$L$14,0,IF(-$L6+$L$10&gt;$L$16,1,($L$14+$L6-$L$10)/($L$14-$L$16)))</f>
        <v>0</v>
      </c>
      <c r="DG34" s="50">
        <f t="shared" ref="DG34:DG39" si="250">IF(-$L6+$L$11&lt;$L$14,0,IF(-$L6+$L$11&gt;$L$16,1,($L$14+$L6-$L$11)/($L$14-$L$16)))</f>
        <v>1.6674840608141412E-2</v>
      </c>
      <c r="DI34" s="54" t="s">
        <v>82</v>
      </c>
      <c r="DJ34" s="50">
        <f t="shared" ref="DJ34:DJ39" si="251">IF(-$M6+$M$5&lt;$M$14,0,IF(-$M6+$M$5&gt;$M$16,1,($M$14+$M6-$M$5)/($M$14-$M$16)))</f>
        <v>0</v>
      </c>
      <c r="DK34" s="50">
        <f t="shared" ref="DK34:DK39" si="252">IF(-$M6+$M$6&lt;$M$14,0,IF(-$M6+$M$6&gt;$M$16,1,($M$14+$M6-$M$6)/($M$14-$M$16)))</f>
        <v>0</v>
      </c>
      <c r="DL34" s="50">
        <f t="shared" ref="DL34:DL39" si="253">IF(-$M6+$M$7&lt;$M$14,0,IF(-$M6+$M$7&gt;$M$16,1,($M$14+$M6-$M$7)/($M$14-$M$16)))</f>
        <v>0</v>
      </c>
      <c r="DM34" s="50">
        <f t="shared" ref="DM34:DM39" si="254">IF(-$M6+$M$8&lt;$M$14,0,IF(-$M6+$M$8&gt;$M$16,1,($M$14+$M6-$M$8)/($M$14-$M$16)))</f>
        <v>0</v>
      </c>
      <c r="DN34" s="50">
        <f t="shared" ref="DN34:DN39" si="255">IF(-$M6+$M$9&lt;$M$14,0,IF(-$M6+$M$9&gt;$M$16,1,($M$14+$M6-$M$9)/($M$14-$M$16)))</f>
        <v>0</v>
      </c>
      <c r="DO34" s="50">
        <f t="shared" ref="DO34:DO39" si="256">IF(-$M6+$M$10&lt;$M$14,0,IF(-$M6+$M$10&gt;$M$16,1,($M$14+$M6-$M$10)/($M$14-$M$16)))</f>
        <v>0</v>
      </c>
      <c r="DP34" s="50">
        <f t="shared" ref="DP34:DP39" si="257">IF(-$M6+$M$11&lt;$M$14,0,IF(-$M6+$M$11&gt;$M$16,1,($M$14+$M6-$M$11)/($M$14-$M$16)))</f>
        <v>0</v>
      </c>
      <c r="DR34" s="54" t="s">
        <v>82</v>
      </c>
      <c r="DS34" s="50">
        <f t="shared" ref="DS34:DS39" si="258">IF(-$N6+$N$5&lt;$N$14,0,IF(-$N6+$N$5&gt;$N$16,1,($N$14+$N6-$N$5)/($N$14-$N$16)))</f>
        <v>0</v>
      </c>
      <c r="DT34" s="50">
        <f t="shared" ref="DT34:DT39" si="259">IF(-$N6+$N$6&lt;$N$14,0,IF(-$N6+$N$6&gt;$N$16,1,($N$14+$N6-$N$6)/($N$14-$N$16)))</f>
        <v>0</v>
      </c>
      <c r="DU34" s="50">
        <f t="shared" ref="DU34:DU39" si="260">IF(-$N6+$N$7&lt;$N$14,0,IF(-$N6+$N$7&gt;$N$16,1,($N$14+$N6-$N$7)/($N$14-$N$16)))</f>
        <v>0</v>
      </c>
      <c r="DV34" s="50">
        <f t="shared" ref="DV34:DV39" si="261">IF(-$N6+$N$8&lt;$N$14,0,IF(-$N6+$N$8&gt;$N$16,1,($N$14+$N6-$N$8)/($N$14-$N$16)))</f>
        <v>0</v>
      </c>
      <c r="DW34" s="50">
        <f t="shared" ref="DW34:DW39" si="262">IF(-$N6+$N$9&lt;$N$14,0,IF(-$N6+$N$9&gt;$N$16,1,($N$14+$N6-$N$9)/($N$14-$N$16)))</f>
        <v>0</v>
      </c>
      <c r="DX34" s="50">
        <f t="shared" ref="DX34:DX39" si="263">IF(-$N6+$N$10&lt;$N$14,0,IF(-$N6+$N$10&gt;$N$16,1,($N$14+$N6-$N$10)/($N$14-$N$16)))</f>
        <v>0</v>
      </c>
      <c r="DY34" s="50">
        <f t="shared" ref="DY34:DY39" si="264">IF(-$N6+$N$11&lt;$N$14,0,IF(-$N6+$N$11&gt;$N$16,1,($N$14+$N6-$N$11)/($N$14-$N$16)))</f>
        <v>0</v>
      </c>
      <c r="EA34" s="54" t="s">
        <v>82</v>
      </c>
      <c r="EB34" s="50">
        <f t="shared" ref="EB34:EB39" si="265">IF(-$O6+$O$5&lt;$O$14,0,IF(-$O6+$O$5&gt;$O$16,1,($O$14+$O6-$O$5)/($O$14-$O$16)))</f>
        <v>0</v>
      </c>
      <c r="EC34" s="50">
        <f t="shared" ref="EC34:EC39" si="266">IF(-$O6+$O$6&lt;$O$14,0,IF(-$O6+$O$6&gt;$O$16,1,($O$14+$O6-$O$6)/($O$14-$O$16)))</f>
        <v>0</v>
      </c>
      <c r="ED34" s="50">
        <f t="shared" ref="ED34:ED39" si="267">IF(-$O6+$O$7&lt;$O$14,0,IF(-$O6+$O$7&gt;$O$16,1,($O$14+$O6-$O$7)/($O$14-$O$16)))</f>
        <v>0</v>
      </c>
      <c r="EE34" s="50">
        <f t="shared" ref="EE34:EE39" si="268">IF(-$O6+$O$8&lt;$O$14,0,IF(-$O6+$O$8&gt;$O$16,1,($O$14+$O6-$O$8)/($O$14-$O$16)))</f>
        <v>0</v>
      </c>
      <c r="EF34" s="50">
        <f t="shared" ref="EF34:EF39" si="269">IF(-$O6+$O$9&lt;$O$14,0,IF(-$O6+$O$9&gt;$O$16,1,($O$14+$O6-$O$9)/($O$14-$O$16)))</f>
        <v>0</v>
      </c>
      <c r="EG34" s="50">
        <f t="shared" ref="EG34:EG39" si="270">IF(-$O6+$O$10&lt;$O$14,0,IF(-$O6+$O$10&gt;$O$16,1,($O$14+$O6-$O$10)/($O$14-$O$16)))</f>
        <v>0</v>
      </c>
      <c r="EH34" s="50">
        <f t="shared" ref="EH34:EH39" si="271">IF(-$O6+$O$11&lt;$O$14,0,IF(-$O6+$O$11&gt;$O$16,1,($O$14+$O6-$O$11)/($O$14-$O$16)))</f>
        <v>0</v>
      </c>
      <c r="EJ34" s="54" t="s">
        <v>82</v>
      </c>
      <c r="EK34" s="50">
        <f t="shared" ref="EK34:EK39" si="272">IF(-$P6+$P$5&lt;$P$14,0,IF(-$P6+$P$5&gt;$P$16,1,($P$14+$P6-$P$5)/($P$14-$P$16)))</f>
        <v>0</v>
      </c>
      <c r="EL34" s="50">
        <f t="shared" ref="EL34:EL39" si="273">IF(-$P6+$P$6&lt;$P$14,0,IF(-$P6+$P$6&gt;$P$16,1,($P$14+$P6-$P$6)/($P$14-$P$16)))</f>
        <v>0</v>
      </c>
      <c r="EM34" s="50">
        <f t="shared" ref="EM34:EM39" si="274">IF(-$P6+$P$7&lt;$P$14,0,IF(-$P6+$P$7&gt;$P$16,1,($P$14+$P6-$P$7)/($P$14-$P$16)))</f>
        <v>0</v>
      </c>
      <c r="EN34" s="50">
        <f t="shared" ref="EN34:EN39" si="275">IF(-$P6+$P$8&lt;$P$14,0,IF(-$P6+$P$8&gt;$P$16,1,($P$14+$P6-$P$8)/($P$14-$P$16)))</f>
        <v>0</v>
      </c>
      <c r="EO34" s="50">
        <f t="shared" ref="EO34:EO39" si="276">IF(-$P6+$P$9&lt;$P$14,0,IF(-$P6+$P$9&gt;$P$16,1,($P$14+$P6-$P$9)/($P$14-$P$16)))</f>
        <v>0</v>
      </c>
      <c r="EP34" s="50">
        <f t="shared" ref="EP34:EP39" si="277">IF(-$P6+$P$10&lt;$P$14,0,IF(-$P6+$P$10&gt;$P$16,1,($P$14+$P6-$P$10)/($P$14-$P$16)))</f>
        <v>0</v>
      </c>
      <c r="EQ34" s="50">
        <f t="shared" ref="EQ34:EQ39" si="278">IF(-$P6+$P$11&lt;$P$14,0,IF(-$P6+$P$11&gt;$P$16,1,($P$14+$P6-$P$11)/($P$14-$P$16)))</f>
        <v>0</v>
      </c>
      <c r="ES34" s="54" t="s">
        <v>82</v>
      </c>
      <c r="ET34" s="50">
        <f t="shared" ref="ET34:ET39" si="279">IF(-$Q6+$Q$5&lt;$Q$14,0,IF(-$Q6+$Q$5&gt;$Q$16,1,($Q$14+$Q6-$Q$5)/($Q$14-$Q$16)))</f>
        <v>0</v>
      </c>
      <c r="EU34" s="50">
        <f t="shared" ref="EU34:EU39" si="280">IF(-$Q6+$Q$6&lt;$Q$14,0,IF(-$Q6+$Q$6&gt;$Q$16,1,($Q$14+$Q6-$Q$6)/($Q$14-$Q$16)))</f>
        <v>0</v>
      </c>
      <c r="EV34" s="50">
        <f t="shared" ref="EV34:EV39" si="281">IF(-$Q6+$Q$7&lt;$Q$14,0,IF(-$Q6+$Q$7&gt;$Q$16,1,($Q$14+$Q6-$Q$7)/($Q$14-$Q$16)))</f>
        <v>0</v>
      </c>
      <c r="EW34" s="50">
        <f t="shared" ref="EW34:EW39" si="282">IF(-$Q6+$Q$8&lt;$Q$14,0,IF(-$Q6+$Q$8&gt;$Q$16,1,($Q$14+$Q6-$Q$8)/($Q$14-$Q$16)))</f>
        <v>0</v>
      </c>
      <c r="EX34" s="50">
        <f t="shared" ref="EX34:EX39" si="283">IF(-$Q6+$Q$9&lt;$Q$14,0,IF(-$Q6+$Q$9&gt;$Q$16,1,($Q$14+$Q6-$Q$9)/($Q$14-$Q$16)))</f>
        <v>0</v>
      </c>
      <c r="EY34" s="50">
        <f t="shared" ref="EY34:EY39" si="284">IF(-$Q6+$Q$10&lt;$Q$14,0,IF(-$Q6+$Q$10&gt;$Q$16,1,($Q$14+$Q6-$Q$10)/($Q$14-$Q$16)))</f>
        <v>0</v>
      </c>
      <c r="EZ34" s="50">
        <f t="shared" ref="EZ34:EZ39" si="285">IF(-$Q6+$Q$11&lt;$Q$14,0,IF(-$Q6+$Q$11&gt;$Q$16,1,($Q$14+$Q6-$Q$11)/($Q$14-$Q$16)))</f>
        <v>0</v>
      </c>
      <c r="FB34" s="54" t="s">
        <v>82</v>
      </c>
      <c r="FC34" s="50">
        <f t="shared" ref="FC34:FC39" si="286">IF(-$R6+$R$5&lt;$R$14,0,IF(-$R6+$R$5&gt;$R$16,1,($R$14+$R6-$R$5)/($R$14-$R$16)))</f>
        <v>0</v>
      </c>
      <c r="FD34" s="50">
        <f t="shared" ref="FD34:FD39" si="287">IF(-$R6+$R$6&lt;$R$14,0,IF(-$R6+$R$6&gt;$R$16,1,($R$14+$R6-$R$6)/($R$14-$R$16)))</f>
        <v>0</v>
      </c>
      <c r="FE34" s="50">
        <f t="shared" ref="FE34:FE39" si="288">IF(-$R6+$R$7&lt;$R$14,0,IF(-$R6+$R$7&gt;$R$16,1,($R$14+$R6-$R$7)/($R$14-$R$16)))</f>
        <v>0</v>
      </c>
      <c r="FF34" s="50">
        <f t="shared" ref="FF34:FF39" si="289">IF(-$R6+$R$8&lt;$R$14,0,IF(-$R6+$R$8&gt;$R$16,1,($R$14+$R6-$R$8)/($R$14-$R$16)))</f>
        <v>0</v>
      </c>
      <c r="FG34" s="50">
        <f t="shared" ref="FG34:FG39" si="290">IF(-$R6+$R$9&lt;$R$14,0,IF(-$R6+$R$9&gt;$R$16,1,($R$14+$R6-$R$9)/($R$14-$R$16)))</f>
        <v>0</v>
      </c>
      <c r="FH34" s="50">
        <f t="shared" ref="FH34:FH39" si="291">IF(-$R6+$R$10&lt;$R$14,0,IF(-$R6+$R$10&gt;$R$16,1,($R$14+$R6-$R$10)/($R$14-$R$16)))</f>
        <v>0</v>
      </c>
      <c r="FI34" s="50">
        <f t="shared" ref="FI34:FI39" si="292">IF(-$R6+$R$11&lt;$R$14,0,IF(-$R6+$R$11&gt;$R$16,1,($R$14+$R6-$R$11)/($R$14-$R$16)))</f>
        <v>0</v>
      </c>
      <c r="FK34" s="54" t="s">
        <v>82</v>
      </c>
      <c r="FL34" s="50">
        <f t="shared" ref="FL34:FL39" si="293">IF(-$S6+$S$5&lt;$S$14,0,IF(-$S6+$S$5&gt;$S$16,1,($S$14+$S6-$S$5)/($S$14-$S$16)))</f>
        <v>0</v>
      </c>
      <c r="FM34" s="50">
        <f t="shared" ref="FM34:FM39" si="294">IF(-$S6+$S$6&lt;$S$14,0,IF(-$S6+$S$6&gt;$S$16,1,($S$14+$S6-$S$6)/($S$14-$S$16)))</f>
        <v>0</v>
      </c>
      <c r="FN34" s="50">
        <f t="shared" ref="FN34:FN39" si="295">IF(-$S6+$S$7&lt;$S$14,0,IF(-$S6+$S$7&gt;$S$16,1,($S$14+$S6-$S$7)/($S$14-$S$16)))</f>
        <v>0</v>
      </c>
      <c r="FO34" s="50">
        <f t="shared" ref="FO34:FO39" si="296">IF(-$S6+$S$8&lt;$S$14,0,IF(-$S6+$S$8&gt;$S$16,1,($S$14+$S6-$S$8)/($S$14-$S$16)))</f>
        <v>0</v>
      </c>
      <c r="FP34" s="50">
        <f t="shared" ref="FP34:FP39" si="297">IF(-$S6+$S$9&lt;$S$14,0,IF(-$S6+$S$9&gt;$S$16,1,($S$14+$S6-$S$9)/($S$14-$S$16)))</f>
        <v>0</v>
      </c>
      <c r="FQ34" s="50">
        <f t="shared" ref="FQ34:FQ39" si="298">IF(-$S6+$S$10&lt;$S$14,0,IF(-$S6+$S$10&gt;$S$16,1,($S$14+$S6-$S$10)/($S$14-$S$16)))</f>
        <v>0</v>
      </c>
      <c r="FR34" s="50">
        <f t="shared" ref="FR34:FR39" si="299">IF(-$S6+$S$11&lt;$S$14,0,IF(-$S6+$S$11&gt;$S$16,1,($S$14+$S6-$S$11)/($S$14-$S$16)))</f>
        <v>0</v>
      </c>
      <c r="FT34" s="54" t="s">
        <v>82</v>
      </c>
      <c r="FU34" s="50">
        <f t="shared" ref="FU34:FU39" si="300">IF(-$T6+$T$5&lt;$T$14,0,IF(-$T6+$T$5&gt;$T$16,1,($T$14+$T6-$T$5)/($T$14-$T$16)))</f>
        <v>0</v>
      </c>
      <c r="FV34" s="50">
        <f t="shared" ref="FV34:FV39" si="301">IF(-$T6+$T$6&lt;$T$14,0,IF(-$T6+$T$6&gt;$T$16,1,($T$14+$T6-$T$6)/($T$14-$T$16)))</f>
        <v>0</v>
      </c>
      <c r="FW34" s="50">
        <f t="shared" ref="FW34:FW39" si="302">IF(-$T6+$T$7&lt;$T$14,0,IF(-$T6+$T$7&gt;$T$16,1,($T$14+$T6-$T$7)/($T$14-$T$16)))</f>
        <v>0</v>
      </c>
      <c r="FX34" s="50">
        <f t="shared" ref="FX34:FX39" si="303">IF(-$T6+$T$8&lt;$T$14,0,IF(-$T6+$T$8&gt;$T$16,1,($T$14+$T6-$T$8)/($T$14-$T$16)))</f>
        <v>0</v>
      </c>
      <c r="FY34" s="50">
        <f t="shared" ref="FY34:FY39" si="304">IF(-$T6+$T$9&lt;$T$14,0,IF(-$T6+$T$9&gt;$T$16,1,($T$14+$T6-$T$9)/($T$14-$T$16)))</f>
        <v>0</v>
      </c>
      <c r="FZ34" s="50">
        <f t="shared" ref="FZ34:FZ39" si="305">IF(-$T6+$T$10&lt;$T$14,0,IF(-$T6+$T$10&gt;$T$16,1,($T$14+$T6-$T$10)/($T$14-$T$16)))</f>
        <v>0</v>
      </c>
      <c r="GA34" s="50">
        <f t="shared" ref="GA34:GA39" si="306">IF(-$T6+$T$11&lt;$T$14,0,IF(-$T6+$T$11&gt;$T$16,1,($T$14+$T6-$T$11)/($T$14-$T$16)))</f>
        <v>0</v>
      </c>
      <c r="GC34" s="54" t="s">
        <v>82</v>
      </c>
      <c r="GD34" s="50">
        <f t="shared" ref="GD34:GD39" si="307">IF(-$U6+$U$5&lt;$U$14,0,IF(-$U6+$U$5&gt;$U$16,1,($U$14+$U6-$U$5)/($U$14-$U$16)))</f>
        <v>0</v>
      </c>
      <c r="GE34" s="50">
        <f t="shared" ref="GE34:GE39" si="308">IF(-$U6+$U$6&lt;$U$14,0,IF(-$U6+$U$6&gt;$U$16,1,($U$14+$U6-$U$6)/($U$14-$U$16)))</f>
        <v>0</v>
      </c>
      <c r="GF34" s="50">
        <f t="shared" ref="GF34:GF39" si="309">IF(-$U6+$U$7&lt;$U$14,0,IF(-$U6+$U$7&gt;$U$16,1,($U$14+$U6-$U$7)/($U$14-$U$16)))</f>
        <v>0</v>
      </c>
      <c r="GG34" s="50">
        <f t="shared" ref="GG34:GG39" si="310">IF(-$U6+$U$8&lt;$U$14,0,IF(-$U6+$U$8&gt;$U$16,1,($U$14+$U6-$U$8)/($U$14-$U$16)))</f>
        <v>0</v>
      </c>
      <c r="GH34" s="50">
        <f t="shared" ref="GH34:GH39" si="311">IF(-$U6+$U$9&lt;$U$14,0,IF(-$U6+$U$9&gt;$U$16,1,($U$14+$U6-$U$9)/($U$14-$U$16)))</f>
        <v>0</v>
      </c>
      <c r="GI34" s="50">
        <f t="shared" ref="GI34:GI39" si="312">IF(-$U6+$U$10&lt;$U$14,0,IF(-$U6+$U$10&gt;$U$16,1,($U$14+$U6-$U$10)/($U$14-$U$16)))</f>
        <v>0</v>
      </c>
      <c r="GJ34" s="50">
        <f t="shared" ref="GJ34:GJ39" si="313">IF(-$U6+$U$11&lt;$U$14,0,IF(-$U6+$U$11&gt;$U$16,1,($U$14+$U6-$U$11)/($U$14-$U$16)))</f>
        <v>0</v>
      </c>
      <c r="GL34" s="54" t="s">
        <v>82</v>
      </c>
      <c r="GM34" s="50">
        <f t="shared" ref="GM34:GM39" si="314">IF(-$V6+$V$5&lt;$V$14,0,IF(-$V6+$V$5&gt;$V$16,1,($V$14+$V6-$V$5)/($V$14-$V$16)))</f>
        <v>0</v>
      </c>
      <c r="GN34" s="50">
        <f t="shared" ref="GN34:GN39" si="315">IF(-$V6+$V$6&lt;$V$14,0,IF(-$V6+$V$6&gt;$V$16,1,($V$14+$V6-$V$6)/($V$14-$V$16)))</f>
        <v>0</v>
      </c>
      <c r="GO34" s="50">
        <f t="shared" ref="GO34:GO39" si="316">IF(-$V6+$V$7&lt;$V$14,0,IF(-$V6+$V$7&gt;$V$16,1,($V$14+$V6-$V$7)/($V$14-$V$16)))</f>
        <v>0</v>
      </c>
      <c r="GP34" s="50">
        <f t="shared" ref="GP34:GP39" si="317">IF(-$V6+$V$8&lt;$V$14,0,IF(-$V6+$V$8&gt;$V$16,1,($V$14+$V6-$V$8)/($V$14-$V$16)))</f>
        <v>0</v>
      </c>
      <c r="GQ34" s="50">
        <f t="shared" ref="GQ34:GQ39" si="318">IF(-$V6+$V$9&lt;$V$14,0,IF(-$V6+$V$9&gt;$V$16,1,($V$14+$V6-$V$9)/($V$14-$V$16)))</f>
        <v>0</v>
      </c>
      <c r="GR34" s="50">
        <f t="shared" ref="GR34:GR39" si="319">IF(-$V6+$V$10&lt;$V$14,0,IF(-$V6+$V$10&gt;$V$16,1,($V$14+$V6-$V$10)/($V$14-$V$16)))</f>
        <v>0</v>
      </c>
      <c r="GS34" s="50">
        <f t="shared" ref="GS34:GS39" si="320">IF(-$V6+$V$11&lt;$V$14,0,IF(-$V6+$V$11&gt;$V$16,1,($V$14+$V6-$V$11)/($V$14-$V$16)))</f>
        <v>0</v>
      </c>
      <c r="GU34" s="54" t="s">
        <v>82</v>
      </c>
      <c r="GV34" s="50">
        <f t="shared" ref="GV34:GV39" si="321">IF(-$W6+$W$5&lt;$W$14,0,IF(-$W6+$W$5&gt;$W$16,1,($W$14+$W6-$W$5)/($W$14-$W$16)))</f>
        <v>0</v>
      </c>
      <c r="GW34" s="50">
        <f t="shared" ref="GW34:GW39" si="322">IF(-$W6+$W$6&lt;$W$14,0,IF(-$W6+$W$6&gt;$W$16,1,($W$14+$W6-$W$6)/($W$14-$W$16)))</f>
        <v>0</v>
      </c>
      <c r="GX34" s="50">
        <f t="shared" ref="GX34:GX39" si="323">IF(-$W6+$W$7&lt;$W$14,0,IF(-$W6+$W$7&gt;$W$16,1,($W$14+$W6-$W$7)/($W$14-$W$16)))</f>
        <v>0</v>
      </c>
      <c r="GY34" s="50">
        <f t="shared" ref="GY34:GY39" si="324">IF(-$W6+$W$8&lt;$W$14,0,IF(-$W6+$W$8&gt;$W$16,1,($W$14+$W6-$W$8)/($W$14-$W$16)))</f>
        <v>0</v>
      </c>
      <c r="GZ34" s="50">
        <f t="shared" ref="GZ34:GZ39" si="325">IF(-$W6+$W$9&lt;$W$14,0,IF(-$W6+$W$9&gt;$W$16,1,($W$14+$W6-$W$9)/($W$14-$W$16)))</f>
        <v>0</v>
      </c>
      <c r="HA34" s="50">
        <f t="shared" ref="HA34:HA39" si="326">IF(-$W6+$W$10&lt;$W$14,0,IF(-$W6+$W$10&gt;$W$16,1,($W$14+$W6-$W$10)/($W$14-$W$16)))</f>
        <v>0</v>
      </c>
      <c r="HB34" s="50">
        <f t="shared" ref="HB34:HB39" si="327">IF(-$W6+$W$11&lt;$W$14,0,IF(-$W6+$W$11&gt;$W$16,1,($W$14+$W6-$W$11)/($W$14-$W$16)))</f>
        <v>0</v>
      </c>
      <c r="HD34" s="54" t="s">
        <v>82</v>
      </c>
      <c r="HE34" s="50">
        <f t="shared" ref="HE34:HE39" si="328">IF(-$X6+$X$5&lt;$X$14,0,IF(-$X6+$X$5&gt;$X$16,1,($X$14+$X6-$X$5)/($X$14-$X$16)))</f>
        <v>0</v>
      </c>
      <c r="HF34" s="50">
        <f t="shared" ref="HF34:HF39" si="329">IF(-$X6+$X$6&lt;$X$14,0,IF(-$X6+$X$6&gt;$X$16,1,($X$14+$X6-$X$6)/($X$14-$X$16)))</f>
        <v>0</v>
      </c>
      <c r="HG34" s="50">
        <f t="shared" ref="HG34:HG39" si="330">IF(-$X6+$X$7&lt;$X$14,0,IF(-$X6+$X$7&gt;$X$16,1,($X$14+$X6-$X$7)/($X$14-$X$16)))</f>
        <v>0</v>
      </c>
      <c r="HH34" s="50">
        <f t="shared" ref="HH34:HH39" si="331">IF(-$X6+$X$8&lt;$X$14,0,IF(-$X6+$X$8&gt;$X$16,1,($X$14+$X6-$X$8)/($X$14-$X$16)))</f>
        <v>0</v>
      </c>
      <c r="HI34" s="50">
        <f t="shared" ref="HI34:HI39" si="332">IF(-$X6+$X$9&lt;$X$14,0,IF(-$X6+$X$9&gt;$X$16,1,($X$14+$X6-$X$9)/($X$14-$X$16)))</f>
        <v>0</v>
      </c>
      <c r="HJ34" s="50">
        <f t="shared" ref="HJ34:HJ39" si="333">IF(-$X6+$X$10&lt;$X$14,0,IF(-$X6+$X$10&gt;$X$16,1,($X$14+$X6-$X$10)/($X$14-$X$16)))</f>
        <v>0</v>
      </c>
      <c r="HK34" s="50">
        <f t="shared" ref="HK34:HK39" si="334">IF(-$X6+$X$11&lt;$X$14,0,IF(-$X6+$X$11&gt;$X$16,1,($X$14+$X6-$X$11)/($X$14-$X$16)))</f>
        <v>0</v>
      </c>
      <c r="HM34" s="54" t="s">
        <v>82</v>
      </c>
      <c r="HN34" s="50">
        <f t="shared" ref="HN34:HN39" si="335">IF(-$Y6+$Y$5&lt;$Y$14,0,IF(-$Y6+$Y$5&gt;$Y$16,1,($Y$14+$Y6-$Y$5)/($Y$14-$Y$16)))</f>
        <v>0</v>
      </c>
      <c r="HO34" s="50">
        <f t="shared" ref="HO34:HO39" si="336">IF(-$Y6+$Y$6&lt;$Y$14,0,IF(-$Y6+$Y$6&gt;$Y$16,1,($Y$14+$Y6-$Y$6)/($Y$14-$Y$16)))</f>
        <v>0</v>
      </c>
      <c r="HP34" s="50">
        <f t="shared" ref="HP34:HP39" si="337">IF(-$Y6+$Y$7&lt;$Y$14,0,IF(-$Y6+$Y$7&gt;$Y$16,1,($Y$14+$Y6-$Y$7)/($Y$14-$Y$16)))</f>
        <v>0</v>
      </c>
      <c r="HQ34" s="50">
        <f t="shared" ref="HQ34:HQ39" si="338">IF(-$Y6+$Y$8&lt;$Y$14,0,IF(-$Y6+$Y$8&gt;$Y$16,1,($Y$14+$Y6-$Y$8)/($Y$14-$Y$16)))</f>
        <v>0</v>
      </c>
      <c r="HR34" s="50">
        <f t="shared" ref="HR34:HR39" si="339">IF(-$Y6+$Y$9&lt;$Y$14,0,IF(-$Y6+$Y$9&gt;$Y$16,1,($Y$14+$Y6-$Y$9)/($Y$14-$Y$16)))</f>
        <v>0</v>
      </c>
      <c r="HS34" s="50">
        <f t="shared" ref="HS34:HS39" si="340">IF(-$Y6+$Y$10&lt;$Y$14,0,IF(-$Y6+$Y$10&gt;$Y$16,1,($Y$14+$Y6-$Y$10)/($Y$14-$Y$16)))</f>
        <v>0</v>
      </c>
      <c r="HT34" s="50">
        <f t="shared" ref="HT34:HT39" si="341">IF(-$Y6+$Y$11&lt;$Y$14,0,IF(-$Y6+$Y$11&gt;$Y$16,1,($Y$14+$Y6-$Y$11)/($Y$14-$Y$16)))</f>
        <v>0</v>
      </c>
      <c r="HV34" s="54" t="s">
        <v>82</v>
      </c>
      <c r="HW34" s="50">
        <f t="shared" ref="HW34:HW39" si="342">IF(-$Z6+$Z$5&lt;$Z$14,0,IF(-$Z6+$Z$5&gt;$Z$16,1,($Z$14+$Z6-$Z$5)/($Z$14-$Z$16)))</f>
        <v>0</v>
      </c>
      <c r="HX34" s="50">
        <f t="shared" ref="HX34:HX39" si="343">IF(-$Z6+$Z$6&lt;$Z$14,0,IF(-$Z6+$Z$6&gt;$Z$16,1,($Z$14+$Z6-$Z$6)/($Z$14-$Z$16)))</f>
        <v>0</v>
      </c>
      <c r="HY34" s="50">
        <f t="shared" ref="HY34:HY39" si="344">IF(-$Z6+$Z$7&lt;$Z$14,0,IF(-$Z6+$Z$7&gt;$Z$16,1,($Z$14+$Z6-$Z$7)/($Z$14-$Z$16)))</f>
        <v>0</v>
      </c>
      <c r="HZ34" s="50">
        <f t="shared" ref="HZ34:HZ39" si="345">IF(-$Z6+$Z$8&lt;$Z$14,0,IF(-$Z6+$Z$8&gt;$Z$16,1,($Z$14+$Z6-$Z$8)/($Z$14-$Z$16)))</f>
        <v>0</v>
      </c>
      <c r="IA34" s="50">
        <f t="shared" ref="IA34:IA39" si="346">IF(-$Z6+$Z$9&lt;$Z$14,0,IF(-$Z6+$Z$9&gt;$Z$16,1,($Z$14+$Z6-$Z$9)/($Z$14-$Z$16)))</f>
        <v>0</v>
      </c>
      <c r="IB34" s="50">
        <f t="shared" ref="IB34:IB39" si="347">IF(-$Z6+$Z$10&lt;$Z$14,0,IF(-$Z6+$Z$10&gt;$Z$16,1,($Z$14+$Z6-$Z$10)/($Z$14-$Z$16)))</f>
        <v>0</v>
      </c>
      <c r="IC34" s="50">
        <f t="shared" ref="IC34:IC39" si="348">IF(-$Z6+$Z$11&lt;$Z$14,0,IF(-$Z6+$Z$11&gt;$Z$16,1,($Z$14+$Z6-$Z$11)/($Z$14-$Z$16)))</f>
        <v>0</v>
      </c>
      <c r="IE34" s="54" t="s">
        <v>82</v>
      </c>
      <c r="IF34" s="50">
        <f t="shared" ref="IF34:IF39" si="349">IF(-$AA6+$AA$5&lt;$AA$14,0,IF(-$AA6+$AA$5&gt;$AA$16,1,($AA$14+$AA6-$AA$5)/($AA$14-$AA$16)))</f>
        <v>0</v>
      </c>
      <c r="IG34" s="50">
        <f t="shared" ref="IG34:IG39" si="350">IF(-$AA6+$AA$6&lt;$AA$14,0,IF(-$AA6+$AA$6&gt;$AA$16,1,($AA$14+$AA6-$AA$6)/($AA$14-$AA$16)))</f>
        <v>0</v>
      </c>
      <c r="IH34" s="50">
        <f t="shared" ref="IH34:IH39" si="351">IF(-$AA6+$AA$7&lt;$AA$14,0,IF(-$AA6+$AA$7&gt;$AA$16,1,($AA$14+$AA6-$AA$7)/($AA$14-$AA$16)))</f>
        <v>0</v>
      </c>
      <c r="II34" s="50">
        <f t="shared" ref="II34:II39" si="352">IF(-$AA6+$AA$8&lt;$AA$14,0,IF(-$AA6+$AA$8&gt;$AA$16,1,($AA$14+$AA6-$AA$8)/($AA$14-$AA$16)))</f>
        <v>0</v>
      </c>
      <c r="IJ34" s="50">
        <f t="shared" ref="IJ34:IJ39" si="353">IF(-$AA6+$AA$9&lt;$AA$14,0,IF(-$AA6+$AA$9&gt;$AA$16,1,($AA$14+$AA6-$AA$9)/($AA$14-$AA$16)))</f>
        <v>0</v>
      </c>
      <c r="IK34" s="50">
        <f t="shared" ref="IK34:IK39" si="354">IF(-$AA6+$AA$10&lt;$AA$14,0,IF(-$AA6+$AA$10&gt;$AA$16,1,($AA$14+$AA6-$AA$10)/($AA$14-$AA$16)))</f>
        <v>0</v>
      </c>
      <c r="IL34" s="50">
        <f t="shared" ref="IL34:IL39" si="355">IF(-$AA6+$AA$11&lt;$AA$14,0,IF(-$AA6+$AA$11&gt;$AA$16,1,($AA$14+$AA6-$AA$11)/($AA$14-$AA$16)))</f>
        <v>0</v>
      </c>
      <c r="IN34" s="54" t="s">
        <v>82</v>
      </c>
      <c r="IO34" s="50">
        <f t="shared" ref="IO34:IO39" si="356">IF(-$AB6+$AB$5&lt;$AB$14,0,IF(-$AB6+$AB$5&gt;$AB$16,1,($AB$14+$AB6-$AB$5)/($AB$14-$AB$16)))</f>
        <v>0</v>
      </c>
      <c r="IP34" s="50">
        <f t="shared" ref="IP34:IP39" si="357">IF(-$AB6+$AB$6&lt;$AB$14,0,IF(-$AB6+$AB$6&gt;$AB$16,1,($AB$14+$AB6-$AB$6)/($AB$14-$AB$16)))</f>
        <v>0</v>
      </c>
      <c r="IQ34" s="50">
        <f t="shared" ref="IQ34:IQ39" si="358">IF(-$AB6+$AB$7&lt;$AB$14,0,IF(-$AB6+$AB$7&gt;$AB$16,1,($AB$14+$AB6-$AB$7)/($AB$14-$AB$16)))</f>
        <v>0</v>
      </c>
      <c r="IR34" s="50">
        <f t="shared" ref="IR34:IR39" si="359">IF(-$AB6+$AB$8&lt;$AB$14,0,IF(-$AB6+$AB$8&gt;$AB$16,1,($AB$14+$AB6-$AB$8)/($AB$14-$AB$16)))</f>
        <v>0</v>
      </c>
      <c r="IS34" s="50">
        <f t="shared" ref="IS34:IS39" si="360">IF(-$AB6+$AB$9&lt;$AB$14,0,IF(-$AB6+$AB$9&gt;$AB$16,1,($AB$14+$AB6-$AB$9)/($AB$14-$AB$16)))</f>
        <v>0</v>
      </c>
      <c r="IT34" s="50">
        <f t="shared" ref="IT34:IT39" si="361">IF(-$AB6+$AB$10&lt;$AB$14,0,IF(-$AB6+$AB$10&gt;$AB$16,1,($AB$14+$AB6-$AB$10)/($AB$14-$AB$16)))</f>
        <v>0</v>
      </c>
      <c r="IU34" s="50">
        <f t="shared" ref="IU34:IU39" si="362">IF(-$AB6+$AB$11&lt;$AB$14,0,IF(-$AB6+$AB$11&gt;$AB$16,1,($AB$14+$AB6-$AB$11)/($AB$14-$AB$16)))</f>
        <v>0</v>
      </c>
      <c r="IW34" s="54" t="s">
        <v>82</v>
      </c>
      <c r="IX34" s="50">
        <f t="shared" ref="IX34:IX39" si="363">IF(-$AC6+$AC$5&lt;$AC$14,0,IF(-$AC6+$AC$5&gt;$AC$16,1,($AC$14+$AC6-$AC$5)/($AC$14-$AC$16)))</f>
        <v>0</v>
      </c>
      <c r="IY34" s="50">
        <f t="shared" ref="IY34:IY39" si="364">IF(-$AC6+$AC$6&lt;$AC$14,0,IF(-$AC6+$AC$6&gt;$AC$16,1,($AC$14+$AC6-$AC$6)/($AC$14-$AC$16)))</f>
        <v>0</v>
      </c>
      <c r="IZ34" s="50">
        <f t="shared" ref="IZ34:IZ39" si="365">IF(-$AC6+$AC$7&lt;$AC$14,0,IF(-$AC6+$AC$7&gt;$AC$16,1,($AC$14+$AC6-$AC$7)/($AC$14-$AC$16)))</f>
        <v>0</v>
      </c>
      <c r="JA34" s="50">
        <f t="shared" ref="JA34:JA39" si="366">IF(-$AC6+$AC$8&lt;$AC$14,0,IF(-$AC6+$AC$8&gt;$AC$16,1,($AC$14+$AC6-$AC$8)/($AC$14-$AC$16)))</f>
        <v>0</v>
      </c>
      <c r="JB34" s="50">
        <f t="shared" ref="JB34:JB39" si="367">IF(-$AC6+$AC$9&lt;$AC$14,0,IF(-$AC6+$AC$9&gt;$AC$16,1,($AC$14+$AC6-$AC$9)/($AC$14-$AC$16)))</f>
        <v>0</v>
      </c>
      <c r="JC34" s="50">
        <f t="shared" ref="JC34:JC39" si="368">IF(-$AC6+$AC$10&lt;$AC$14,0,IF(-$AC6+$AC$10&gt;$AC$16,1,($AC$14+$AC6-$AC$10)/($AC$14-$AC$16)))</f>
        <v>0</v>
      </c>
      <c r="JD34" s="50">
        <f t="shared" ref="JD34:JD39" si="369">IF(-$AC6+$AC$11&lt;$AC$14,0,IF(-$AC6+$AC$11&gt;$AC$16,1,($AC$14+$AC6-$AC$11)/($AC$14-$AC$16)))</f>
        <v>0</v>
      </c>
    </row>
    <row r="35" spans="31:264" ht="72.599999999999994">
      <c r="AE35" s="78"/>
      <c r="AF35" s="54" t="s">
        <v>162</v>
      </c>
      <c r="AG35" s="50">
        <f t="shared" si="217"/>
        <v>1</v>
      </c>
      <c r="AH35" s="50">
        <f t="shared" si="218"/>
        <v>1</v>
      </c>
      <c r="AI35" s="50">
        <f t="shared" si="219"/>
        <v>0</v>
      </c>
      <c r="AJ35" s="50">
        <f t="shared" si="220"/>
        <v>1</v>
      </c>
      <c r="AK35" s="50">
        <f t="shared" si="221"/>
        <v>1</v>
      </c>
      <c r="AL35" s="50">
        <f t="shared" si="222"/>
        <v>1</v>
      </c>
      <c r="AM35" s="50">
        <f t="shared" si="223"/>
        <v>1</v>
      </c>
      <c r="AO35" s="54" t="s">
        <v>162</v>
      </c>
      <c r="AP35" s="50">
        <f t="shared" ref="AP35:AP39" si="370">IF(-$E7+$E$5&lt;$E$14,0,IF(-$E7+$E$5&gt;$E$16,1,($E$14+$E7-$E$5)/($E$14-$E$16)))</f>
        <v>1</v>
      </c>
      <c r="AQ35" s="50">
        <f t="shared" si="224"/>
        <v>0</v>
      </c>
      <c r="AR35" s="50">
        <f t="shared" si="225"/>
        <v>0</v>
      </c>
      <c r="AS35" s="50">
        <f t="shared" si="226"/>
        <v>0</v>
      </c>
      <c r="AT35" s="50">
        <f t="shared" si="227"/>
        <v>0</v>
      </c>
      <c r="AU35" s="50">
        <f t="shared" si="228"/>
        <v>0</v>
      </c>
      <c r="AV35" s="50">
        <f t="shared" si="229"/>
        <v>0</v>
      </c>
      <c r="AX35" s="54" t="s">
        <v>162</v>
      </c>
      <c r="AY35" s="50">
        <f t="shared" si="189"/>
        <v>0</v>
      </c>
      <c r="AZ35" s="50">
        <f t="shared" si="190"/>
        <v>1</v>
      </c>
      <c r="BA35" s="50">
        <f t="shared" si="191"/>
        <v>0</v>
      </c>
      <c r="BB35" s="50">
        <f t="shared" si="192"/>
        <v>0</v>
      </c>
      <c r="BC35" s="50">
        <f t="shared" si="193"/>
        <v>0</v>
      </c>
      <c r="BD35" s="50">
        <f t="shared" si="194"/>
        <v>0</v>
      </c>
      <c r="BE35" s="50">
        <f t="shared" si="195"/>
        <v>0</v>
      </c>
      <c r="BG35" s="54" t="s">
        <v>162</v>
      </c>
      <c r="BH35" s="50">
        <f t="shared" si="196"/>
        <v>0</v>
      </c>
      <c r="BI35" s="50">
        <f t="shared" si="197"/>
        <v>1</v>
      </c>
      <c r="BJ35" s="50">
        <f t="shared" si="198"/>
        <v>0</v>
      </c>
      <c r="BK35" s="50">
        <f t="shared" si="199"/>
        <v>0</v>
      </c>
      <c r="BL35" s="50">
        <f t="shared" si="200"/>
        <v>0</v>
      </c>
      <c r="BM35" s="50">
        <f t="shared" si="201"/>
        <v>0</v>
      </c>
      <c r="BN35" s="50">
        <f t="shared" si="202"/>
        <v>0</v>
      </c>
      <c r="BP35" s="54" t="s">
        <v>162</v>
      </c>
      <c r="BQ35" s="50">
        <f t="shared" si="203"/>
        <v>0</v>
      </c>
      <c r="BR35" s="50">
        <f t="shared" si="204"/>
        <v>1</v>
      </c>
      <c r="BS35" s="50">
        <f t="shared" si="205"/>
        <v>0</v>
      </c>
      <c r="BT35" s="50">
        <f t="shared" si="206"/>
        <v>0</v>
      </c>
      <c r="BU35" s="50">
        <f t="shared" si="207"/>
        <v>0</v>
      </c>
      <c r="BV35" s="50">
        <f t="shared" si="208"/>
        <v>0</v>
      </c>
      <c r="BW35" s="50">
        <f t="shared" si="209"/>
        <v>0</v>
      </c>
      <c r="BY35" s="54" t="s">
        <v>162</v>
      </c>
      <c r="BZ35" s="50">
        <f t="shared" si="210"/>
        <v>0</v>
      </c>
      <c r="CA35" s="50">
        <f t="shared" si="211"/>
        <v>0</v>
      </c>
      <c r="CB35" s="50">
        <f t="shared" si="212"/>
        <v>0</v>
      </c>
      <c r="CC35" s="50">
        <f t="shared" si="213"/>
        <v>0</v>
      </c>
      <c r="CD35" s="50">
        <f t="shared" si="214"/>
        <v>0</v>
      </c>
      <c r="CE35" s="50">
        <f t="shared" si="215"/>
        <v>0</v>
      </c>
      <c r="CF35" s="50">
        <f t="shared" si="216"/>
        <v>0</v>
      </c>
      <c r="CH35" s="54" t="s">
        <v>162</v>
      </c>
      <c r="CI35" s="50">
        <f t="shared" si="230"/>
        <v>0</v>
      </c>
      <c r="CJ35" s="50">
        <f t="shared" si="231"/>
        <v>0</v>
      </c>
      <c r="CK35" s="50">
        <f t="shared" si="232"/>
        <v>0</v>
      </c>
      <c r="CL35" s="50">
        <f t="shared" si="233"/>
        <v>0</v>
      </c>
      <c r="CM35" s="50">
        <f t="shared" si="234"/>
        <v>0</v>
      </c>
      <c r="CN35" s="50">
        <f t="shared" si="235"/>
        <v>0</v>
      </c>
      <c r="CO35" s="50">
        <f t="shared" si="236"/>
        <v>0</v>
      </c>
      <c r="CQ35" s="54" t="s">
        <v>162</v>
      </c>
      <c r="CR35" s="50">
        <f t="shared" si="237"/>
        <v>0</v>
      </c>
      <c r="CS35" s="50">
        <f t="shared" si="238"/>
        <v>0</v>
      </c>
      <c r="CT35" s="50">
        <f t="shared" si="239"/>
        <v>0</v>
      </c>
      <c r="CU35" s="50">
        <f t="shared" si="240"/>
        <v>0</v>
      </c>
      <c r="CV35" s="50">
        <f t="shared" si="241"/>
        <v>0</v>
      </c>
      <c r="CW35" s="50">
        <f t="shared" si="242"/>
        <v>0</v>
      </c>
      <c r="CX35" s="50">
        <f t="shared" si="243"/>
        <v>0</v>
      </c>
      <c r="CZ35" s="54" t="s">
        <v>162</v>
      </c>
      <c r="DA35" s="50">
        <f t="shared" si="244"/>
        <v>0</v>
      </c>
      <c r="DB35" s="50">
        <f t="shared" si="245"/>
        <v>0</v>
      </c>
      <c r="DC35" s="50">
        <f t="shared" si="246"/>
        <v>0</v>
      </c>
      <c r="DD35" s="50">
        <f t="shared" si="247"/>
        <v>0</v>
      </c>
      <c r="DE35" s="50">
        <f t="shared" si="248"/>
        <v>0.29210397253555681</v>
      </c>
      <c r="DF35" s="50">
        <f t="shared" si="249"/>
        <v>0</v>
      </c>
      <c r="DG35" s="50">
        <f t="shared" si="250"/>
        <v>0</v>
      </c>
      <c r="DI35" s="54" t="s">
        <v>162</v>
      </c>
      <c r="DJ35" s="50">
        <f t="shared" si="251"/>
        <v>0</v>
      </c>
      <c r="DK35" s="50">
        <f t="shared" si="252"/>
        <v>0</v>
      </c>
      <c r="DL35" s="50">
        <f t="shared" si="253"/>
        <v>0</v>
      </c>
      <c r="DM35" s="50">
        <f t="shared" si="254"/>
        <v>0</v>
      </c>
      <c r="DN35" s="50">
        <f t="shared" si="255"/>
        <v>0</v>
      </c>
      <c r="DO35" s="50">
        <f t="shared" si="256"/>
        <v>0</v>
      </c>
      <c r="DP35" s="50">
        <f t="shared" si="257"/>
        <v>0</v>
      </c>
      <c r="DR35" s="54" t="s">
        <v>162</v>
      </c>
      <c r="DS35" s="50">
        <f t="shared" si="258"/>
        <v>0</v>
      </c>
      <c r="DT35" s="50">
        <f t="shared" si="259"/>
        <v>0</v>
      </c>
      <c r="DU35" s="50">
        <f t="shared" si="260"/>
        <v>0</v>
      </c>
      <c r="DV35" s="50">
        <f t="shared" si="261"/>
        <v>0</v>
      </c>
      <c r="DW35" s="50">
        <f t="shared" si="262"/>
        <v>0</v>
      </c>
      <c r="DX35" s="50">
        <f t="shared" si="263"/>
        <v>0</v>
      </c>
      <c r="DY35" s="50">
        <f t="shared" si="264"/>
        <v>0</v>
      </c>
      <c r="EA35" s="54" t="s">
        <v>162</v>
      </c>
      <c r="EB35" s="50">
        <f t="shared" si="265"/>
        <v>0</v>
      </c>
      <c r="EC35" s="50">
        <f t="shared" si="266"/>
        <v>0</v>
      </c>
      <c r="ED35" s="50">
        <f t="shared" si="267"/>
        <v>0</v>
      </c>
      <c r="EE35" s="50">
        <f t="shared" si="268"/>
        <v>0</v>
      </c>
      <c r="EF35" s="50">
        <f t="shared" si="269"/>
        <v>0</v>
      </c>
      <c r="EG35" s="50">
        <f t="shared" si="270"/>
        <v>0</v>
      </c>
      <c r="EH35" s="50">
        <f t="shared" si="271"/>
        <v>0</v>
      </c>
      <c r="EJ35" s="54" t="s">
        <v>162</v>
      </c>
      <c r="EK35" s="50">
        <f t="shared" si="272"/>
        <v>0</v>
      </c>
      <c r="EL35" s="50">
        <f t="shared" si="273"/>
        <v>1</v>
      </c>
      <c r="EM35" s="50">
        <f t="shared" si="274"/>
        <v>0</v>
      </c>
      <c r="EN35" s="50">
        <f t="shared" si="275"/>
        <v>1</v>
      </c>
      <c r="EO35" s="50">
        <f t="shared" si="276"/>
        <v>1</v>
      </c>
      <c r="EP35" s="50">
        <f t="shared" si="277"/>
        <v>0.40000000000000036</v>
      </c>
      <c r="EQ35" s="50">
        <f t="shared" si="278"/>
        <v>1</v>
      </c>
      <c r="ES35" s="54" t="s">
        <v>162</v>
      </c>
      <c r="ET35" s="50">
        <f t="shared" si="279"/>
        <v>0</v>
      </c>
      <c r="EU35" s="50">
        <f t="shared" si="280"/>
        <v>0</v>
      </c>
      <c r="EV35" s="50">
        <f t="shared" si="281"/>
        <v>0</v>
      </c>
      <c r="EW35" s="50">
        <f t="shared" si="282"/>
        <v>0</v>
      </c>
      <c r="EX35" s="50">
        <f t="shared" si="283"/>
        <v>0</v>
      </c>
      <c r="EY35" s="50">
        <f t="shared" si="284"/>
        <v>0</v>
      </c>
      <c r="EZ35" s="50">
        <f t="shared" si="285"/>
        <v>0</v>
      </c>
      <c r="FB35" s="54" t="s">
        <v>162</v>
      </c>
      <c r="FC35" s="50">
        <f t="shared" si="286"/>
        <v>0</v>
      </c>
      <c r="FD35" s="50">
        <f t="shared" si="287"/>
        <v>1</v>
      </c>
      <c r="FE35" s="50">
        <f t="shared" si="288"/>
        <v>0</v>
      </c>
      <c r="FF35" s="50">
        <f t="shared" si="289"/>
        <v>1</v>
      </c>
      <c r="FG35" s="50">
        <f t="shared" si="290"/>
        <v>1</v>
      </c>
      <c r="FH35" s="50">
        <f t="shared" si="291"/>
        <v>0</v>
      </c>
      <c r="FI35" s="50">
        <f t="shared" si="292"/>
        <v>1</v>
      </c>
      <c r="FK35" s="54" t="s">
        <v>162</v>
      </c>
      <c r="FL35" s="50">
        <f t="shared" si="293"/>
        <v>0</v>
      </c>
      <c r="FM35" s="50">
        <f t="shared" si="294"/>
        <v>0.15275455231731597</v>
      </c>
      <c r="FN35" s="50">
        <f t="shared" si="295"/>
        <v>0</v>
      </c>
      <c r="FO35" s="50">
        <f t="shared" si="296"/>
        <v>0</v>
      </c>
      <c r="FP35" s="50">
        <f t="shared" si="297"/>
        <v>0</v>
      </c>
      <c r="FQ35" s="50">
        <f t="shared" si="298"/>
        <v>0</v>
      </c>
      <c r="FR35" s="50">
        <f t="shared" si="299"/>
        <v>0</v>
      </c>
      <c r="FT35" s="54" t="s">
        <v>162</v>
      </c>
      <c r="FU35" s="50">
        <f t="shared" si="300"/>
        <v>0</v>
      </c>
      <c r="FV35" s="50">
        <f t="shared" si="301"/>
        <v>0</v>
      </c>
      <c r="FW35" s="50">
        <f t="shared" si="302"/>
        <v>0</v>
      </c>
      <c r="FX35" s="50">
        <f t="shared" si="303"/>
        <v>0.26999021096806108</v>
      </c>
      <c r="FY35" s="50">
        <f t="shared" si="304"/>
        <v>0</v>
      </c>
      <c r="FZ35" s="50">
        <f t="shared" si="305"/>
        <v>0</v>
      </c>
      <c r="GA35" s="50">
        <f t="shared" si="306"/>
        <v>0</v>
      </c>
      <c r="GC35" s="54" t="s">
        <v>162</v>
      </c>
      <c r="GD35" s="50">
        <f t="shared" si="307"/>
        <v>1</v>
      </c>
      <c r="GE35" s="50">
        <f t="shared" si="308"/>
        <v>1</v>
      </c>
      <c r="GF35" s="50">
        <f t="shared" si="309"/>
        <v>0</v>
      </c>
      <c r="GG35" s="50">
        <f t="shared" si="310"/>
        <v>1</v>
      </c>
      <c r="GH35" s="50">
        <f t="shared" si="311"/>
        <v>1</v>
      </c>
      <c r="GI35" s="50">
        <f t="shared" si="312"/>
        <v>0</v>
      </c>
      <c r="GJ35" s="50">
        <f t="shared" si="313"/>
        <v>1</v>
      </c>
      <c r="GL35" s="54" t="s">
        <v>162</v>
      </c>
      <c r="GM35" s="50">
        <f t="shared" si="314"/>
        <v>0</v>
      </c>
      <c r="GN35" s="50">
        <f t="shared" si="315"/>
        <v>0</v>
      </c>
      <c r="GO35" s="50">
        <f t="shared" si="316"/>
        <v>0</v>
      </c>
      <c r="GP35" s="50">
        <f t="shared" si="317"/>
        <v>0</v>
      </c>
      <c r="GQ35" s="50">
        <f t="shared" si="318"/>
        <v>0</v>
      </c>
      <c r="GR35" s="50">
        <f t="shared" si="319"/>
        <v>0</v>
      </c>
      <c r="GS35" s="50">
        <f t="shared" si="320"/>
        <v>0</v>
      </c>
      <c r="GU35" s="54" t="s">
        <v>162</v>
      </c>
      <c r="GV35" s="50">
        <f t="shared" si="321"/>
        <v>0.75555555600000002</v>
      </c>
      <c r="GW35" s="50">
        <f t="shared" si="322"/>
        <v>1</v>
      </c>
      <c r="GX35" s="50">
        <f t="shared" si="323"/>
        <v>0</v>
      </c>
      <c r="GY35" s="50">
        <f t="shared" si="324"/>
        <v>0</v>
      </c>
      <c r="GZ35" s="50">
        <f t="shared" si="325"/>
        <v>0.40000000000000036</v>
      </c>
      <c r="HA35" s="50">
        <f t="shared" si="326"/>
        <v>1</v>
      </c>
      <c r="HB35" s="50">
        <f t="shared" si="327"/>
        <v>0.53333333200000022</v>
      </c>
      <c r="HD35" s="54" t="s">
        <v>162</v>
      </c>
      <c r="HE35" s="50">
        <f t="shared" si="328"/>
        <v>0</v>
      </c>
      <c r="HF35" s="50">
        <f t="shared" si="329"/>
        <v>0</v>
      </c>
      <c r="HG35" s="50">
        <f t="shared" si="330"/>
        <v>0</v>
      </c>
      <c r="HH35" s="50">
        <f t="shared" si="331"/>
        <v>0</v>
      </c>
      <c r="HI35" s="50">
        <f t="shared" si="332"/>
        <v>0</v>
      </c>
      <c r="HJ35" s="50">
        <f t="shared" si="333"/>
        <v>0</v>
      </c>
      <c r="HK35" s="50">
        <f t="shared" si="334"/>
        <v>0</v>
      </c>
      <c r="HM35" s="54" t="s">
        <v>162</v>
      </c>
      <c r="HN35" s="50">
        <f t="shared" si="335"/>
        <v>0</v>
      </c>
      <c r="HO35" s="50">
        <f t="shared" si="336"/>
        <v>0</v>
      </c>
      <c r="HP35" s="50">
        <f t="shared" si="337"/>
        <v>0</v>
      </c>
      <c r="HQ35" s="50">
        <f t="shared" si="338"/>
        <v>0</v>
      </c>
      <c r="HR35" s="50">
        <f t="shared" si="339"/>
        <v>0</v>
      </c>
      <c r="HS35" s="50">
        <f t="shared" si="340"/>
        <v>0</v>
      </c>
      <c r="HT35" s="50">
        <f t="shared" si="341"/>
        <v>0</v>
      </c>
      <c r="HV35" s="54" t="s">
        <v>162</v>
      </c>
      <c r="HW35" s="50">
        <f t="shared" si="342"/>
        <v>0</v>
      </c>
      <c r="HX35" s="50">
        <f t="shared" si="343"/>
        <v>0</v>
      </c>
      <c r="HY35" s="50">
        <f t="shared" si="344"/>
        <v>0</v>
      </c>
      <c r="HZ35" s="50">
        <f t="shared" si="345"/>
        <v>0</v>
      </c>
      <c r="IA35" s="50">
        <f t="shared" si="346"/>
        <v>0</v>
      </c>
      <c r="IB35" s="50">
        <f t="shared" si="347"/>
        <v>0</v>
      </c>
      <c r="IC35" s="50">
        <f t="shared" si="348"/>
        <v>0</v>
      </c>
      <c r="IE35" s="54" t="s">
        <v>162</v>
      </c>
      <c r="IF35" s="50">
        <f t="shared" si="349"/>
        <v>0</v>
      </c>
      <c r="IG35" s="50">
        <f t="shared" si="350"/>
        <v>0</v>
      </c>
      <c r="IH35" s="50">
        <f t="shared" si="351"/>
        <v>0</v>
      </c>
      <c r="II35" s="50">
        <f t="shared" si="352"/>
        <v>0</v>
      </c>
      <c r="IJ35" s="50">
        <f t="shared" si="353"/>
        <v>0</v>
      </c>
      <c r="IK35" s="50">
        <f t="shared" si="354"/>
        <v>0</v>
      </c>
      <c r="IL35" s="50">
        <f t="shared" si="355"/>
        <v>0</v>
      </c>
      <c r="IN35" s="54" t="s">
        <v>162</v>
      </c>
      <c r="IO35" s="50">
        <f t="shared" si="356"/>
        <v>0</v>
      </c>
      <c r="IP35" s="50">
        <f t="shared" si="357"/>
        <v>0</v>
      </c>
      <c r="IQ35" s="50">
        <f t="shared" si="358"/>
        <v>0</v>
      </c>
      <c r="IR35" s="50">
        <f t="shared" si="359"/>
        <v>0</v>
      </c>
      <c r="IS35" s="50">
        <f t="shared" si="360"/>
        <v>0</v>
      </c>
      <c r="IT35" s="50">
        <f t="shared" si="361"/>
        <v>0</v>
      </c>
      <c r="IU35" s="50">
        <f t="shared" si="362"/>
        <v>0</v>
      </c>
      <c r="IW35" s="54" t="s">
        <v>162</v>
      </c>
      <c r="IX35" s="50">
        <f t="shared" si="363"/>
        <v>0</v>
      </c>
      <c r="IY35" s="50">
        <f t="shared" si="364"/>
        <v>0</v>
      </c>
      <c r="IZ35" s="50">
        <f t="shared" si="365"/>
        <v>0</v>
      </c>
      <c r="JA35" s="50">
        <f t="shared" si="366"/>
        <v>0</v>
      </c>
      <c r="JB35" s="50">
        <f t="shared" si="367"/>
        <v>0</v>
      </c>
      <c r="JC35" s="50">
        <f t="shared" si="368"/>
        <v>0</v>
      </c>
      <c r="JD35" s="50">
        <f t="shared" si="369"/>
        <v>0</v>
      </c>
    </row>
    <row r="36" spans="31:264" ht="43.5">
      <c r="AE36" s="78"/>
      <c r="AF36" s="54" t="s">
        <v>86</v>
      </c>
      <c r="AG36" s="50">
        <f t="shared" si="217"/>
        <v>1</v>
      </c>
      <c r="AH36" s="50">
        <f t="shared" si="218"/>
        <v>1</v>
      </c>
      <c r="AI36" s="50">
        <f t="shared" si="219"/>
        <v>0</v>
      </c>
      <c r="AJ36" s="50">
        <f t="shared" si="220"/>
        <v>0</v>
      </c>
      <c r="AK36" s="50">
        <f t="shared" si="221"/>
        <v>1</v>
      </c>
      <c r="AL36" s="50">
        <f t="shared" si="222"/>
        <v>1</v>
      </c>
      <c r="AM36" s="50">
        <f t="shared" si="223"/>
        <v>1</v>
      </c>
      <c r="AO36" s="54" t="s">
        <v>86</v>
      </c>
      <c r="AP36" s="50">
        <f t="shared" si="370"/>
        <v>1</v>
      </c>
      <c r="AQ36" s="50">
        <f t="shared" si="224"/>
        <v>0</v>
      </c>
      <c r="AR36" s="50">
        <f t="shared" si="225"/>
        <v>0</v>
      </c>
      <c r="AS36" s="50">
        <f t="shared" si="226"/>
        <v>0</v>
      </c>
      <c r="AT36" s="50">
        <f t="shared" si="227"/>
        <v>0</v>
      </c>
      <c r="AU36" s="50">
        <f t="shared" si="228"/>
        <v>0</v>
      </c>
      <c r="AV36" s="50">
        <f t="shared" si="229"/>
        <v>0</v>
      </c>
      <c r="AX36" s="54" t="s">
        <v>86</v>
      </c>
      <c r="AY36" s="50">
        <f t="shared" si="189"/>
        <v>0</v>
      </c>
      <c r="AZ36" s="50">
        <f t="shared" si="190"/>
        <v>0</v>
      </c>
      <c r="BA36" s="50">
        <f t="shared" si="191"/>
        <v>0</v>
      </c>
      <c r="BB36" s="50">
        <f t="shared" si="192"/>
        <v>0</v>
      </c>
      <c r="BC36" s="50">
        <f t="shared" si="193"/>
        <v>0</v>
      </c>
      <c r="BD36" s="50">
        <f t="shared" si="194"/>
        <v>0</v>
      </c>
      <c r="BE36" s="50">
        <f t="shared" si="195"/>
        <v>0</v>
      </c>
      <c r="BG36" s="54" t="s">
        <v>86</v>
      </c>
      <c r="BH36" s="50">
        <f t="shared" si="196"/>
        <v>0</v>
      </c>
      <c r="BI36" s="50">
        <f t="shared" si="197"/>
        <v>0</v>
      </c>
      <c r="BJ36" s="50">
        <f t="shared" si="198"/>
        <v>0</v>
      </c>
      <c r="BK36" s="50">
        <f t="shared" si="199"/>
        <v>0</v>
      </c>
      <c r="BL36" s="50">
        <f t="shared" si="200"/>
        <v>0</v>
      </c>
      <c r="BM36" s="50">
        <f t="shared" si="201"/>
        <v>0</v>
      </c>
      <c r="BN36" s="50">
        <f t="shared" si="202"/>
        <v>0</v>
      </c>
      <c r="BP36" s="54" t="s">
        <v>86</v>
      </c>
      <c r="BQ36" s="50">
        <f t="shared" si="203"/>
        <v>0</v>
      </c>
      <c r="BR36" s="50">
        <f t="shared" si="204"/>
        <v>0</v>
      </c>
      <c r="BS36" s="50">
        <f t="shared" si="205"/>
        <v>0</v>
      </c>
      <c r="BT36" s="50">
        <f t="shared" si="206"/>
        <v>0</v>
      </c>
      <c r="BU36" s="50">
        <f t="shared" si="207"/>
        <v>0</v>
      </c>
      <c r="BV36" s="50">
        <f t="shared" si="208"/>
        <v>0</v>
      </c>
      <c r="BW36" s="50">
        <f t="shared" si="209"/>
        <v>0</v>
      </c>
      <c r="BY36" s="54" t="s">
        <v>86</v>
      </c>
      <c r="BZ36" s="50">
        <f t="shared" si="210"/>
        <v>1</v>
      </c>
      <c r="CA36" s="50">
        <f t="shared" si="211"/>
        <v>0</v>
      </c>
      <c r="CB36" s="50">
        <f t="shared" si="212"/>
        <v>1</v>
      </c>
      <c r="CC36" s="50">
        <f t="shared" si="213"/>
        <v>0</v>
      </c>
      <c r="CD36" s="50">
        <f t="shared" si="214"/>
        <v>1</v>
      </c>
      <c r="CE36" s="50">
        <f t="shared" si="215"/>
        <v>1</v>
      </c>
      <c r="CF36" s="50">
        <f t="shared" si="216"/>
        <v>0</v>
      </c>
      <c r="CH36" s="54" t="s">
        <v>86</v>
      </c>
      <c r="CI36" s="50">
        <f t="shared" si="230"/>
        <v>0</v>
      </c>
      <c r="CJ36" s="50">
        <f t="shared" si="231"/>
        <v>0</v>
      </c>
      <c r="CK36" s="50">
        <f t="shared" si="232"/>
        <v>0</v>
      </c>
      <c r="CL36" s="50">
        <f t="shared" si="233"/>
        <v>0</v>
      </c>
      <c r="CM36" s="50">
        <f t="shared" si="234"/>
        <v>0</v>
      </c>
      <c r="CN36" s="50">
        <f t="shared" si="235"/>
        <v>0</v>
      </c>
      <c r="CO36" s="50">
        <f t="shared" si="236"/>
        <v>0</v>
      </c>
      <c r="CQ36" s="54" t="s">
        <v>86</v>
      </c>
      <c r="CR36" s="50">
        <f t="shared" si="237"/>
        <v>0</v>
      </c>
      <c r="CS36" s="50">
        <f t="shared" si="238"/>
        <v>0</v>
      </c>
      <c r="CT36" s="50">
        <f t="shared" si="239"/>
        <v>0</v>
      </c>
      <c r="CU36" s="50">
        <f t="shared" si="240"/>
        <v>0</v>
      </c>
      <c r="CV36" s="50">
        <f t="shared" si="241"/>
        <v>0</v>
      </c>
      <c r="CW36" s="50">
        <f t="shared" si="242"/>
        <v>0</v>
      </c>
      <c r="CX36" s="50">
        <f t="shared" si="243"/>
        <v>0</v>
      </c>
      <c r="CZ36" s="54" t="s">
        <v>86</v>
      </c>
      <c r="DA36" s="50">
        <f t="shared" si="244"/>
        <v>0</v>
      </c>
      <c r="DB36" s="50">
        <f t="shared" si="245"/>
        <v>0</v>
      </c>
      <c r="DC36" s="50">
        <f t="shared" si="246"/>
        <v>0</v>
      </c>
      <c r="DD36" s="50">
        <f t="shared" si="247"/>
        <v>0</v>
      </c>
      <c r="DE36" s="50">
        <f t="shared" si="248"/>
        <v>0</v>
      </c>
      <c r="DF36" s="50">
        <f t="shared" si="249"/>
        <v>0</v>
      </c>
      <c r="DG36" s="50">
        <f t="shared" si="250"/>
        <v>0</v>
      </c>
      <c r="DI36" s="54" t="s">
        <v>86</v>
      </c>
      <c r="DJ36" s="50">
        <f t="shared" si="251"/>
        <v>0</v>
      </c>
      <c r="DK36" s="50">
        <f t="shared" si="252"/>
        <v>0</v>
      </c>
      <c r="DL36" s="50">
        <f t="shared" si="253"/>
        <v>0</v>
      </c>
      <c r="DM36" s="50">
        <f t="shared" si="254"/>
        <v>0</v>
      </c>
      <c r="DN36" s="50">
        <f t="shared" si="255"/>
        <v>0</v>
      </c>
      <c r="DO36" s="50">
        <f t="shared" si="256"/>
        <v>0</v>
      </c>
      <c r="DP36" s="50">
        <f t="shared" si="257"/>
        <v>0</v>
      </c>
      <c r="DR36" s="54" t="s">
        <v>86</v>
      </c>
      <c r="DS36" s="50">
        <f t="shared" si="258"/>
        <v>0</v>
      </c>
      <c r="DT36" s="50">
        <f t="shared" si="259"/>
        <v>0</v>
      </c>
      <c r="DU36" s="50">
        <f t="shared" si="260"/>
        <v>0</v>
      </c>
      <c r="DV36" s="50">
        <f t="shared" si="261"/>
        <v>0</v>
      </c>
      <c r="DW36" s="50">
        <f t="shared" si="262"/>
        <v>0</v>
      </c>
      <c r="DX36" s="50">
        <f t="shared" si="263"/>
        <v>0</v>
      </c>
      <c r="DY36" s="50">
        <f t="shared" si="264"/>
        <v>0</v>
      </c>
      <c r="EA36" s="54" t="s">
        <v>86</v>
      </c>
      <c r="EB36" s="50">
        <f t="shared" si="265"/>
        <v>0</v>
      </c>
      <c r="EC36" s="50">
        <f t="shared" si="266"/>
        <v>0</v>
      </c>
      <c r="ED36" s="50">
        <f t="shared" si="267"/>
        <v>0</v>
      </c>
      <c r="EE36" s="50">
        <f t="shared" si="268"/>
        <v>0</v>
      </c>
      <c r="EF36" s="50">
        <f t="shared" si="269"/>
        <v>0</v>
      </c>
      <c r="EG36" s="50">
        <f t="shared" si="270"/>
        <v>0</v>
      </c>
      <c r="EH36" s="50">
        <f t="shared" si="271"/>
        <v>0</v>
      </c>
      <c r="EJ36" s="54" t="s">
        <v>86</v>
      </c>
      <c r="EK36" s="50">
        <f t="shared" si="272"/>
        <v>0</v>
      </c>
      <c r="EL36" s="50">
        <f t="shared" si="273"/>
        <v>0</v>
      </c>
      <c r="EM36" s="50">
        <f t="shared" si="274"/>
        <v>0</v>
      </c>
      <c r="EN36" s="50">
        <f t="shared" si="275"/>
        <v>0</v>
      </c>
      <c r="EO36" s="50">
        <f t="shared" si="276"/>
        <v>0</v>
      </c>
      <c r="EP36" s="50">
        <f t="shared" si="277"/>
        <v>0</v>
      </c>
      <c r="EQ36" s="50">
        <f t="shared" si="278"/>
        <v>0</v>
      </c>
      <c r="ES36" s="54" t="s">
        <v>86</v>
      </c>
      <c r="ET36" s="50">
        <f t="shared" si="279"/>
        <v>0</v>
      </c>
      <c r="EU36" s="50">
        <f t="shared" si="280"/>
        <v>0</v>
      </c>
      <c r="EV36" s="50">
        <f t="shared" si="281"/>
        <v>0</v>
      </c>
      <c r="EW36" s="50">
        <f t="shared" si="282"/>
        <v>0</v>
      </c>
      <c r="EX36" s="50">
        <f t="shared" si="283"/>
        <v>0</v>
      </c>
      <c r="EY36" s="50">
        <f t="shared" si="284"/>
        <v>0</v>
      </c>
      <c r="EZ36" s="50">
        <f t="shared" si="285"/>
        <v>0</v>
      </c>
      <c r="FB36" s="54" t="s">
        <v>86</v>
      </c>
      <c r="FC36" s="50">
        <f t="shared" si="286"/>
        <v>0</v>
      </c>
      <c r="FD36" s="50">
        <f t="shared" si="287"/>
        <v>0</v>
      </c>
      <c r="FE36" s="50">
        <f t="shared" si="288"/>
        <v>0</v>
      </c>
      <c r="FF36" s="50">
        <f t="shared" si="289"/>
        <v>0</v>
      </c>
      <c r="FG36" s="50">
        <f t="shared" si="290"/>
        <v>0</v>
      </c>
      <c r="FH36" s="50">
        <f t="shared" si="291"/>
        <v>0</v>
      </c>
      <c r="FI36" s="50">
        <f t="shared" si="292"/>
        <v>0</v>
      </c>
      <c r="FK36" s="54" t="s">
        <v>86</v>
      </c>
      <c r="FL36" s="50">
        <f t="shared" si="293"/>
        <v>0</v>
      </c>
      <c r="FM36" s="50">
        <f t="shared" si="294"/>
        <v>0</v>
      </c>
      <c r="FN36" s="50">
        <f t="shared" si="295"/>
        <v>0</v>
      </c>
      <c r="FO36" s="50">
        <f>IF(-$S8+$S$8&lt;$S$14,0,IF(-$S8+$S$8&gt;$S$16,1,($S$14+$S8-$S$8)/($S$14-$S$16)))</f>
        <v>0</v>
      </c>
      <c r="FP36" s="50">
        <f t="shared" si="297"/>
        <v>0</v>
      </c>
      <c r="FQ36" s="50">
        <f t="shared" si="298"/>
        <v>0</v>
      </c>
      <c r="FR36" s="50">
        <f t="shared" si="299"/>
        <v>0</v>
      </c>
      <c r="FT36" s="54" t="s">
        <v>86</v>
      </c>
      <c r="FU36" s="50">
        <f t="shared" si="300"/>
        <v>0</v>
      </c>
      <c r="FV36" s="50">
        <f t="shared" si="301"/>
        <v>0</v>
      </c>
      <c r="FW36" s="50">
        <f t="shared" si="302"/>
        <v>0</v>
      </c>
      <c r="FX36" s="50">
        <f t="shared" si="303"/>
        <v>0</v>
      </c>
      <c r="FY36" s="50">
        <f t="shared" si="304"/>
        <v>0</v>
      </c>
      <c r="FZ36" s="50">
        <f t="shared" si="305"/>
        <v>0</v>
      </c>
      <c r="GA36" s="50">
        <f t="shared" si="306"/>
        <v>0</v>
      </c>
      <c r="GC36" s="54" t="s">
        <v>86</v>
      </c>
      <c r="GD36" s="50">
        <f t="shared" si="307"/>
        <v>0</v>
      </c>
      <c r="GE36" s="50">
        <f t="shared" si="308"/>
        <v>0</v>
      </c>
      <c r="GF36" s="50">
        <f t="shared" si="309"/>
        <v>0</v>
      </c>
      <c r="GG36" s="50">
        <f t="shared" si="310"/>
        <v>0</v>
      </c>
      <c r="GH36" s="50">
        <f t="shared" si="311"/>
        <v>0</v>
      </c>
      <c r="GI36" s="50">
        <f t="shared" si="312"/>
        <v>0</v>
      </c>
      <c r="GJ36" s="50">
        <f t="shared" si="313"/>
        <v>0</v>
      </c>
      <c r="GL36" s="54" t="s">
        <v>86</v>
      </c>
      <c r="GM36" s="50">
        <f t="shared" si="314"/>
        <v>0</v>
      </c>
      <c r="GN36" s="50">
        <f t="shared" si="315"/>
        <v>0</v>
      </c>
      <c r="GO36" s="50">
        <f t="shared" si="316"/>
        <v>0</v>
      </c>
      <c r="GP36" s="50">
        <f t="shared" si="317"/>
        <v>0</v>
      </c>
      <c r="GQ36" s="50">
        <f t="shared" si="318"/>
        <v>0</v>
      </c>
      <c r="GR36" s="50">
        <f t="shared" si="319"/>
        <v>0</v>
      </c>
      <c r="GS36" s="50">
        <f t="shared" si="320"/>
        <v>0</v>
      </c>
      <c r="GU36" s="54" t="s">
        <v>86</v>
      </c>
      <c r="GV36" s="50">
        <f t="shared" si="321"/>
        <v>0</v>
      </c>
      <c r="GW36" s="50">
        <f t="shared" si="322"/>
        <v>0</v>
      </c>
      <c r="GX36" s="50">
        <f t="shared" si="323"/>
        <v>0</v>
      </c>
      <c r="GY36" s="50">
        <f t="shared" si="324"/>
        <v>0</v>
      </c>
      <c r="GZ36" s="50">
        <f t="shared" si="325"/>
        <v>0</v>
      </c>
      <c r="HA36" s="50">
        <f t="shared" si="326"/>
        <v>0</v>
      </c>
      <c r="HB36" s="50">
        <f t="shared" si="327"/>
        <v>0</v>
      </c>
      <c r="HD36" s="54" t="s">
        <v>86</v>
      </c>
      <c r="HE36" s="50">
        <f t="shared" si="328"/>
        <v>0</v>
      </c>
      <c r="HF36" s="50">
        <f t="shared" si="329"/>
        <v>0</v>
      </c>
      <c r="HG36" s="50">
        <f t="shared" si="330"/>
        <v>0</v>
      </c>
      <c r="HH36" s="50">
        <f t="shared" si="331"/>
        <v>0</v>
      </c>
      <c r="HI36" s="50">
        <f t="shared" si="332"/>
        <v>0</v>
      </c>
      <c r="HJ36" s="50">
        <f t="shared" si="333"/>
        <v>0</v>
      </c>
      <c r="HK36" s="50">
        <f t="shared" si="334"/>
        <v>0</v>
      </c>
      <c r="HM36" s="54" t="s">
        <v>86</v>
      </c>
      <c r="HN36" s="50">
        <f t="shared" si="335"/>
        <v>0</v>
      </c>
      <c r="HO36" s="50">
        <f t="shared" si="336"/>
        <v>0</v>
      </c>
      <c r="HP36" s="50">
        <f t="shared" si="337"/>
        <v>0</v>
      </c>
      <c r="HQ36" s="50">
        <f t="shared" si="338"/>
        <v>0</v>
      </c>
      <c r="HR36" s="50">
        <f t="shared" si="339"/>
        <v>0</v>
      </c>
      <c r="HS36" s="50">
        <f t="shared" si="340"/>
        <v>0</v>
      </c>
      <c r="HT36" s="50">
        <f t="shared" si="341"/>
        <v>0</v>
      </c>
      <c r="HV36" s="54" t="s">
        <v>86</v>
      </c>
      <c r="HW36" s="50">
        <f t="shared" si="342"/>
        <v>0</v>
      </c>
      <c r="HX36" s="50">
        <f t="shared" si="343"/>
        <v>0</v>
      </c>
      <c r="HY36" s="50">
        <f t="shared" si="344"/>
        <v>0</v>
      </c>
      <c r="HZ36" s="50">
        <f t="shared" si="345"/>
        <v>0</v>
      </c>
      <c r="IA36" s="50">
        <f t="shared" si="346"/>
        <v>0</v>
      </c>
      <c r="IB36" s="50">
        <f t="shared" si="347"/>
        <v>0</v>
      </c>
      <c r="IC36" s="50">
        <f t="shared" si="348"/>
        <v>0</v>
      </c>
      <c r="IE36" s="54" t="s">
        <v>86</v>
      </c>
      <c r="IF36" s="50">
        <f t="shared" si="349"/>
        <v>0</v>
      </c>
      <c r="IG36" s="50">
        <f t="shared" si="350"/>
        <v>0</v>
      </c>
      <c r="IH36" s="50">
        <f t="shared" si="351"/>
        <v>0</v>
      </c>
      <c r="II36" s="50">
        <f t="shared" si="352"/>
        <v>0</v>
      </c>
      <c r="IJ36" s="50">
        <f t="shared" si="353"/>
        <v>0</v>
      </c>
      <c r="IK36" s="50">
        <f t="shared" si="354"/>
        <v>0</v>
      </c>
      <c r="IL36" s="50">
        <f t="shared" si="355"/>
        <v>0</v>
      </c>
      <c r="IN36" s="54" t="s">
        <v>86</v>
      </c>
      <c r="IO36" s="50">
        <f t="shared" si="356"/>
        <v>0</v>
      </c>
      <c r="IP36" s="50">
        <f t="shared" si="357"/>
        <v>0</v>
      </c>
      <c r="IQ36" s="50">
        <f t="shared" si="358"/>
        <v>0</v>
      </c>
      <c r="IR36" s="50">
        <f t="shared" si="359"/>
        <v>0</v>
      </c>
      <c r="IS36" s="50">
        <f t="shared" si="360"/>
        <v>0</v>
      </c>
      <c r="IT36" s="50">
        <f t="shared" si="361"/>
        <v>0</v>
      </c>
      <c r="IU36" s="50">
        <f t="shared" si="362"/>
        <v>0</v>
      </c>
      <c r="IW36" s="54" t="s">
        <v>86</v>
      </c>
      <c r="IX36" s="50">
        <f t="shared" si="363"/>
        <v>0</v>
      </c>
      <c r="IY36" s="50">
        <f t="shared" si="364"/>
        <v>0</v>
      </c>
      <c r="IZ36" s="50">
        <f t="shared" si="365"/>
        <v>0</v>
      </c>
      <c r="JA36" s="50">
        <f t="shared" si="366"/>
        <v>0</v>
      </c>
      <c r="JB36" s="50">
        <f t="shared" si="367"/>
        <v>0</v>
      </c>
      <c r="JC36" s="50">
        <f t="shared" si="368"/>
        <v>0</v>
      </c>
      <c r="JD36" s="50">
        <f t="shared" si="369"/>
        <v>0</v>
      </c>
    </row>
    <row r="37" spans="31:264" ht="29.1">
      <c r="AE37" s="78"/>
      <c r="AF37" s="54" t="s">
        <v>88</v>
      </c>
      <c r="AG37" s="50">
        <f t="shared" si="217"/>
        <v>1</v>
      </c>
      <c r="AH37" s="50">
        <f t="shared" si="218"/>
        <v>1</v>
      </c>
      <c r="AI37" s="50">
        <f t="shared" si="219"/>
        <v>0</v>
      </c>
      <c r="AJ37" s="50">
        <f t="shared" si="220"/>
        <v>0</v>
      </c>
      <c r="AK37" s="50">
        <f t="shared" si="221"/>
        <v>0</v>
      </c>
      <c r="AL37" s="50">
        <f t="shared" si="222"/>
        <v>0</v>
      </c>
      <c r="AM37" s="50">
        <f t="shared" si="223"/>
        <v>0</v>
      </c>
      <c r="AO37" s="54" t="s">
        <v>88</v>
      </c>
      <c r="AP37" s="50">
        <f t="shared" si="370"/>
        <v>1</v>
      </c>
      <c r="AQ37" s="50">
        <f t="shared" si="224"/>
        <v>0</v>
      </c>
      <c r="AR37" s="50">
        <f t="shared" si="225"/>
        <v>0</v>
      </c>
      <c r="AS37" s="50">
        <f t="shared" si="226"/>
        <v>0</v>
      </c>
      <c r="AT37" s="50">
        <f t="shared" si="227"/>
        <v>0</v>
      </c>
      <c r="AU37" s="50">
        <f t="shared" si="228"/>
        <v>0</v>
      </c>
      <c r="AV37" s="50">
        <f t="shared" si="229"/>
        <v>0</v>
      </c>
      <c r="AX37" s="54" t="s">
        <v>88</v>
      </c>
      <c r="AY37" s="50">
        <f t="shared" si="189"/>
        <v>0</v>
      </c>
      <c r="AZ37" s="50">
        <f t="shared" si="190"/>
        <v>1</v>
      </c>
      <c r="BA37" s="50">
        <f t="shared" si="191"/>
        <v>0</v>
      </c>
      <c r="BB37" s="50">
        <f t="shared" si="192"/>
        <v>0</v>
      </c>
      <c r="BC37" s="50">
        <f t="shared" si="193"/>
        <v>0</v>
      </c>
      <c r="BD37" s="50">
        <f t="shared" si="194"/>
        <v>0</v>
      </c>
      <c r="BE37" s="50">
        <f t="shared" si="195"/>
        <v>0</v>
      </c>
      <c r="BG37" s="54" t="s">
        <v>88</v>
      </c>
      <c r="BH37" s="50">
        <f t="shared" si="196"/>
        <v>0</v>
      </c>
      <c r="BI37" s="50">
        <f t="shared" si="197"/>
        <v>1</v>
      </c>
      <c r="BJ37" s="50">
        <f t="shared" si="198"/>
        <v>0</v>
      </c>
      <c r="BK37" s="50">
        <f t="shared" si="199"/>
        <v>0</v>
      </c>
      <c r="BL37" s="50">
        <f t="shared" si="200"/>
        <v>0</v>
      </c>
      <c r="BM37" s="50">
        <f t="shared" si="201"/>
        <v>0</v>
      </c>
      <c r="BN37" s="50">
        <f t="shared" si="202"/>
        <v>0</v>
      </c>
      <c r="BP37" s="54" t="s">
        <v>88</v>
      </c>
      <c r="BQ37" s="50">
        <f t="shared" si="203"/>
        <v>0</v>
      </c>
      <c r="BR37" s="50">
        <f t="shared" si="204"/>
        <v>1</v>
      </c>
      <c r="BS37" s="50">
        <f t="shared" si="205"/>
        <v>0</v>
      </c>
      <c r="BT37" s="50">
        <f t="shared" si="206"/>
        <v>0</v>
      </c>
      <c r="BU37" s="50">
        <f t="shared" si="207"/>
        <v>0</v>
      </c>
      <c r="BV37" s="50">
        <f t="shared" si="208"/>
        <v>0</v>
      </c>
      <c r="BW37" s="50">
        <f t="shared" si="209"/>
        <v>0</v>
      </c>
      <c r="BY37" s="54" t="s">
        <v>88</v>
      </c>
      <c r="BZ37" s="50">
        <f t="shared" si="210"/>
        <v>0</v>
      </c>
      <c r="CA37" s="50">
        <f t="shared" si="211"/>
        <v>0</v>
      </c>
      <c r="CB37" s="50">
        <f t="shared" si="212"/>
        <v>0</v>
      </c>
      <c r="CC37" s="50">
        <f t="shared" si="213"/>
        <v>0</v>
      </c>
      <c r="CD37" s="50">
        <f t="shared" si="214"/>
        <v>0</v>
      </c>
      <c r="CE37" s="50">
        <f t="shared" si="215"/>
        <v>0</v>
      </c>
      <c r="CF37" s="50">
        <f t="shared" si="216"/>
        <v>0</v>
      </c>
      <c r="CH37" s="54" t="s">
        <v>88</v>
      </c>
      <c r="CI37" s="50">
        <f t="shared" si="230"/>
        <v>0</v>
      </c>
      <c r="CJ37" s="50">
        <f t="shared" si="231"/>
        <v>0.10962962962962966</v>
      </c>
      <c r="CK37" s="50">
        <f t="shared" si="232"/>
        <v>0</v>
      </c>
      <c r="CL37" s="50">
        <f t="shared" si="233"/>
        <v>0.4</v>
      </c>
      <c r="CM37" s="50">
        <f t="shared" si="234"/>
        <v>0</v>
      </c>
      <c r="CN37" s="50">
        <f t="shared" si="235"/>
        <v>0</v>
      </c>
      <c r="CO37" s="50">
        <f t="shared" si="236"/>
        <v>0</v>
      </c>
      <c r="CQ37" s="54" t="s">
        <v>88</v>
      </c>
      <c r="CR37" s="50">
        <f t="shared" si="237"/>
        <v>0</v>
      </c>
      <c r="CS37" s="50">
        <f t="shared" si="238"/>
        <v>0</v>
      </c>
      <c r="CT37" s="50">
        <f t="shared" si="239"/>
        <v>0</v>
      </c>
      <c r="CU37" s="50">
        <f t="shared" si="240"/>
        <v>0</v>
      </c>
      <c r="CV37" s="50">
        <f t="shared" si="241"/>
        <v>0</v>
      </c>
      <c r="CW37" s="50">
        <f t="shared" si="242"/>
        <v>0</v>
      </c>
      <c r="CX37" s="50">
        <f t="shared" si="243"/>
        <v>0</v>
      </c>
      <c r="CZ37" s="54" t="s">
        <v>88</v>
      </c>
      <c r="DA37" s="50">
        <f t="shared" si="244"/>
        <v>0</v>
      </c>
      <c r="DB37" s="50">
        <f t="shared" si="245"/>
        <v>0</v>
      </c>
      <c r="DC37" s="50">
        <f t="shared" si="246"/>
        <v>0</v>
      </c>
      <c r="DD37" s="50">
        <f t="shared" si="247"/>
        <v>0</v>
      </c>
      <c r="DE37" s="50">
        <f t="shared" si="248"/>
        <v>0</v>
      </c>
      <c r="DF37" s="50">
        <f t="shared" si="249"/>
        <v>0</v>
      </c>
      <c r="DG37" s="50">
        <f t="shared" si="250"/>
        <v>0</v>
      </c>
      <c r="DI37" s="54" t="s">
        <v>88</v>
      </c>
      <c r="DJ37" s="50">
        <f t="shared" si="251"/>
        <v>0</v>
      </c>
      <c r="DK37" s="50">
        <f t="shared" si="252"/>
        <v>0</v>
      </c>
      <c r="DL37" s="50">
        <f>IF(-$M9+$M$7&lt;$M$14,0,IF(-$M9+$M$7&gt;$M$16,1,($M$14+$M9-$M$7)/($M$14-$M$16)))</f>
        <v>0</v>
      </c>
      <c r="DM37" s="50">
        <f t="shared" si="254"/>
        <v>0</v>
      </c>
      <c r="DN37" s="50">
        <f t="shared" si="255"/>
        <v>0</v>
      </c>
      <c r="DO37" s="50">
        <f t="shared" si="256"/>
        <v>0</v>
      </c>
      <c r="DP37" s="50">
        <f t="shared" si="257"/>
        <v>0</v>
      </c>
      <c r="DR37" s="54" t="s">
        <v>88</v>
      </c>
      <c r="DS37" s="50">
        <f t="shared" si="258"/>
        <v>0</v>
      </c>
      <c r="DT37" s="50">
        <f t="shared" si="259"/>
        <v>0</v>
      </c>
      <c r="DU37" s="50">
        <f t="shared" si="260"/>
        <v>0</v>
      </c>
      <c r="DV37" s="50">
        <f t="shared" si="261"/>
        <v>0</v>
      </c>
      <c r="DW37" s="50">
        <f t="shared" si="262"/>
        <v>0</v>
      </c>
      <c r="DX37" s="50">
        <f t="shared" si="263"/>
        <v>0</v>
      </c>
      <c r="DY37" s="50">
        <f t="shared" si="264"/>
        <v>0</v>
      </c>
      <c r="EA37" s="54" t="s">
        <v>88</v>
      </c>
      <c r="EB37" s="50">
        <f t="shared" si="265"/>
        <v>0</v>
      </c>
      <c r="EC37" s="50">
        <f t="shared" si="266"/>
        <v>0</v>
      </c>
      <c r="ED37" s="50">
        <f t="shared" si="267"/>
        <v>0</v>
      </c>
      <c r="EE37" s="50">
        <f t="shared" si="268"/>
        <v>0</v>
      </c>
      <c r="EF37" s="50">
        <f t="shared" si="269"/>
        <v>0</v>
      </c>
      <c r="EG37" s="50">
        <f t="shared" si="270"/>
        <v>0</v>
      </c>
      <c r="EH37" s="50">
        <f t="shared" si="271"/>
        <v>0</v>
      </c>
      <c r="EJ37" s="54" t="s">
        <v>88</v>
      </c>
      <c r="EK37" s="50">
        <f t="shared" si="272"/>
        <v>0</v>
      </c>
      <c r="EL37" s="50">
        <f t="shared" si="273"/>
        <v>0</v>
      </c>
      <c r="EM37" s="50">
        <f t="shared" si="274"/>
        <v>0</v>
      </c>
      <c r="EN37" s="50">
        <f t="shared" si="275"/>
        <v>0</v>
      </c>
      <c r="EO37" s="50">
        <f t="shared" si="276"/>
        <v>0</v>
      </c>
      <c r="EP37" s="50">
        <f t="shared" si="277"/>
        <v>0</v>
      </c>
      <c r="EQ37" s="50">
        <f t="shared" si="278"/>
        <v>0</v>
      </c>
      <c r="ES37" s="54" t="s">
        <v>88</v>
      </c>
      <c r="ET37" s="50">
        <f t="shared" si="279"/>
        <v>0</v>
      </c>
      <c r="EU37" s="50">
        <f t="shared" si="280"/>
        <v>0</v>
      </c>
      <c r="EV37" s="50">
        <f t="shared" si="281"/>
        <v>0</v>
      </c>
      <c r="EW37" s="50">
        <f t="shared" si="282"/>
        <v>0</v>
      </c>
      <c r="EX37" s="50">
        <f t="shared" si="283"/>
        <v>0</v>
      </c>
      <c r="EY37" s="50">
        <f t="shared" si="284"/>
        <v>0</v>
      </c>
      <c r="EZ37" s="50">
        <f t="shared" si="285"/>
        <v>0</v>
      </c>
      <c r="FB37" s="54" t="s">
        <v>88</v>
      </c>
      <c r="FC37" s="50">
        <f t="shared" si="286"/>
        <v>0</v>
      </c>
      <c r="FD37" s="50">
        <f t="shared" si="287"/>
        <v>0</v>
      </c>
      <c r="FE37" s="50">
        <f t="shared" si="288"/>
        <v>0</v>
      </c>
      <c r="FF37" s="50">
        <f t="shared" si="289"/>
        <v>0</v>
      </c>
      <c r="FG37" s="50">
        <f t="shared" si="290"/>
        <v>0</v>
      </c>
      <c r="FH37" s="50">
        <f t="shared" si="291"/>
        <v>0</v>
      </c>
      <c r="FI37" s="50">
        <f t="shared" si="292"/>
        <v>0</v>
      </c>
      <c r="FK37" s="54" t="s">
        <v>88</v>
      </c>
      <c r="FL37" s="50">
        <f t="shared" si="293"/>
        <v>0</v>
      </c>
      <c r="FM37" s="50">
        <f t="shared" si="294"/>
        <v>0</v>
      </c>
      <c r="FN37" s="50">
        <f t="shared" si="295"/>
        <v>0</v>
      </c>
      <c r="FO37" s="50">
        <f>IF(-$S9+$S$8&lt;$S$14,0,IF(-$S9+$S$8&gt;$S$16,1,($S$14+$S9-$S$8)/($S$14-$S$16)))</f>
        <v>0</v>
      </c>
      <c r="FP37" s="50">
        <f t="shared" si="297"/>
        <v>0</v>
      </c>
      <c r="FQ37" s="50">
        <f t="shared" si="298"/>
        <v>0</v>
      </c>
      <c r="FR37" s="50">
        <f t="shared" si="299"/>
        <v>0</v>
      </c>
      <c r="FT37" s="54" t="s">
        <v>88</v>
      </c>
      <c r="FU37" s="50">
        <f t="shared" si="300"/>
        <v>0</v>
      </c>
      <c r="FV37" s="50">
        <f t="shared" si="301"/>
        <v>0</v>
      </c>
      <c r="FW37" s="50">
        <f t="shared" si="302"/>
        <v>0</v>
      </c>
      <c r="FX37" s="50">
        <f t="shared" si="303"/>
        <v>0</v>
      </c>
      <c r="FY37" s="50">
        <f t="shared" si="304"/>
        <v>0</v>
      </c>
      <c r="FZ37" s="50">
        <f t="shared" si="305"/>
        <v>0</v>
      </c>
      <c r="GA37" s="50">
        <f t="shared" si="306"/>
        <v>0</v>
      </c>
      <c r="GC37" s="54" t="s">
        <v>88</v>
      </c>
      <c r="GD37" s="50">
        <f t="shared" si="307"/>
        <v>0</v>
      </c>
      <c r="GE37" s="50">
        <f t="shared" si="308"/>
        <v>0</v>
      </c>
      <c r="GF37" s="50">
        <f t="shared" si="309"/>
        <v>0</v>
      </c>
      <c r="GG37" s="50">
        <f t="shared" si="310"/>
        <v>0</v>
      </c>
      <c r="GH37" s="50">
        <f t="shared" si="311"/>
        <v>0</v>
      </c>
      <c r="GI37" s="50">
        <f t="shared" si="312"/>
        <v>0</v>
      </c>
      <c r="GJ37" s="50">
        <f t="shared" si="313"/>
        <v>0</v>
      </c>
      <c r="GL37" s="54" t="s">
        <v>88</v>
      </c>
      <c r="GM37" s="50">
        <f t="shared" si="314"/>
        <v>0</v>
      </c>
      <c r="GN37" s="50">
        <f t="shared" si="315"/>
        <v>0</v>
      </c>
      <c r="GO37" s="50">
        <f t="shared" si="316"/>
        <v>0</v>
      </c>
      <c r="GP37" s="50">
        <f t="shared" si="317"/>
        <v>0</v>
      </c>
      <c r="GQ37" s="50">
        <f t="shared" si="318"/>
        <v>0</v>
      </c>
      <c r="GR37" s="50">
        <f t="shared" si="319"/>
        <v>0</v>
      </c>
      <c r="GS37" s="50">
        <f t="shared" si="320"/>
        <v>0</v>
      </c>
      <c r="GU37" s="54" t="s">
        <v>88</v>
      </c>
      <c r="GV37" s="50">
        <f t="shared" si="321"/>
        <v>0</v>
      </c>
      <c r="GW37" s="50">
        <f t="shared" si="322"/>
        <v>0</v>
      </c>
      <c r="GX37" s="50">
        <f t="shared" si="323"/>
        <v>0</v>
      </c>
      <c r="GY37" s="50">
        <f t="shared" si="324"/>
        <v>0</v>
      </c>
      <c r="GZ37" s="50">
        <f t="shared" si="325"/>
        <v>0</v>
      </c>
      <c r="HA37" s="50">
        <f t="shared" si="326"/>
        <v>0</v>
      </c>
      <c r="HB37" s="50">
        <f t="shared" si="327"/>
        <v>0</v>
      </c>
      <c r="HD37" s="54" t="s">
        <v>88</v>
      </c>
      <c r="HE37" s="50">
        <f t="shared" si="328"/>
        <v>0</v>
      </c>
      <c r="HF37" s="50">
        <f t="shared" si="329"/>
        <v>0</v>
      </c>
      <c r="HG37" s="50">
        <f t="shared" si="330"/>
        <v>0</v>
      </c>
      <c r="HH37" s="50">
        <f t="shared" si="331"/>
        <v>0</v>
      </c>
      <c r="HI37" s="50">
        <f t="shared" si="332"/>
        <v>0</v>
      </c>
      <c r="HJ37" s="50">
        <f t="shared" si="333"/>
        <v>0</v>
      </c>
      <c r="HK37" s="50">
        <f t="shared" si="334"/>
        <v>0</v>
      </c>
      <c r="HM37" s="54" t="s">
        <v>88</v>
      </c>
      <c r="HN37" s="50">
        <f t="shared" si="335"/>
        <v>0</v>
      </c>
      <c r="HO37" s="50">
        <f t="shared" si="336"/>
        <v>0</v>
      </c>
      <c r="HP37" s="50">
        <f t="shared" si="337"/>
        <v>0.10547918944943295</v>
      </c>
      <c r="HQ37" s="50">
        <f t="shared" si="338"/>
        <v>0</v>
      </c>
      <c r="HR37" s="50">
        <f t="shared" si="339"/>
        <v>0</v>
      </c>
      <c r="HS37" s="50">
        <f t="shared" si="340"/>
        <v>0</v>
      </c>
      <c r="HT37" s="50">
        <f t="shared" si="341"/>
        <v>0</v>
      </c>
      <c r="HV37" s="54" t="s">
        <v>88</v>
      </c>
      <c r="HW37" s="50">
        <f t="shared" si="342"/>
        <v>0</v>
      </c>
      <c r="HX37" s="50">
        <f t="shared" si="343"/>
        <v>0</v>
      </c>
      <c r="HY37" s="50">
        <f t="shared" si="344"/>
        <v>0</v>
      </c>
      <c r="HZ37" s="50">
        <f t="shared" si="345"/>
        <v>0</v>
      </c>
      <c r="IA37" s="50">
        <f t="shared" si="346"/>
        <v>0</v>
      </c>
      <c r="IB37" s="50">
        <f t="shared" si="347"/>
        <v>0</v>
      </c>
      <c r="IC37" s="50">
        <f t="shared" si="348"/>
        <v>0</v>
      </c>
      <c r="IE37" s="54" t="s">
        <v>88</v>
      </c>
      <c r="IF37" s="50">
        <f t="shared" si="349"/>
        <v>0</v>
      </c>
      <c r="IG37" s="50">
        <f t="shared" si="350"/>
        <v>0</v>
      </c>
      <c r="IH37" s="50">
        <f t="shared" si="351"/>
        <v>0</v>
      </c>
      <c r="II37" s="50">
        <f t="shared" si="352"/>
        <v>0</v>
      </c>
      <c r="IJ37" s="50">
        <f t="shared" si="353"/>
        <v>0</v>
      </c>
      <c r="IK37" s="50">
        <f t="shared" si="354"/>
        <v>0</v>
      </c>
      <c r="IL37" s="50">
        <f t="shared" si="355"/>
        <v>0</v>
      </c>
      <c r="IN37" s="54" t="s">
        <v>88</v>
      </c>
      <c r="IO37" s="50">
        <f t="shared" si="356"/>
        <v>0</v>
      </c>
      <c r="IP37" s="50">
        <f t="shared" si="357"/>
        <v>0</v>
      </c>
      <c r="IQ37" s="50">
        <f t="shared" si="358"/>
        <v>0</v>
      </c>
      <c r="IR37" s="50">
        <f t="shared" si="359"/>
        <v>0</v>
      </c>
      <c r="IS37" s="50">
        <f t="shared" si="360"/>
        <v>0</v>
      </c>
      <c r="IT37" s="50">
        <f t="shared" si="361"/>
        <v>0</v>
      </c>
      <c r="IU37" s="50">
        <f t="shared" si="362"/>
        <v>0</v>
      </c>
      <c r="IW37" s="54" t="s">
        <v>88</v>
      </c>
      <c r="IX37" s="50">
        <f t="shared" si="363"/>
        <v>0</v>
      </c>
      <c r="IY37" s="50">
        <f t="shared" si="364"/>
        <v>0</v>
      </c>
      <c r="IZ37" s="50">
        <f t="shared" si="365"/>
        <v>0</v>
      </c>
      <c r="JA37" s="50">
        <f t="shared" si="366"/>
        <v>0</v>
      </c>
      <c r="JB37" s="50">
        <f t="shared" si="367"/>
        <v>0</v>
      </c>
      <c r="JC37" s="50">
        <f t="shared" si="368"/>
        <v>0</v>
      </c>
      <c r="JD37" s="50">
        <f t="shared" si="369"/>
        <v>0</v>
      </c>
    </row>
    <row r="38" spans="31:264" ht="29.1">
      <c r="AE38" s="78"/>
      <c r="AF38" s="54" t="s">
        <v>90</v>
      </c>
      <c r="AG38" s="50">
        <f t="shared" si="217"/>
        <v>1</v>
      </c>
      <c r="AH38" s="50">
        <f t="shared" si="218"/>
        <v>1</v>
      </c>
      <c r="AI38" s="50">
        <f t="shared" si="219"/>
        <v>0</v>
      </c>
      <c r="AJ38" s="50">
        <f t="shared" si="220"/>
        <v>0</v>
      </c>
      <c r="AK38" s="50">
        <f t="shared" si="221"/>
        <v>0</v>
      </c>
      <c r="AL38" s="50">
        <f t="shared" si="222"/>
        <v>0</v>
      </c>
      <c r="AM38" s="50">
        <f t="shared" si="223"/>
        <v>0.22222222222222235</v>
      </c>
      <c r="AO38" s="54" t="s">
        <v>90</v>
      </c>
      <c r="AP38" s="50">
        <f t="shared" si="370"/>
        <v>1</v>
      </c>
      <c r="AQ38" s="50">
        <f t="shared" si="224"/>
        <v>0</v>
      </c>
      <c r="AR38" s="50">
        <f t="shared" si="225"/>
        <v>0</v>
      </c>
      <c r="AS38" s="50">
        <f t="shared" si="226"/>
        <v>0</v>
      </c>
      <c r="AT38" s="50">
        <f t="shared" si="227"/>
        <v>0</v>
      </c>
      <c r="AU38" s="50">
        <f t="shared" si="228"/>
        <v>0</v>
      </c>
      <c r="AV38" s="50">
        <f t="shared" si="229"/>
        <v>0</v>
      </c>
      <c r="AX38" s="54" t="s">
        <v>90</v>
      </c>
      <c r="AY38" s="50">
        <f t="shared" si="189"/>
        <v>0</v>
      </c>
      <c r="AZ38" s="50">
        <f t="shared" si="190"/>
        <v>0</v>
      </c>
      <c r="BA38" s="50">
        <f t="shared" si="191"/>
        <v>0</v>
      </c>
      <c r="BB38" s="50">
        <f t="shared" si="192"/>
        <v>0</v>
      </c>
      <c r="BC38" s="50">
        <f t="shared" si="193"/>
        <v>0</v>
      </c>
      <c r="BD38" s="50">
        <f t="shared" si="194"/>
        <v>0</v>
      </c>
      <c r="BE38" s="50">
        <f t="shared" si="195"/>
        <v>0</v>
      </c>
      <c r="BG38" s="54" t="s">
        <v>90</v>
      </c>
      <c r="BH38" s="50">
        <f t="shared" si="196"/>
        <v>0</v>
      </c>
      <c r="BI38" s="50">
        <f t="shared" si="197"/>
        <v>0</v>
      </c>
      <c r="BJ38" s="50">
        <f t="shared" si="198"/>
        <v>0</v>
      </c>
      <c r="BK38" s="50">
        <f t="shared" si="199"/>
        <v>0</v>
      </c>
      <c r="BL38" s="50">
        <f t="shared" si="200"/>
        <v>0</v>
      </c>
      <c r="BM38" s="50">
        <f t="shared" si="201"/>
        <v>0</v>
      </c>
      <c r="BN38" s="50">
        <f t="shared" si="202"/>
        <v>0</v>
      </c>
      <c r="BP38" s="54" t="s">
        <v>90</v>
      </c>
      <c r="BQ38" s="50">
        <f t="shared" si="203"/>
        <v>0</v>
      </c>
      <c r="BR38" s="50">
        <f t="shared" si="204"/>
        <v>0</v>
      </c>
      <c r="BS38" s="50">
        <f t="shared" si="205"/>
        <v>0</v>
      </c>
      <c r="BT38" s="50">
        <f t="shared" si="206"/>
        <v>0</v>
      </c>
      <c r="BU38" s="50">
        <f t="shared" si="207"/>
        <v>0</v>
      </c>
      <c r="BV38" s="50">
        <f t="shared" si="208"/>
        <v>0</v>
      </c>
      <c r="BW38" s="50">
        <f t="shared" si="209"/>
        <v>0</v>
      </c>
      <c r="BY38" s="54" t="s">
        <v>90</v>
      </c>
      <c r="BZ38" s="50">
        <f t="shared" si="210"/>
        <v>0</v>
      </c>
      <c r="CA38" s="50">
        <f t="shared" si="211"/>
        <v>0</v>
      </c>
      <c r="CB38" s="50">
        <f t="shared" si="212"/>
        <v>0</v>
      </c>
      <c r="CC38" s="50">
        <f t="shared" si="213"/>
        <v>0</v>
      </c>
      <c r="CD38" s="50">
        <f t="shared" si="214"/>
        <v>0</v>
      </c>
      <c r="CE38" s="50">
        <f t="shared" si="215"/>
        <v>0</v>
      </c>
      <c r="CF38" s="50">
        <f t="shared" si="216"/>
        <v>0</v>
      </c>
      <c r="CH38" s="54" t="s">
        <v>90</v>
      </c>
      <c r="CI38" s="50">
        <f t="shared" si="230"/>
        <v>0</v>
      </c>
      <c r="CJ38" s="50">
        <f t="shared" si="231"/>
        <v>0</v>
      </c>
      <c r="CK38" s="50">
        <f t="shared" si="232"/>
        <v>0</v>
      </c>
      <c r="CL38" s="50">
        <f t="shared" si="233"/>
        <v>0</v>
      </c>
      <c r="CM38" s="50">
        <f t="shared" si="234"/>
        <v>0</v>
      </c>
      <c r="CN38" s="50">
        <f t="shared" si="235"/>
        <v>0</v>
      </c>
      <c r="CO38" s="50">
        <f t="shared" si="236"/>
        <v>0</v>
      </c>
      <c r="CQ38" s="54" t="s">
        <v>90</v>
      </c>
      <c r="CR38" s="50">
        <f t="shared" si="237"/>
        <v>0.36134453781512632</v>
      </c>
      <c r="CS38" s="50">
        <f t="shared" si="238"/>
        <v>0.55462184873949605</v>
      </c>
      <c r="CT38" s="50">
        <f t="shared" si="239"/>
        <v>0</v>
      </c>
      <c r="CU38" s="50">
        <f t="shared" si="240"/>
        <v>0.79831932773109271</v>
      </c>
      <c r="CV38" s="50">
        <f t="shared" si="241"/>
        <v>0.31932773109243723</v>
      </c>
      <c r="CW38" s="50">
        <f t="shared" si="242"/>
        <v>0</v>
      </c>
      <c r="CX38" s="50">
        <f t="shared" si="243"/>
        <v>0</v>
      </c>
      <c r="CZ38" s="54" t="s">
        <v>90</v>
      </c>
      <c r="DA38" s="50">
        <f t="shared" si="244"/>
        <v>0</v>
      </c>
      <c r="DB38" s="50">
        <f t="shared" si="245"/>
        <v>0</v>
      </c>
      <c r="DC38" s="50">
        <f t="shared" si="246"/>
        <v>0</v>
      </c>
      <c r="DD38" s="50">
        <f t="shared" si="247"/>
        <v>0</v>
      </c>
      <c r="DE38" s="50">
        <f t="shared" si="248"/>
        <v>0</v>
      </c>
      <c r="DF38" s="50">
        <f t="shared" si="249"/>
        <v>0</v>
      </c>
      <c r="DG38" s="50">
        <f t="shared" si="250"/>
        <v>0</v>
      </c>
      <c r="DI38" s="54" t="s">
        <v>90</v>
      </c>
      <c r="DJ38" s="50">
        <f t="shared" si="251"/>
        <v>0</v>
      </c>
      <c r="DK38" s="50">
        <f t="shared" si="252"/>
        <v>0</v>
      </c>
      <c r="DL38" s="50">
        <f t="shared" si="253"/>
        <v>0</v>
      </c>
      <c r="DM38" s="50">
        <f t="shared" si="254"/>
        <v>0</v>
      </c>
      <c r="DN38" s="50">
        <f t="shared" si="255"/>
        <v>0</v>
      </c>
      <c r="DO38" s="50">
        <f t="shared" si="256"/>
        <v>0</v>
      </c>
      <c r="DP38" s="50">
        <f t="shared" si="257"/>
        <v>0</v>
      </c>
      <c r="DR38" s="54" t="s">
        <v>90</v>
      </c>
      <c r="DS38" s="50">
        <f t="shared" si="258"/>
        <v>0</v>
      </c>
      <c r="DT38" s="50">
        <f t="shared" si="259"/>
        <v>0</v>
      </c>
      <c r="DU38" s="50">
        <f t="shared" si="260"/>
        <v>0</v>
      </c>
      <c r="DV38" s="50">
        <f t="shared" si="261"/>
        <v>0</v>
      </c>
      <c r="DW38" s="50">
        <f t="shared" si="262"/>
        <v>0</v>
      </c>
      <c r="DX38" s="50">
        <f t="shared" si="263"/>
        <v>0</v>
      </c>
      <c r="DY38" s="50">
        <f t="shared" si="264"/>
        <v>0</v>
      </c>
      <c r="EA38" s="54" t="s">
        <v>90</v>
      </c>
      <c r="EB38" s="50">
        <f t="shared" si="265"/>
        <v>0</v>
      </c>
      <c r="EC38" s="50">
        <f t="shared" si="266"/>
        <v>0</v>
      </c>
      <c r="ED38" s="50">
        <f t="shared" si="267"/>
        <v>0</v>
      </c>
      <c r="EE38" s="50">
        <f t="shared" si="268"/>
        <v>0</v>
      </c>
      <c r="EF38" s="50">
        <f t="shared" si="269"/>
        <v>0</v>
      </c>
      <c r="EG38" s="50">
        <f t="shared" si="270"/>
        <v>0</v>
      </c>
      <c r="EH38" s="50">
        <f t="shared" si="271"/>
        <v>0</v>
      </c>
      <c r="EJ38" s="54" t="s">
        <v>90</v>
      </c>
      <c r="EK38" s="50">
        <f t="shared" si="272"/>
        <v>0</v>
      </c>
      <c r="EL38" s="50">
        <f t="shared" si="273"/>
        <v>0</v>
      </c>
      <c r="EM38" s="50">
        <f t="shared" si="274"/>
        <v>0</v>
      </c>
      <c r="EN38" s="50">
        <f t="shared" si="275"/>
        <v>0</v>
      </c>
      <c r="EO38" s="50">
        <f t="shared" si="276"/>
        <v>0</v>
      </c>
      <c r="EP38" s="50">
        <f t="shared" si="277"/>
        <v>0</v>
      </c>
      <c r="EQ38" s="50">
        <f t="shared" si="278"/>
        <v>0</v>
      </c>
      <c r="ES38" s="54" t="s">
        <v>90</v>
      </c>
      <c r="ET38" s="50">
        <f t="shared" si="279"/>
        <v>0</v>
      </c>
      <c r="EU38" s="50">
        <f t="shared" si="280"/>
        <v>0</v>
      </c>
      <c r="EV38" s="50">
        <f t="shared" si="281"/>
        <v>0</v>
      </c>
      <c r="EW38" s="50">
        <f t="shared" si="282"/>
        <v>0</v>
      </c>
      <c r="EX38" s="50">
        <f t="shared" si="283"/>
        <v>0</v>
      </c>
      <c r="EY38" s="50">
        <f t="shared" si="284"/>
        <v>0</v>
      </c>
      <c r="EZ38" s="50">
        <f t="shared" si="285"/>
        <v>0</v>
      </c>
      <c r="FB38" s="54" t="s">
        <v>90</v>
      </c>
      <c r="FC38" s="50">
        <f t="shared" si="286"/>
        <v>0</v>
      </c>
      <c r="FD38" s="50">
        <f t="shared" si="287"/>
        <v>1</v>
      </c>
      <c r="FE38" s="50">
        <f t="shared" si="288"/>
        <v>0</v>
      </c>
      <c r="FF38" s="50">
        <f t="shared" si="289"/>
        <v>1</v>
      </c>
      <c r="FG38" s="50">
        <f t="shared" si="290"/>
        <v>1</v>
      </c>
      <c r="FH38" s="50">
        <f t="shared" si="291"/>
        <v>0</v>
      </c>
      <c r="FI38" s="50">
        <f t="shared" si="292"/>
        <v>1</v>
      </c>
      <c r="FK38" s="54" t="s">
        <v>90</v>
      </c>
      <c r="FL38" s="50">
        <f t="shared" si="293"/>
        <v>0</v>
      </c>
      <c r="FM38" s="50">
        <f t="shared" si="294"/>
        <v>0</v>
      </c>
      <c r="FN38" s="50">
        <f t="shared" si="295"/>
        <v>0</v>
      </c>
      <c r="FO38" s="50">
        <f t="shared" si="296"/>
        <v>0</v>
      </c>
      <c r="FP38" s="50">
        <f t="shared" si="297"/>
        <v>0</v>
      </c>
      <c r="FQ38" s="50">
        <f t="shared" si="298"/>
        <v>0</v>
      </c>
      <c r="FR38" s="50">
        <f t="shared" si="299"/>
        <v>0</v>
      </c>
      <c r="FT38" s="54" t="s">
        <v>90</v>
      </c>
      <c r="FU38" s="50">
        <f t="shared" si="300"/>
        <v>0</v>
      </c>
      <c r="FV38" s="50">
        <f t="shared" si="301"/>
        <v>0</v>
      </c>
      <c r="FW38" s="50">
        <f t="shared" si="302"/>
        <v>0</v>
      </c>
      <c r="FX38" s="50">
        <f t="shared" si="303"/>
        <v>0</v>
      </c>
      <c r="FY38" s="50">
        <f t="shared" si="304"/>
        <v>0</v>
      </c>
      <c r="FZ38" s="50">
        <f t="shared" si="305"/>
        <v>0</v>
      </c>
      <c r="GA38" s="50">
        <f t="shared" si="306"/>
        <v>0</v>
      </c>
      <c r="GC38" s="54" t="s">
        <v>90</v>
      </c>
      <c r="GD38" s="50">
        <f t="shared" si="307"/>
        <v>1</v>
      </c>
      <c r="GE38" s="50">
        <f t="shared" si="308"/>
        <v>1</v>
      </c>
      <c r="GF38" s="50">
        <f t="shared" si="309"/>
        <v>0</v>
      </c>
      <c r="GG38" s="50">
        <f t="shared" si="310"/>
        <v>1</v>
      </c>
      <c r="GH38" s="50">
        <f t="shared" si="311"/>
        <v>1</v>
      </c>
      <c r="GI38" s="50">
        <f t="shared" si="312"/>
        <v>0</v>
      </c>
      <c r="GJ38" s="50">
        <f t="shared" si="313"/>
        <v>1</v>
      </c>
      <c r="GL38" s="54" t="s">
        <v>90</v>
      </c>
      <c r="GM38" s="50">
        <f t="shared" si="314"/>
        <v>0</v>
      </c>
      <c r="GN38" s="50">
        <f t="shared" si="315"/>
        <v>0</v>
      </c>
      <c r="GO38" s="50">
        <f t="shared" si="316"/>
        <v>0</v>
      </c>
      <c r="GP38" s="50">
        <f t="shared" si="317"/>
        <v>0</v>
      </c>
      <c r="GQ38" s="50">
        <f t="shared" si="318"/>
        <v>0</v>
      </c>
      <c r="GR38" s="50">
        <f t="shared" si="319"/>
        <v>0</v>
      </c>
      <c r="GS38" s="50">
        <f t="shared" si="320"/>
        <v>0</v>
      </c>
      <c r="GU38" s="54" t="s">
        <v>90</v>
      </c>
      <c r="GV38" s="50">
        <f t="shared" si="321"/>
        <v>0</v>
      </c>
      <c r="GW38" s="50">
        <f t="shared" si="322"/>
        <v>0</v>
      </c>
      <c r="GX38" s="50">
        <f t="shared" si="323"/>
        <v>0</v>
      </c>
      <c r="GY38" s="50">
        <f t="shared" si="324"/>
        <v>0</v>
      </c>
      <c r="GZ38" s="50">
        <f t="shared" si="325"/>
        <v>0</v>
      </c>
      <c r="HA38" s="50">
        <f t="shared" si="326"/>
        <v>0</v>
      </c>
      <c r="HB38" s="50">
        <f t="shared" si="327"/>
        <v>0</v>
      </c>
      <c r="HD38" s="54" t="s">
        <v>90</v>
      </c>
      <c r="HE38" s="50">
        <f t="shared" si="328"/>
        <v>0</v>
      </c>
      <c r="HF38" s="50">
        <f t="shared" si="329"/>
        <v>0</v>
      </c>
      <c r="HG38" s="50">
        <f t="shared" si="330"/>
        <v>0</v>
      </c>
      <c r="HH38" s="50">
        <f t="shared" si="331"/>
        <v>0</v>
      </c>
      <c r="HI38" s="50">
        <f t="shared" si="332"/>
        <v>0</v>
      </c>
      <c r="HJ38" s="50">
        <f t="shared" si="333"/>
        <v>0</v>
      </c>
      <c r="HK38" s="50">
        <f t="shared" si="334"/>
        <v>0</v>
      </c>
      <c r="HM38" s="54" t="s">
        <v>90</v>
      </c>
      <c r="HN38" s="50">
        <f t="shared" si="335"/>
        <v>0</v>
      </c>
      <c r="HO38" s="50">
        <f t="shared" si="336"/>
        <v>0</v>
      </c>
      <c r="HP38" s="50">
        <f t="shared" si="337"/>
        <v>0</v>
      </c>
      <c r="HQ38" s="50">
        <f t="shared" si="338"/>
        <v>0</v>
      </c>
      <c r="HR38" s="50">
        <f t="shared" si="339"/>
        <v>0</v>
      </c>
      <c r="HS38" s="50">
        <f t="shared" si="340"/>
        <v>0</v>
      </c>
      <c r="HT38" s="50">
        <f t="shared" si="341"/>
        <v>0</v>
      </c>
      <c r="HV38" s="54" t="s">
        <v>90</v>
      </c>
      <c r="HW38" s="50">
        <f t="shared" si="342"/>
        <v>0</v>
      </c>
      <c r="HX38" s="50">
        <f t="shared" si="343"/>
        <v>0</v>
      </c>
      <c r="HY38" s="50">
        <f t="shared" si="344"/>
        <v>0</v>
      </c>
      <c r="HZ38" s="50">
        <f t="shared" si="345"/>
        <v>0</v>
      </c>
      <c r="IA38" s="50">
        <f t="shared" si="346"/>
        <v>0</v>
      </c>
      <c r="IB38" s="50">
        <f t="shared" si="347"/>
        <v>0</v>
      </c>
      <c r="IC38" s="50">
        <f t="shared" si="348"/>
        <v>0</v>
      </c>
      <c r="IE38" s="54" t="s">
        <v>90</v>
      </c>
      <c r="IF38" s="50">
        <f t="shared" si="349"/>
        <v>0</v>
      </c>
      <c r="IG38" s="50">
        <f t="shared" si="350"/>
        <v>0</v>
      </c>
      <c r="IH38" s="50">
        <f t="shared" si="351"/>
        <v>0</v>
      </c>
      <c r="II38" s="50">
        <f t="shared" si="352"/>
        <v>0</v>
      </c>
      <c r="IJ38" s="50">
        <f t="shared" si="353"/>
        <v>0</v>
      </c>
      <c r="IK38" s="50">
        <f t="shared" si="354"/>
        <v>0</v>
      </c>
      <c r="IL38" s="50">
        <f t="shared" si="355"/>
        <v>0</v>
      </c>
      <c r="IN38" s="54" t="s">
        <v>90</v>
      </c>
      <c r="IO38" s="50">
        <f t="shared" si="356"/>
        <v>0</v>
      </c>
      <c r="IP38" s="50">
        <f t="shared" si="357"/>
        <v>0</v>
      </c>
      <c r="IQ38" s="50">
        <f t="shared" si="358"/>
        <v>0</v>
      </c>
      <c r="IR38" s="50">
        <f t="shared" si="359"/>
        <v>0</v>
      </c>
      <c r="IS38" s="50">
        <f t="shared" si="360"/>
        <v>0</v>
      </c>
      <c r="IT38" s="50">
        <f t="shared" si="361"/>
        <v>0</v>
      </c>
      <c r="IU38" s="50">
        <f t="shared" si="362"/>
        <v>0</v>
      </c>
      <c r="IW38" s="54" t="s">
        <v>90</v>
      </c>
      <c r="IX38" s="50">
        <f t="shared" si="363"/>
        <v>0</v>
      </c>
      <c r="IY38" s="50">
        <f t="shared" si="364"/>
        <v>0</v>
      </c>
      <c r="IZ38" s="50">
        <f t="shared" si="365"/>
        <v>0</v>
      </c>
      <c r="JA38" s="50">
        <f t="shared" si="366"/>
        <v>0</v>
      </c>
      <c r="JB38" s="50">
        <f t="shared" si="367"/>
        <v>0</v>
      </c>
      <c r="JC38" s="50">
        <f t="shared" si="368"/>
        <v>0</v>
      </c>
      <c r="JD38" s="50">
        <f t="shared" si="369"/>
        <v>0</v>
      </c>
    </row>
    <row r="39" spans="31:264" ht="57.95">
      <c r="AE39" s="78"/>
      <c r="AF39" s="54" t="s">
        <v>164</v>
      </c>
      <c r="AG39" s="50">
        <f t="shared" si="217"/>
        <v>1</v>
      </c>
      <c r="AH39" s="50">
        <f t="shared" si="218"/>
        <v>1</v>
      </c>
      <c r="AI39" s="50">
        <f t="shared" si="219"/>
        <v>0</v>
      </c>
      <c r="AJ39" s="50">
        <f t="shared" si="220"/>
        <v>0</v>
      </c>
      <c r="AK39" s="50">
        <f t="shared" si="221"/>
        <v>0</v>
      </c>
      <c r="AL39" s="50">
        <f t="shared" si="222"/>
        <v>0</v>
      </c>
      <c r="AM39" s="50">
        <f t="shared" si="223"/>
        <v>0</v>
      </c>
      <c r="AO39" s="54" t="s">
        <v>164</v>
      </c>
      <c r="AP39" s="50">
        <f t="shared" si="370"/>
        <v>1</v>
      </c>
      <c r="AQ39" s="50">
        <f t="shared" si="224"/>
        <v>0</v>
      </c>
      <c r="AR39" s="50">
        <f t="shared" si="225"/>
        <v>0</v>
      </c>
      <c r="AS39" s="50">
        <f t="shared" si="226"/>
        <v>0</v>
      </c>
      <c r="AT39" s="50">
        <f t="shared" si="227"/>
        <v>0</v>
      </c>
      <c r="AU39" s="50">
        <f t="shared" si="228"/>
        <v>0</v>
      </c>
      <c r="AV39" s="50">
        <f t="shared" si="229"/>
        <v>0</v>
      </c>
      <c r="AX39" s="54" t="s">
        <v>164</v>
      </c>
      <c r="AY39" s="50">
        <f t="shared" si="189"/>
        <v>0</v>
      </c>
      <c r="AZ39" s="50">
        <f t="shared" si="190"/>
        <v>0.20307569609316439</v>
      </c>
      <c r="BA39" s="50">
        <f t="shared" si="191"/>
        <v>0</v>
      </c>
      <c r="BB39" s="50">
        <f t="shared" si="192"/>
        <v>0</v>
      </c>
      <c r="BC39" s="50">
        <f t="shared" si="193"/>
        <v>0</v>
      </c>
      <c r="BD39" s="50">
        <f t="shared" si="194"/>
        <v>0</v>
      </c>
      <c r="BE39" s="50">
        <f t="shared" si="195"/>
        <v>0</v>
      </c>
      <c r="BG39" s="54" t="s">
        <v>164</v>
      </c>
      <c r="BH39" s="50">
        <f t="shared" si="196"/>
        <v>0</v>
      </c>
      <c r="BI39" s="50">
        <f t="shared" si="197"/>
        <v>0.2</v>
      </c>
      <c r="BJ39" s="50">
        <f t="shared" si="198"/>
        <v>0</v>
      </c>
      <c r="BK39" s="50">
        <f t="shared" si="199"/>
        <v>0</v>
      </c>
      <c r="BL39" s="50">
        <f t="shared" si="200"/>
        <v>0</v>
      </c>
      <c r="BM39" s="50">
        <f t="shared" si="201"/>
        <v>0</v>
      </c>
      <c r="BN39" s="50">
        <f t="shared" si="202"/>
        <v>0</v>
      </c>
      <c r="BP39" s="54" t="s">
        <v>164</v>
      </c>
      <c r="BQ39" s="50">
        <f t="shared" si="203"/>
        <v>0</v>
      </c>
      <c r="BR39" s="50">
        <f t="shared" si="204"/>
        <v>0.2</v>
      </c>
      <c r="BS39" s="50">
        <f t="shared" si="205"/>
        <v>0</v>
      </c>
      <c r="BT39" s="50">
        <f t="shared" si="206"/>
        <v>0</v>
      </c>
      <c r="BU39" s="50">
        <f t="shared" si="207"/>
        <v>0</v>
      </c>
      <c r="BV39" s="50">
        <f t="shared" si="208"/>
        <v>0</v>
      </c>
      <c r="BW39" s="50">
        <f t="shared" si="209"/>
        <v>0</v>
      </c>
      <c r="BY39" s="54" t="s">
        <v>164</v>
      </c>
      <c r="BZ39" s="50">
        <f t="shared" si="210"/>
        <v>0.84427860696517409</v>
      </c>
      <c r="CA39" s="50">
        <f t="shared" si="211"/>
        <v>0</v>
      </c>
      <c r="CB39" s="50">
        <f t="shared" si="212"/>
        <v>1</v>
      </c>
      <c r="CC39" s="50">
        <f t="shared" si="213"/>
        <v>0</v>
      </c>
      <c r="CD39" s="50">
        <f t="shared" si="214"/>
        <v>1</v>
      </c>
      <c r="CE39" s="50">
        <f t="shared" si="215"/>
        <v>1</v>
      </c>
      <c r="CF39" s="50">
        <f t="shared" si="216"/>
        <v>0</v>
      </c>
      <c r="CH39" s="54" t="s">
        <v>164</v>
      </c>
      <c r="CI39" s="50">
        <f t="shared" si="230"/>
        <v>0.95851851851851844</v>
      </c>
      <c r="CJ39" s="50">
        <f t="shared" si="231"/>
        <v>1</v>
      </c>
      <c r="CK39" s="50">
        <f t="shared" si="232"/>
        <v>0.45333333333333325</v>
      </c>
      <c r="CL39" s="50">
        <f t="shared" si="233"/>
        <v>1</v>
      </c>
      <c r="CM39" s="50">
        <f t="shared" si="234"/>
        <v>0</v>
      </c>
      <c r="CN39" s="50">
        <f t="shared" si="235"/>
        <v>0</v>
      </c>
      <c r="CO39" s="50">
        <f t="shared" si="236"/>
        <v>0</v>
      </c>
      <c r="CQ39" s="54" t="s">
        <v>164</v>
      </c>
      <c r="CR39" s="50">
        <f t="shared" si="237"/>
        <v>1</v>
      </c>
      <c r="CS39" s="50">
        <f t="shared" si="238"/>
        <v>1</v>
      </c>
      <c r="CT39" s="50">
        <f t="shared" si="239"/>
        <v>0.2773109243697478</v>
      </c>
      <c r="CU39" s="50">
        <f t="shared" si="240"/>
        <v>1</v>
      </c>
      <c r="CV39" s="50">
        <f t="shared" si="241"/>
        <v>1</v>
      </c>
      <c r="CW39" s="50">
        <f t="shared" si="242"/>
        <v>0</v>
      </c>
      <c r="CX39" s="50">
        <f t="shared" si="243"/>
        <v>0</v>
      </c>
      <c r="CZ39" s="54" t="s">
        <v>164</v>
      </c>
      <c r="DA39" s="50">
        <f t="shared" si="244"/>
        <v>0</v>
      </c>
      <c r="DB39" s="50">
        <f t="shared" si="245"/>
        <v>0</v>
      </c>
      <c r="DC39" s="50">
        <f t="shared" si="246"/>
        <v>0</v>
      </c>
      <c r="DD39" s="50">
        <f t="shared" si="247"/>
        <v>0</v>
      </c>
      <c r="DE39" s="50">
        <f t="shared" si="248"/>
        <v>0</v>
      </c>
      <c r="DF39" s="50">
        <f t="shared" si="249"/>
        <v>0</v>
      </c>
      <c r="DG39" s="50">
        <f t="shared" si="250"/>
        <v>0</v>
      </c>
      <c r="DI39" s="54" t="s">
        <v>164</v>
      </c>
      <c r="DJ39" s="50">
        <f t="shared" si="251"/>
        <v>0</v>
      </c>
      <c r="DK39" s="50">
        <f t="shared" si="252"/>
        <v>0</v>
      </c>
      <c r="DL39" s="50">
        <f t="shared" si="253"/>
        <v>0</v>
      </c>
      <c r="DM39" s="50">
        <f t="shared" si="254"/>
        <v>0</v>
      </c>
      <c r="DN39" s="50">
        <f t="shared" si="255"/>
        <v>0</v>
      </c>
      <c r="DO39" s="50">
        <f t="shared" si="256"/>
        <v>0</v>
      </c>
      <c r="DP39" s="50">
        <f t="shared" si="257"/>
        <v>0</v>
      </c>
      <c r="DR39" s="54" t="s">
        <v>164</v>
      </c>
      <c r="DS39" s="50">
        <f t="shared" si="258"/>
        <v>0</v>
      </c>
      <c r="DT39" s="50">
        <f t="shared" si="259"/>
        <v>0</v>
      </c>
      <c r="DU39" s="50">
        <f t="shared" si="260"/>
        <v>0</v>
      </c>
      <c r="DV39" s="50">
        <f t="shared" si="261"/>
        <v>0</v>
      </c>
      <c r="DW39" s="50">
        <f t="shared" si="262"/>
        <v>0</v>
      </c>
      <c r="DX39" s="50">
        <f t="shared" si="263"/>
        <v>0</v>
      </c>
      <c r="DY39" s="50">
        <f t="shared" si="264"/>
        <v>0</v>
      </c>
      <c r="EA39" s="54" t="s">
        <v>164</v>
      </c>
      <c r="EB39" s="50">
        <f t="shared" si="265"/>
        <v>0</v>
      </c>
      <c r="EC39" s="50">
        <f t="shared" si="266"/>
        <v>0</v>
      </c>
      <c r="ED39" s="50">
        <f t="shared" si="267"/>
        <v>0</v>
      </c>
      <c r="EE39" s="50">
        <f t="shared" si="268"/>
        <v>0</v>
      </c>
      <c r="EF39" s="50">
        <f t="shared" si="269"/>
        <v>0</v>
      </c>
      <c r="EG39" s="50">
        <f t="shared" si="270"/>
        <v>0</v>
      </c>
      <c r="EH39" s="50">
        <f t="shared" si="271"/>
        <v>0</v>
      </c>
      <c r="EJ39" s="54" t="s">
        <v>164</v>
      </c>
      <c r="EK39" s="50">
        <f t="shared" si="272"/>
        <v>0</v>
      </c>
      <c r="EL39" s="50">
        <f t="shared" si="273"/>
        <v>0</v>
      </c>
      <c r="EM39" s="50">
        <f t="shared" si="274"/>
        <v>0</v>
      </c>
      <c r="EN39" s="50">
        <f t="shared" si="275"/>
        <v>0</v>
      </c>
      <c r="EO39" s="50">
        <f t="shared" si="276"/>
        <v>0</v>
      </c>
      <c r="EP39" s="50">
        <f t="shared" si="277"/>
        <v>0</v>
      </c>
      <c r="EQ39" s="50">
        <f t="shared" si="278"/>
        <v>0</v>
      </c>
      <c r="ES39" s="54" t="s">
        <v>164</v>
      </c>
      <c r="ET39" s="50">
        <f t="shared" si="279"/>
        <v>0</v>
      </c>
      <c r="EU39" s="50">
        <f t="shared" si="280"/>
        <v>0</v>
      </c>
      <c r="EV39" s="50">
        <f t="shared" si="281"/>
        <v>0</v>
      </c>
      <c r="EW39" s="50">
        <f t="shared" si="282"/>
        <v>0</v>
      </c>
      <c r="EX39" s="50">
        <f t="shared" si="283"/>
        <v>0</v>
      </c>
      <c r="EY39" s="50">
        <f t="shared" si="284"/>
        <v>0</v>
      </c>
      <c r="EZ39" s="50">
        <f t="shared" si="285"/>
        <v>0</v>
      </c>
      <c r="FB39" s="54" t="s">
        <v>164</v>
      </c>
      <c r="FC39" s="50">
        <f t="shared" si="286"/>
        <v>0</v>
      </c>
      <c r="FD39" s="50">
        <f t="shared" si="287"/>
        <v>0</v>
      </c>
      <c r="FE39" s="50">
        <f t="shared" si="288"/>
        <v>0</v>
      </c>
      <c r="FF39" s="50">
        <f t="shared" si="289"/>
        <v>0</v>
      </c>
      <c r="FG39" s="50">
        <f t="shared" si="290"/>
        <v>0</v>
      </c>
      <c r="FH39" s="50">
        <f t="shared" si="291"/>
        <v>0</v>
      </c>
      <c r="FI39" s="50">
        <f t="shared" si="292"/>
        <v>0</v>
      </c>
      <c r="FK39" s="54" t="s">
        <v>164</v>
      </c>
      <c r="FL39" s="50">
        <f t="shared" si="293"/>
        <v>0</v>
      </c>
      <c r="FM39" s="50">
        <f t="shared" si="294"/>
        <v>0</v>
      </c>
      <c r="FN39" s="50">
        <f t="shared" si="295"/>
        <v>0</v>
      </c>
      <c r="FO39" s="50">
        <f t="shared" si="296"/>
        <v>0</v>
      </c>
      <c r="FP39" s="50">
        <f t="shared" si="297"/>
        <v>0</v>
      </c>
      <c r="FQ39" s="50">
        <f t="shared" si="298"/>
        <v>0</v>
      </c>
      <c r="FR39" s="50">
        <f t="shared" si="299"/>
        <v>0</v>
      </c>
      <c r="FT39" s="54" t="s">
        <v>164</v>
      </c>
      <c r="FU39" s="50">
        <f t="shared" si="300"/>
        <v>0</v>
      </c>
      <c r="FV39" s="50">
        <f t="shared" si="301"/>
        <v>0</v>
      </c>
      <c r="FW39" s="50">
        <f t="shared" si="302"/>
        <v>0</v>
      </c>
      <c r="FX39" s="50">
        <f t="shared" si="303"/>
        <v>0</v>
      </c>
      <c r="FY39" s="50">
        <f t="shared" si="304"/>
        <v>0</v>
      </c>
      <c r="FZ39" s="50">
        <f t="shared" si="305"/>
        <v>0</v>
      </c>
      <c r="GA39" s="50">
        <f t="shared" si="306"/>
        <v>0</v>
      </c>
      <c r="GC39" s="54" t="s">
        <v>164</v>
      </c>
      <c r="GD39" s="50">
        <f t="shared" si="307"/>
        <v>0</v>
      </c>
      <c r="GE39" s="50">
        <f t="shared" si="308"/>
        <v>0</v>
      </c>
      <c r="GF39" s="50">
        <f t="shared" si="309"/>
        <v>0</v>
      </c>
      <c r="GG39" s="50">
        <f t="shared" si="310"/>
        <v>0</v>
      </c>
      <c r="GH39" s="50">
        <f t="shared" si="311"/>
        <v>0</v>
      </c>
      <c r="GI39" s="50">
        <f t="shared" si="312"/>
        <v>0</v>
      </c>
      <c r="GJ39" s="50">
        <f t="shared" si="313"/>
        <v>0</v>
      </c>
      <c r="GL39" s="54" t="s">
        <v>164</v>
      </c>
      <c r="GM39" s="50">
        <f t="shared" si="314"/>
        <v>0</v>
      </c>
      <c r="GN39" s="50">
        <f t="shared" si="315"/>
        <v>0</v>
      </c>
      <c r="GO39" s="50">
        <f t="shared" si="316"/>
        <v>0</v>
      </c>
      <c r="GP39" s="50">
        <f t="shared" si="317"/>
        <v>0</v>
      </c>
      <c r="GQ39" s="50">
        <f t="shared" si="318"/>
        <v>0</v>
      </c>
      <c r="GR39" s="50">
        <f t="shared" si="319"/>
        <v>0</v>
      </c>
      <c r="GS39" s="50">
        <f t="shared" si="320"/>
        <v>0</v>
      </c>
      <c r="GU39" s="54" t="s">
        <v>164</v>
      </c>
      <c r="GV39" s="50">
        <f t="shared" si="321"/>
        <v>0</v>
      </c>
      <c r="GW39" s="50">
        <f t="shared" si="322"/>
        <v>0</v>
      </c>
      <c r="GX39" s="50">
        <f t="shared" si="323"/>
        <v>0</v>
      </c>
      <c r="GY39" s="50">
        <f t="shared" si="324"/>
        <v>0</v>
      </c>
      <c r="GZ39" s="50">
        <f t="shared" si="325"/>
        <v>0</v>
      </c>
      <c r="HA39" s="50">
        <f t="shared" si="326"/>
        <v>0</v>
      </c>
      <c r="HB39" s="50">
        <f t="shared" si="327"/>
        <v>0</v>
      </c>
      <c r="HD39" s="54" t="s">
        <v>164</v>
      </c>
      <c r="HE39" s="50">
        <f t="shared" si="328"/>
        <v>0</v>
      </c>
      <c r="HF39" s="50">
        <f t="shared" si="329"/>
        <v>0</v>
      </c>
      <c r="HG39" s="50">
        <f t="shared" si="330"/>
        <v>0</v>
      </c>
      <c r="HH39" s="50">
        <f t="shared" si="331"/>
        <v>0</v>
      </c>
      <c r="HI39" s="50">
        <f t="shared" si="332"/>
        <v>0</v>
      </c>
      <c r="HJ39" s="50">
        <f t="shared" si="333"/>
        <v>0</v>
      </c>
      <c r="HK39" s="50">
        <f t="shared" si="334"/>
        <v>0</v>
      </c>
      <c r="HM39" s="54" t="s">
        <v>164</v>
      </c>
      <c r="HN39" s="50">
        <f t="shared" si="335"/>
        <v>0.80037746605356463</v>
      </c>
      <c r="HO39" s="50">
        <f t="shared" si="336"/>
        <v>0.78263786360098631</v>
      </c>
      <c r="HP39" s="50">
        <f t="shared" si="337"/>
        <v>1</v>
      </c>
      <c r="HQ39" s="50">
        <f t="shared" si="338"/>
        <v>0.75821707458414389</v>
      </c>
      <c r="HR39" s="50">
        <f t="shared" si="339"/>
        <v>0</v>
      </c>
      <c r="HS39" s="50">
        <f t="shared" si="340"/>
        <v>0.81091299415436735</v>
      </c>
      <c r="HT39" s="50">
        <f t="shared" si="341"/>
        <v>0</v>
      </c>
      <c r="HV39" s="54" t="s">
        <v>164</v>
      </c>
      <c r="HW39" s="50">
        <f t="shared" si="342"/>
        <v>0.21764668023756492</v>
      </c>
      <c r="HX39" s="50">
        <f t="shared" si="343"/>
        <v>1</v>
      </c>
      <c r="HY39" s="50">
        <f t="shared" si="344"/>
        <v>1</v>
      </c>
      <c r="HZ39" s="50">
        <f t="shared" si="345"/>
        <v>0.64226281656598116</v>
      </c>
      <c r="IA39" s="50">
        <f t="shared" si="346"/>
        <v>0.89867935593217185</v>
      </c>
      <c r="IB39" s="50">
        <f t="shared" si="347"/>
        <v>0.40377758598915947</v>
      </c>
      <c r="IC39" s="50">
        <f t="shared" si="348"/>
        <v>0</v>
      </c>
      <c r="IE39" s="54" t="s">
        <v>164</v>
      </c>
      <c r="IF39" s="50">
        <f t="shared" si="349"/>
        <v>0</v>
      </c>
      <c r="IG39" s="50">
        <f t="shared" si="350"/>
        <v>5.2307311999999939E-2</v>
      </c>
      <c r="IH39" s="50">
        <f t="shared" si="351"/>
        <v>0</v>
      </c>
      <c r="II39" s="50">
        <f t="shared" si="352"/>
        <v>0</v>
      </c>
      <c r="IJ39" s="50">
        <f t="shared" si="353"/>
        <v>0</v>
      </c>
      <c r="IK39" s="50">
        <f t="shared" si="354"/>
        <v>0</v>
      </c>
      <c r="IL39" s="50">
        <f t="shared" si="355"/>
        <v>0</v>
      </c>
      <c r="IN39" s="54" t="s">
        <v>164</v>
      </c>
      <c r="IO39" s="50">
        <f t="shared" si="356"/>
        <v>1</v>
      </c>
      <c r="IP39" s="50">
        <f t="shared" si="357"/>
        <v>0.43068702193457253</v>
      </c>
      <c r="IQ39" s="50">
        <f t="shared" si="358"/>
        <v>1</v>
      </c>
      <c r="IR39" s="50">
        <f t="shared" si="359"/>
        <v>0</v>
      </c>
      <c r="IS39" s="50">
        <f t="shared" si="360"/>
        <v>0</v>
      </c>
      <c r="IT39" s="50">
        <f t="shared" si="361"/>
        <v>0</v>
      </c>
      <c r="IU39" s="50">
        <f t="shared" si="362"/>
        <v>0</v>
      </c>
      <c r="IW39" s="54" t="s">
        <v>164</v>
      </c>
      <c r="IX39" s="50">
        <f t="shared" si="363"/>
        <v>0.2459551227537945</v>
      </c>
      <c r="IY39" s="50">
        <f t="shared" si="364"/>
        <v>0.37823372513139092</v>
      </c>
      <c r="IZ39" s="50">
        <f t="shared" si="365"/>
        <v>1</v>
      </c>
      <c r="JA39" s="50">
        <f t="shared" si="366"/>
        <v>0.92128829378208499</v>
      </c>
      <c r="JB39" s="50">
        <f t="shared" si="367"/>
        <v>0.97949611541249515</v>
      </c>
      <c r="JC39" s="50">
        <f t="shared" si="368"/>
        <v>0</v>
      </c>
      <c r="JD39" s="50">
        <f t="shared" si="369"/>
        <v>0</v>
      </c>
    </row>
    <row r="40" spans="31:264" ht="15" thickBot="1">
      <c r="AE40" s="78"/>
    </row>
    <row r="41" spans="31:264">
      <c r="AE41" s="78"/>
      <c r="AF41" s="157" t="s">
        <v>190</v>
      </c>
      <c r="AG41" s="158"/>
      <c r="AH41" s="158"/>
      <c r="AI41" s="158"/>
      <c r="AJ41" s="159"/>
    </row>
    <row r="42" spans="31:264" ht="15" thickBot="1">
      <c r="AE42" s="78"/>
      <c r="AF42" s="160"/>
      <c r="AG42" s="161"/>
      <c r="AH42" s="161"/>
      <c r="AI42" s="161"/>
      <c r="AJ42" s="162"/>
    </row>
    <row r="43" spans="31:264">
      <c r="AE43" s="78"/>
    </row>
    <row r="44" spans="31:264" ht="150">
      <c r="AE44" s="78"/>
      <c r="AF44" s="32" t="s">
        <v>118</v>
      </c>
      <c r="AG44" s="56" t="s">
        <v>80</v>
      </c>
      <c r="AH44" s="57" t="s">
        <v>82</v>
      </c>
      <c r="AI44" s="57" t="s">
        <v>162</v>
      </c>
      <c r="AJ44" s="57" t="s">
        <v>86</v>
      </c>
      <c r="AK44" s="57" t="s">
        <v>88</v>
      </c>
      <c r="AL44" s="57" t="s">
        <v>90</v>
      </c>
      <c r="AM44" s="57" t="s">
        <v>164</v>
      </c>
      <c r="AO44" s="33" t="s">
        <v>119</v>
      </c>
      <c r="AP44" s="56" t="s">
        <v>80</v>
      </c>
      <c r="AQ44" s="57" t="s">
        <v>82</v>
      </c>
      <c r="AR44" s="57" t="s">
        <v>162</v>
      </c>
      <c r="AS44" s="57" t="s">
        <v>86</v>
      </c>
      <c r="AT44" s="57" t="s">
        <v>88</v>
      </c>
      <c r="AU44" s="57" t="s">
        <v>90</v>
      </c>
      <c r="AV44" s="57" t="s">
        <v>164</v>
      </c>
      <c r="AX44" s="33" t="s">
        <v>171</v>
      </c>
      <c r="AY44" s="56" t="s">
        <v>80</v>
      </c>
      <c r="AZ44" s="57" t="s">
        <v>82</v>
      </c>
      <c r="BA44" s="57" t="s">
        <v>162</v>
      </c>
      <c r="BB44" s="57" t="s">
        <v>86</v>
      </c>
      <c r="BC44" s="57" t="s">
        <v>88</v>
      </c>
      <c r="BD44" s="57" t="s">
        <v>90</v>
      </c>
      <c r="BE44" s="57" t="s">
        <v>164</v>
      </c>
      <c r="BG44" s="33" t="s">
        <v>172</v>
      </c>
      <c r="BH44" s="56" t="s">
        <v>80</v>
      </c>
      <c r="BI44" s="57" t="s">
        <v>82</v>
      </c>
      <c r="BJ44" s="57" t="s">
        <v>162</v>
      </c>
      <c r="BK44" s="57" t="s">
        <v>86</v>
      </c>
      <c r="BL44" s="57" t="s">
        <v>88</v>
      </c>
      <c r="BM44" s="57" t="s">
        <v>90</v>
      </c>
      <c r="BN44" s="57" t="s">
        <v>164</v>
      </c>
      <c r="BP44" s="33" t="s">
        <v>172</v>
      </c>
      <c r="BQ44" s="56" t="s">
        <v>80</v>
      </c>
      <c r="BR44" s="57" t="s">
        <v>82</v>
      </c>
      <c r="BS44" s="57" t="s">
        <v>162</v>
      </c>
      <c r="BT44" s="57" t="s">
        <v>86</v>
      </c>
      <c r="BU44" s="57" t="s">
        <v>88</v>
      </c>
      <c r="BV44" s="57" t="s">
        <v>90</v>
      </c>
      <c r="BW44" s="57" t="s">
        <v>164</v>
      </c>
      <c r="BY44" s="33" t="s">
        <v>172</v>
      </c>
      <c r="BZ44" s="56" t="s">
        <v>80</v>
      </c>
      <c r="CA44" s="57" t="s">
        <v>82</v>
      </c>
      <c r="CB44" s="57" t="s">
        <v>162</v>
      </c>
      <c r="CC44" s="57" t="s">
        <v>86</v>
      </c>
      <c r="CD44" s="57" t="s">
        <v>88</v>
      </c>
      <c r="CE44" s="57" t="s">
        <v>90</v>
      </c>
      <c r="CF44" s="57" t="s">
        <v>164</v>
      </c>
      <c r="CG44" s="32"/>
      <c r="CH44" s="32" t="s">
        <v>118</v>
      </c>
      <c r="CI44" s="56" t="s">
        <v>80</v>
      </c>
      <c r="CJ44" s="57" t="s">
        <v>82</v>
      </c>
      <c r="CK44" s="57" t="s">
        <v>162</v>
      </c>
      <c r="CL44" s="57" t="s">
        <v>86</v>
      </c>
      <c r="CM44" s="57" t="s">
        <v>88</v>
      </c>
      <c r="CN44" s="57" t="s">
        <v>90</v>
      </c>
      <c r="CO44" s="57" t="s">
        <v>164</v>
      </c>
      <c r="CQ44" s="33" t="s">
        <v>119</v>
      </c>
      <c r="CR44" s="56" t="s">
        <v>80</v>
      </c>
      <c r="CS44" s="57" t="s">
        <v>82</v>
      </c>
      <c r="CT44" s="57" t="s">
        <v>162</v>
      </c>
      <c r="CU44" s="57" t="s">
        <v>86</v>
      </c>
      <c r="CV44" s="57" t="s">
        <v>88</v>
      </c>
      <c r="CW44" s="57" t="s">
        <v>90</v>
      </c>
      <c r="CX44" s="57" t="s">
        <v>164</v>
      </c>
      <c r="CY44" s="32"/>
      <c r="CZ44" s="32" t="s">
        <v>177</v>
      </c>
      <c r="DA44" s="56" t="s">
        <v>80</v>
      </c>
      <c r="DB44" s="57" t="s">
        <v>82</v>
      </c>
      <c r="DC44" s="57" t="s">
        <v>162</v>
      </c>
      <c r="DD44" s="57" t="s">
        <v>86</v>
      </c>
      <c r="DE44" s="57" t="s">
        <v>88</v>
      </c>
      <c r="DF44" s="57" t="s">
        <v>90</v>
      </c>
      <c r="DG44" s="57" t="s">
        <v>164</v>
      </c>
      <c r="DI44" s="32" t="s">
        <v>47</v>
      </c>
      <c r="DJ44" s="56" t="s">
        <v>80</v>
      </c>
      <c r="DK44" s="57" t="s">
        <v>82</v>
      </c>
      <c r="DL44" s="57" t="s">
        <v>162</v>
      </c>
      <c r="DM44" s="57" t="s">
        <v>86</v>
      </c>
      <c r="DN44" s="57" t="s">
        <v>88</v>
      </c>
      <c r="DO44" s="57" t="s">
        <v>90</v>
      </c>
      <c r="DP44" s="57" t="s">
        <v>164</v>
      </c>
      <c r="DR44" s="32" t="s">
        <v>48</v>
      </c>
      <c r="DS44" s="56" t="s">
        <v>80</v>
      </c>
      <c r="DT44" s="57" t="s">
        <v>82</v>
      </c>
      <c r="DU44" s="57" t="s">
        <v>162</v>
      </c>
      <c r="DV44" s="57" t="s">
        <v>86</v>
      </c>
      <c r="DW44" s="57" t="s">
        <v>88</v>
      </c>
      <c r="DX44" s="57" t="s">
        <v>90</v>
      </c>
      <c r="DY44" s="57" t="s">
        <v>164</v>
      </c>
      <c r="EA44" s="32" t="s">
        <v>49</v>
      </c>
      <c r="EB44" s="56" t="s">
        <v>80</v>
      </c>
      <c r="EC44" s="57" t="s">
        <v>82</v>
      </c>
      <c r="ED44" s="57" t="s">
        <v>162</v>
      </c>
      <c r="EE44" s="57" t="s">
        <v>86</v>
      </c>
      <c r="EF44" s="57" t="s">
        <v>88</v>
      </c>
      <c r="EG44" s="57" t="s">
        <v>90</v>
      </c>
      <c r="EH44" s="57" t="s">
        <v>164</v>
      </c>
      <c r="EJ44" s="32" t="s">
        <v>178</v>
      </c>
      <c r="EK44" s="56" t="s">
        <v>80</v>
      </c>
      <c r="EL44" s="57" t="s">
        <v>82</v>
      </c>
      <c r="EM44" s="57" t="s">
        <v>162</v>
      </c>
      <c r="EN44" s="57" t="s">
        <v>86</v>
      </c>
      <c r="EO44" s="57" t="s">
        <v>88</v>
      </c>
      <c r="EP44" s="57" t="s">
        <v>90</v>
      </c>
      <c r="EQ44" s="57" t="s">
        <v>164</v>
      </c>
      <c r="ES44" s="32" t="s">
        <v>179</v>
      </c>
      <c r="ET44" s="56" t="s">
        <v>80</v>
      </c>
      <c r="EU44" s="57" t="s">
        <v>82</v>
      </c>
      <c r="EV44" s="57" t="s">
        <v>162</v>
      </c>
      <c r="EW44" s="57" t="s">
        <v>86</v>
      </c>
      <c r="EX44" s="57" t="s">
        <v>88</v>
      </c>
      <c r="EY44" s="57" t="s">
        <v>90</v>
      </c>
      <c r="EZ44" s="57" t="s">
        <v>164</v>
      </c>
      <c r="FB44" s="32" t="s">
        <v>180</v>
      </c>
      <c r="FC44" s="56" t="s">
        <v>80</v>
      </c>
      <c r="FD44" s="57" t="s">
        <v>82</v>
      </c>
      <c r="FE44" s="57" t="s">
        <v>162</v>
      </c>
      <c r="FF44" s="57" t="s">
        <v>86</v>
      </c>
      <c r="FG44" s="57" t="s">
        <v>88</v>
      </c>
      <c r="FH44" s="57" t="s">
        <v>90</v>
      </c>
      <c r="FI44" s="57" t="s">
        <v>164</v>
      </c>
      <c r="FK44" s="34" t="s">
        <v>181</v>
      </c>
      <c r="FL44" s="56" t="s">
        <v>80</v>
      </c>
      <c r="FM44" s="57" t="s">
        <v>82</v>
      </c>
      <c r="FN44" s="57" t="s">
        <v>162</v>
      </c>
      <c r="FO44" s="57" t="s">
        <v>86</v>
      </c>
      <c r="FP44" s="57" t="s">
        <v>88</v>
      </c>
      <c r="FQ44" s="57" t="s">
        <v>90</v>
      </c>
      <c r="FR44" s="57" t="s">
        <v>164</v>
      </c>
      <c r="FT44" s="34" t="s">
        <v>191</v>
      </c>
      <c r="FU44" s="56" t="s">
        <v>80</v>
      </c>
      <c r="FV44" s="57" t="s">
        <v>82</v>
      </c>
      <c r="FW44" s="57" t="s">
        <v>162</v>
      </c>
      <c r="FX44" s="57" t="s">
        <v>86</v>
      </c>
      <c r="FY44" s="57" t="s">
        <v>88</v>
      </c>
      <c r="FZ44" s="57" t="s">
        <v>90</v>
      </c>
      <c r="GA44" s="57" t="s">
        <v>164</v>
      </c>
      <c r="GC44" s="34" t="s">
        <v>182</v>
      </c>
      <c r="GD44" s="56" t="s">
        <v>80</v>
      </c>
      <c r="GE44" s="57" t="s">
        <v>82</v>
      </c>
      <c r="GF44" s="57" t="s">
        <v>162</v>
      </c>
      <c r="GG44" s="57" t="s">
        <v>86</v>
      </c>
      <c r="GH44" s="57" t="s">
        <v>88</v>
      </c>
      <c r="GI44" s="57" t="s">
        <v>90</v>
      </c>
      <c r="GJ44" s="57" t="s">
        <v>164</v>
      </c>
      <c r="GL44" s="34" t="s">
        <v>56</v>
      </c>
      <c r="GM44" s="56" t="s">
        <v>80</v>
      </c>
      <c r="GN44" s="57" t="s">
        <v>82</v>
      </c>
      <c r="GO44" s="57" t="s">
        <v>162</v>
      </c>
      <c r="GP44" s="57" t="s">
        <v>86</v>
      </c>
      <c r="GQ44" s="57" t="s">
        <v>88</v>
      </c>
      <c r="GR44" s="57" t="s">
        <v>90</v>
      </c>
      <c r="GS44" s="57" t="s">
        <v>164</v>
      </c>
      <c r="GU44" s="34" t="s">
        <v>183</v>
      </c>
      <c r="GV44" s="56" t="s">
        <v>80</v>
      </c>
      <c r="GW44" s="57" t="s">
        <v>82</v>
      </c>
      <c r="GX44" s="57" t="s">
        <v>162</v>
      </c>
      <c r="GY44" s="57" t="s">
        <v>86</v>
      </c>
      <c r="GZ44" s="57" t="s">
        <v>88</v>
      </c>
      <c r="HA44" s="57" t="s">
        <v>90</v>
      </c>
      <c r="HB44" s="57" t="s">
        <v>164</v>
      </c>
      <c r="HD44" s="34" t="s">
        <v>58</v>
      </c>
      <c r="HE44" s="56" t="s">
        <v>80</v>
      </c>
      <c r="HF44" s="57" t="s">
        <v>82</v>
      </c>
      <c r="HG44" s="57" t="s">
        <v>162</v>
      </c>
      <c r="HH44" s="57" t="s">
        <v>86</v>
      </c>
      <c r="HI44" s="57" t="s">
        <v>88</v>
      </c>
      <c r="HJ44" s="57" t="s">
        <v>90</v>
      </c>
      <c r="HK44" s="57" t="s">
        <v>164</v>
      </c>
      <c r="HM44" s="34" t="s">
        <v>59</v>
      </c>
      <c r="HN44" s="56" t="s">
        <v>80</v>
      </c>
      <c r="HO44" s="57" t="s">
        <v>82</v>
      </c>
      <c r="HP44" s="57" t="s">
        <v>162</v>
      </c>
      <c r="HQ44" s="57" t="s">
        <v>86</v>
      </c>
      <c r="HR44" s="57" t="s">
        <v>88</v>
      </c>
      <c r="HS44" s="57" t="s">
        <v>90</v>
      </c>
      <c r="HT44" s="57" t="s">
        <v>164</v>
      </c>
      <c r="HV44" s="34" t="s">
        <v>60</v>
      </c>
      <c r="HW44" s="56" t="s">
        <v>80</v>
      </c>
      <c r="HX44" s="57" t="s">
        <v>82</v>
      </c>
      <c r="HY44" s="57" t="s">
        <v>162</v>
      </c>
      <c r="HZ44" s="57" t="s">
        <v>86</v>
      </c>
      <c r="IA44" s="57" t="s">
        <v>88</v>
      </c>
      <c r="IB44" s="57" t="s">
        <v>90</v>
      </c>
      <c r="IC44" s="57" t="s">
        <v>164</v>
      </c>
      <c r="IE44" s="34" t="s">
        <v>61</v>
      </c>
      <c r="IF44" s="56" t="s">
        <v>80</v>
      </c>
      <c r="IG44" s="57" t="s">
        <v>82</v>
      </c>
      <c r="IH44" s="57" t="s">
        <v>162</v>
      </c>
      <c r="II44" s="57" t="s">
        <v>86</v>
      </c>
      <c r="IJ44" s="57" t="s">
        <v>88</v>
      </c>
      <c r="IK44" s="57" t="s">
        <v>90</v>
      </c>
      <c r="IL44" s="57" t="s">
        <v>164</v>
      </c>
      <c r="IN44" s="34" t="s">
        <v>62</v>
      </c>
      <c r="IO44" s="56" t="s">
        <v>80</v>
      </c>
      <c r="IP44" s="57" t="s">
        <v>82</v>
      </c>
      <c r="IQ44" s="57" t="s">
        <v>162</v>
      </c>
      <c r="IR44" s="57" t="s">
        <v>86</v>
      </c>
      <c r="IS44" s="57" t="s">
        <v>88</v>
      </c>
      <c r="IT44" s="57" t="s">
        <v>90</v>
      </c>
      <c r="IU44" s="57" t="s">
        <v>164</v>
      </c>
      <c r="IW44" s="34" t="s">
        <v>63</v>
      </c>
      <c r="IX44" s="56" t="s">
        <v>80</v>
      </c>
      <c r="IY44" s="57" t="s">
        <v>82</v>
      </c>
      <c r="IZ44" s="57" t="s">
        <v>162</v>
      </c>
      <c r="JA44" s="57" t="s">
        <v>86</v>
      </c>
      <c r="JB44" s="57" t="s">
        <v>88</v>
      </c>
      <c r="JC44" s="57" t="s">
        <v>90</v>
      </c>
      <c r="JD44" s="57" t="s">
        <v>164</v>
      </c>
    </row>
    <row r="45" spans="31:264">
      <c r="AE45" s="78"/>
      <c r="AF45" s="53" t="s">
        <v>80</v>
      </c>
      <c r="AG45" s="50">
        <f>IF(AG33&gt;AG21,(1-AG33)/(1-AG21),1)</f>
        <v>1</v>
      </c>
      <c r="AH45" s="50">
        <f t="shared" ref="AH45:AM45" si="371">IF(AH33&gt;AH21,(1-AH33)/(1-AH21),1)</f>
        <v>0</v>
      </c>
      <c r="AI45" s="50">
        <f t="shared" si="371"/>
        <v>1</v>
      </c>
      <c r="AJ45" s="50">
        <f t="shared" si="371"/>
        <v>1</v>
      </c>
      <c r="AK45" s="50">
        <f t="shared" si="371"/>
        <v>1</v>
      </c>
      <c r="AL45" s="50">
        <f t="shared" si="371"/>
        <v>1</v>
      </c>
      <c r="AM45" s="50">
        <f t="shared" si="371"/>
        <v>1</v>
      </c>
      <c r="AO45" s="53" t="s">
        <v>80</v>
      </c>
      <c r="AP45" s="50">
        <f t="shared" ref="AP45:AV51" si="372">IF(AP33&gt;AG21,(1-AP33)/(1-AG21),1)</f>
        <v>1</v>
      </c>
      <c r="AQ45" s="50">
        <f t="shared" si="372"/>
        <v>1</v>
      </c>
      <c r="AR45" s="50">
        <f t="shared" si="372"/>
        <v>1</v>
      </c>
      <c r="AS45" s="50">
        <f t="shared" si="372"/>
        <v>1</v>
      </c>
      <c r="AT45" s="50">
        <f t="shared" si="372"/>
        <v>1</v>
      </c>
      <c r="AU45" s="50">
        <f t="shared" si="372"/>
        <v>1</v>
      </c>
      <c r="AV45" s="50">
        <f t="shared" si="372"/>
        <v>1</v>
      </c>
      <c r="AX45" s="53" t="s">
        <v>80</v>
      </c>
      <c r="AY45" s="50">
        <f t="shared" ref="AY45:BE51" si="373">IF(AY33&gt;AG21,(1-AY33)/(1-AG21),1)</f>
        <v>1</v>
      </c>
      <c r="AZ45" s="50">
        <f t="shared" si="373"/>
        <v>1</v>
      </c>
      <c r="BA45" s="50">
        <f t="shared" si="373"/>
        <v>1</v>
      </c>
      <c r="BB45" s="50">
        <f t="shared" si="373"/>
        <v>1</v>
      </c>
      <c r="BC45" s="50">
        <f t="shared" si="373"/>
        <v>1</v>
      </c>
      <c r="BD45" s="50">
        <f t="shared" si="373"/>
        <v>1</v>
      </c>
      <c r="BE45" s="50">
        <f t="shared" si="373"/>
        <v>1</v>
      </c>
      <c r="BG45" s="53" t="s">
        <v>80</v>
      </c>
      <c r="BH45" s="50">
        <f t="shared" ref="BH45:BN51" si="374">IF(BH33&gt;AG21,(1-BH33)/(1-AG21),1)</f>
        <v>1</v>
      </c>
      <c r="BI45" s="50">
        <f t="shared" si="374"/>
        <v>1</v>
      </c>
      <c r="BJ45" s="50">
        <f t="shared" si="374"/>
        <v>1</v>
      </c>
      <c r="BK45" s="50">
        <f t="shared" si="374"/>
        <v>1</v>
      </c>
      <c r="BL45" s="50">
        <f t="shared" si="374"/>
        <v>1</v>
      </c>
      <c r="BM45" s="50">
        <f t="shared" si="374"/>
        <v>1</v>
      </c>
      <c r="BN45" s="50">
        <f t="shared" si="374"/>
        <v>1</v>
      </c>
      <c r="BP45" s="53" t="s">
        <v>80</v>
      </c>
      <c r="BQ45" s="50">
        <f t="shared" ref="BQ45:BW51" si="375">IF(BQ33&gt;AG21,(1-BQ33)/(1-AG21),1)</f>
        <v>1</v>
      </c>
      <c r="BR45" s="50">
        <f t="shared" si="375"/>
        <v>1</v>
      </c>
      <c r="BS45" s="50">
        <f t="shared" si="375"/>
        <v>1</v>
      </c>
      <c r="BT45" s="50">
        <f t="shared" si="375"/>
        <v>1</v>
      </c>
      <c r="BU45" s="50">
        <f t="shared" si="375"/>
        <v>1</v>
      </c>
      <c r="BV45" s="50">
        <f t="shared" si="375"/>
        <v>1</v>
      </c>
      <c r="BW45" s="50">
        <f t="shared" si="375"/>
        <v>1</v>
      </c>
      <c r="BY45" s="53" t="s">
        <v>80</v>
      </c>
      <c r="BZ45" s="50">
        <f t="shared" ref="BZ45:CF51" si="376">IF(BZ33&gt;AG21,(1-BZ33)/(1-AG21),1)</f>
        <v>1</v>
      </c>
      <c r="CA45" s="50">
        <f t="shared" si="376"/>
        <v>1</v>
      </c>
      <c r="CB45" s="50">
        <f t="shared" si="376"/>
        <v>1</v>
      </c>
      <c r="CC45" s="50">
        <f t="shared" si="376"/>
        <v>1</v>
      </c>
      <c r="CD45" s="50">
        <f t="shared" si="376"/>
        <v>1</v>
      </c>
      <c r="CE45" s="50">
        <f t="shared" si="376"/>
        <v>1</v>
      </c>
      <c r="CF45" s="50">
        <f t="shared" si="376"/>
        <v>1</v>
      </c>
      <c r="CH45" s="53" t="s">
        <v>80</v>
      </c>
      <c r="CI45" s="50">
        <f t="shared" ref="CI45:CO51" si="377">IF(CI33&gt;AG21,(1-CI33)/(1-AG21),1)</f>
        <v>1</v>
      </c>
      <c r="CJ45" s="50">
        <f t="shared" si="377"/>
        <v>1</v>
      </c>
      <c r="CK45" s="50">
        <f t="shared" si="377"/>
        <v>1</v>
      </c>
      <c r="CL45" s="50">
        <f t="shared" si="377"/>
        <v>1</v>
      </c>
      <c r="CM45" s="50">
        <f t="shared" si="377"/>
        <v>1</v>
      </c>
      <c r="CN45" s="50">
        <f t="shared" si="377"/>
        <v>1</v>
      </c>
      <c r="CO45" s="50">
        <f t="shared" si="377"/>
        <v>1</v>
      </c>
      <c r="CQ45" s="53" t="s">
        <v>80</v>
      </c>
      <c r="CR45" s="50">
        <f t="shared" ref="CR45:CX51" si="378">IF(CR33&gt;AG21,(1-CR33)/(1-AG21),1)</f>
        <v>1</v>
      </c>
      <c r="CS45" s="50">
        <f t="shared" si="378"/>
        <v>1</v>
      </c>
      <c r="CT45" s="50">
        <f t="shared" si="378"/>
        <v>1</v>
      </c>
      <c r="CU45" s="50">
        <f t="shared" si="378"/>
        <v>1</v>
      </c>
      <c r="CV45" s="50">
        <f t="shared" si="378"/>
        <v>1</v>
      </c>
      <c r="CW45" s="50">
        <f t="shared" si="378"/>
        <v>1</v>
      </c>
      <c r="CX45" s="50">
        <f t="shared" si="378"/>
        <v>1</v>
      </c>
      <c r="CZ45" s="53" t="s">
        <v>80</v>
      </c>
      <c r="DA45" s="50">
        <f t="shared" ref="DA45:DG51" si="379">IF(DA33&gt;AG21,(1-DA33)/(1-AG21),1)</f>
        <v>1</v>
      </c>
      <c r="DB45" s="50">
        <f t="shared" si="379"/>
        <v>1</v>
      </c>
      <c r="DC45" s="50">
        <f t="shared" si="379"/>
        <v>1</v>
      </c>
      <c r="DD45" s="50">
        <f t="shared" si="379"/>
        <v>1</v>
      </c>
      <c r="DE45" s="50">
        <f t="shared" si="379"/>
        <v>0.69563511525257482</v>
      </c>
      <c r="DF45" s="50">
        <f t="shared" si="379"/>
        <v>1</v>
      </c>
      <c r="DG45" s="50">
        <f t="shared" si="379"/>
        <v>1</v>
      </c>
      <c r="DI45" s="53" t="s">
        <v>80</v>
      </c>
      <c r="DJ45" s="50">
        <f>IF(DJ33&gt;AG21,(1-DJ33)/(1-AG21),1)</f>
        <v>1</v>
      </c>
      <c r="DK45" s="50">
        <f t="shared" ref="DK45:DP51" si="380">IF(DK33&gt;AH21,(1-DK33)/(1-AH21),1)</f>
        <v>1</v>
      </c>
      <c r="DL45" s="50">
        <f t="shared" si="380"/>
        <v>1</v>
      </c>
      <c r="DM45" s="50">
        <f t="shared" si="380"/>
        <v>1</v>
      </c>
      <c r="DN45" s="50">
        <f t="shared" si="380"/>
        <v>1</v>
      </c>
      <c r="DO45" s="50">
        <f t="shared" si="380"/>
        <v>1</v>
      </c>
      <c r="DP45" s="50">
        <f t="shared" si="380"/>
        <v>1</v>
      </c>
      <c r="DR45" s="53" t="s">
        <v>80</v>
      </c>
      <c r="DS45" s="50">
        <f>IF(DS33&gt;AG21,(1-DS33)/(1-AG21),1)</f>
        <v>1</v>
      </c>
      <c r="DT45" s="50">
        <f t="shared" ref="DT45:DY51" si="381">IF(DT33&gt;AH21,(1-DT33)/(1-AH21),1)</f>
        <v>1</v>
      </c>
      <c r="DU45" s="50">
        <f t="shared" si="381"/>
        <v>1</v>
      </c>
      <c r="DV45" s="50">
        <f t="shared" si="381"/>
        <v>1</v>
      </c>
      <c r="DW45" s="50">
        <f t="shared" si="381"/>
        <v>1</v>
      </c>
      <c r="DX45" s="50">
        <f t="shared" si="381"/>
        <v>1</v>
      </c>
      <c r="DY45" s="50">
        <f t="shared" si="381"/>
        <v>1</v>
      </c>
      <c r="EA45" s="53" t="s">
        <v>80</v>
      </c>
      <c r="EB45" s="50">
        <f>IF(EB33&gt;AG21,(1-EB33)/(1-AG21),1)</f>
        <v>1</v>
      </c>
      <c r="EC45" s="50">
        <f t="shared" ref="EC45:EH51" si="382">IF(EC33&gt;AH21,(1-EC33)/(1-AH21),1)</f>
        <v>1</v>
      </c>
      <c r="ED45" s="50">
        <f t="shared" si="382"/>
        <v>1</v>
      </c>
      <c r="EE45" s="50">
        <f t="shared" si="382"/>
        <v>1</v>
      </c>
      <c r="EF45" s="50">
        <f t="shared" si="382"/>
        <v>1</v>
      </c>
      <c r="EG45" s="50">
        <f t="shared" si="382"/>
        <v>1</v>
      </c>
      <c r="EH45" s="50">
        <f t="shared" si="382"/>
        <v>1</v>
      </c>
      <c r="EJ45" s="53" t="s">
        <v>80</v>
      </c>
      <c r="EK45" s="50">
        <f>IF(EK33&gt;AG21,(1-EK33)/(1-AG21),1)</f>
        <v>1</v>
      </c>
      <c r="EL45" s="50">
        <f t="shared" ref="EL45:EQ51" si="383">IF(EL33&gt;AH21,(1-EL33)/(1-AH21),1)</f>
        <v>0</v>
      </c>
      <c r="EM45" s="50">
        <f t="shared" si="383"/>
        <v>1</v>
      </c>
      <c r="EN45" s="50">
        <f t="shared" si="383"/>
        <v>0</v>
      </c>
      <c r="EO45" s="50">
        <f t="shared" si="383"/>
        <v>0</v>
      </c>
      <c r="EP45" s="50">
        <f t="shared" si="383"/>
        <v>0</v>
      </c>
      <c r="EQ45" s="50">
        <f t="shared" si="383"/>
        <v>0</v>
      </c>
      <c r="ES45" s="53" t="s">
        <v>80</v>
      </c>
      <c r="ET45" s="50">
        <f>IF(ET33&gt;AG21,(1-ET33)/(1-AG21),1)</f>
        <v>1</v>
      </c>
      <c r="EU45" s="50">
        <f t="shared" ref="EU45:EZ51" si="384">IF(EU33&gt;AH21,(1-EU33)/(1-AH21),1)</f>
        <v>0</v>
      </c>
      <c r="EV45" s="50">
        <f t="shared" si="384"/>
        <v>0</v>
      </c>
      <c r="EW45" s="50">
        <f t="shared" si="384"/>
        <v>0</v>
      </c>
      <c r="EX45" s="50">
        <f t="shared" si="384"/>
        <v>0</v>
      </c>
      <c r="EY45" s="50">
        <f t="shared" si="384"/>
        <v>0</v>
      </c>
      <c r="EZ45" s="50">
        <f t="shared" si="384"/>
        <v>0</v>
      </c>
      <c r="FB45" s="53" t="s">
        <v>80</v>
      </c>
      <c r="FC45" s="50">
        <f>IF(FC33&gt;AG21,(1-FC33)/(1-AG21),1)</f>
        <v>1</v>
      </c>
      <c r="FD45" s="50">
        <f t="shared" ref="FD45:FI51" si="385">IF(FD33&gt;AH21,(1-FD33)/(1-AH21),1)</f>
        <v>1</v>
      </c>
      <c r="FE45" s="50">
        <f t="shared" si="385"/>
        <v>1</v>
      </c>
      <c r="FF45" s="50">
        <f t="shared" si="385"/>
        <v>1</v>
      </c>
      <c r="FG45" s="50">
        <f t="shared" si="385"/>
        <v>1</v>
      </c>
      <c r="FH45" s="50">
        <f t="shared" si="385"/>
        <v>1</v>
      </c>
      <c r="FI45" s="50">
        <f t="shared" si="385"/>
        <v>1</v>
      </c>
      <c r="FK45" s="53" t="s">
        <v>80</v>
      </c>
      <c r="FL45" s="50">
        <f>IF(FL33&gt;AG21,(1-FL33)/(1-AG21),1)</f>
        <v>1</v>
      </c>
      <c r="FM45" s="50">
        <f t="shared" ref="FM45:FR51" si="386">IF(FM33&gt;AH21,(1-FM33)/(1-AH21),1)</f>
        <v>1</v>
      </c>
      <c r="FN45" s="50">
        <f t="shared" si="386"/>
        <v>1</v>
      </c>
      <c r="FO45" s="50">
        <f t="shared" si="386"/>
        <v>1</v>
      </c>
      <c r="FP45" s="50">
        <f t="shared" si="386"/>
        <v>1</v>
      </c>
      <c r="FQ45" s="50">
        <f t="shared" si="386"/>
        <v>1</v>
      </c>
      <c r="FR45" s="50">
        <f t="shared" si="386"/>
        <v>1</v>
      </c>
      <c r="FT45" s="53" t="s">
        <v>80</v>
      </c>
      <c r="FU45" s="50">
        <f>IF(FU33&gt;AG21,(1-FU33)/(1-AG21),1)</f>
        <v>1</v>
      </c>
      <c r="FV45" s="50">
        <f t="shared" ref="FV45:GA51" si="387">IF(FV33&gt;AH21,(1-FV33)/(1-AH21),1)</f>
        <v>1</v>
      </c>
      <c r="FW45" s="50">
        <f t="shared" si="387"/>
        <v>1</v>
      </c>
      <c r="FX45" s="50">
        <f t="shared" si="387"/>
        <v>1</v>
      </c>
      <c r="FY45" s="50">
        <f t="shared" si="387"/>
        <v>1</v>
      </c>
      <c r="FZ45" s="50">
        <f t="shared" si="387"/>
        <v>1</v>
      </c>
      <c r="GA45" s="50">
        <f t="shared" si="387"/>
        <v>1</v>
      </c>
      <c r="GC45" s="53" t="s">
        <v>80</v>
      </c>
      <c r="GD45" s="50">
        <f>IF(GD33&gt;AG21,(1-GD33)/(1-AG21),1)</f>
        <v>1</v>
      </c>
      <c r="GE45" s="50">
        <f t="shared" ref="GE45:GJ51" si="388">IF(GE33&gt;AH21,(1-GE33)/(1-AH21),1)</f>
        <v>1</v>
      </c>
      <c r="GF45" s="50">
        <f t="shared" si="388"/>
        <v>1</v>
      </c>
      <c r="GG45" s="50">
        <f t="shared" si="388"/>
        <v>1</v>
      </c>
      <c r="GH45" s="50">
        <f t="shared" si="388"/>
        <v>1</v>
      </c>
      <c r="GI45" s="50">
        <f t="shared" si="388"/>
        <v>1</v>
      </c>
      <c r="GJ45" s="50">
        <f t="shared" si="388"/>
        <v>1</v>
      </c>
      <c r="GL45" s="53" t="s">
        <v>80</v>
      </c>
      <c r="GM45" s="50">
        <f>IF(GM33&gt;AG21,(1-GM33)/(1-AG21),1)</f>
        <v>1</v>
      </c>
      <c r="GN45" s="50">
        <f t="shared" ref="GN45:GS51" si="389">IF(GN33&gt;AH21,(1-GN33)/(1-AH21),1)</f>
        <v>1</v>
      </c>
      <c r="GO45" s="50">
        <f t="shared" si="389"/>
        <v>1</v>
      </c>
      <c r="GP45" s="50">
        <f t="shared" si="389"/>
        <v>1</v>
      </c>
      <c r="GQ45" s="50">
        <f t="shared" si="389"/>
        <v>1</v>
      </c>
      <c r="GR45" s="50">
        <f t="shared" si="389"/>
        <v>1</v>
      </c>
      <c r="GS45" s="50">
        <f t="shared" si="389"/>
        <v>1</v>
      </c>
      <c r="GU45" s="53" t="s">
        <v>80</v>
      </c>
      <c r="GV45" s="50">
        <f>IF(GV33&gt;AG21,(1-GV33)/(1-AG21),1)</f>
        <v>1</v>
      </c>
      <c r="GW45" s="50">
        <f t="shared" ref="GW45:HB51" si="390">IF(GW33&gt;AH21,(1-GW33)/(1-AH21),1)</f>
        <v>1</v>
      </c>
      <c r="GX45" s="50">
        <f t="shared" si="390"/>
        <v>1</v>
      </c>
      <c r="GY45" s="50">
        <f t="shared" si="390"/>
        <v>1</v>
      </c>
      <c r="GZ45" s="50">
        <f t="shared" si="390"/>
        <v>1</v>
      </c>
      <c r="HA45" s="50">
        <f t="shared" si="390"/>
        <v>1</v>
      </c>
      <c r="HB45" s="50">
        <f t="shared" si="390"/>
        <v>1</v>
      </c>
      <c r="HD45" s="53" t="s">
        <v>80</v>
      </c>
      <c r="HE45" s="50">
        <f>IF(HE33&gt;AG21,(1-HE33)/(1-AG21),1)</f>
        <v>1</v>
      </c>
      <c r="HF45" s="50">
        <f t="shared" ref="HF45:HK51" si="391">IF(HF33&gt;AH21,(1-HF33)/(1-AH21),1)</f>
        <v>1</v>
      </c>
      <c r="HG45" s="50">
        <f t="shared" si="391"/>
        <v>1</v>
      </c>
      <c r="HH45" s="50">
        <f t="shared" si="391"/>
        <v>1</v>
      </c>
      <c r="HI45" s="50">
        <f t="shared" si="391"/>
        <v>1</v>
      </c>
      <c r="HJ45" s="50">
        <f t="shared" si="391"/>
        <v>1</v>
      </c>
      <c r="HK45" s="50">
        <f t="shared" si="391"/>
        <v>1</v>
      </c>
      <c r="HM45" s="53" t="s">
        <v>80</v>
      </c>
      <c r="HN45" s="50">
        <f>IF(HN33&gt;AG21,(1-HN33)/(1-AG21),1)</f>
        <v>1</v>
      </c>
      <c r="HO45" s="50">
        <f t="shared" ref="HO45:HT51" si="392">IF(HO33&gt;AH21,(1-HO33)/(1-AH21),1)</f>
        <v>1</v>
      </c>
      <c r="HP45" s="50">
        <f t="shared" si="392"/>
        <v>1</v>
      </c>
      <c r="HQ45" s="50">
        <f t="shared" si="392"/>
        <v>1</v>
      </c>
      <c r="HR45" s="50">
        <f t="shared" si="392"/>
        <v>1</v>
      </c>
      <c r="HS45" s="50">
        <f t="shared" si="392"/>
        <v>1</v>
      </c>
      <c r="HT45" s="50">
        <f t="shared" si="392"/>
        <v>1</v>
      </c>
      <c r="HV45" s="53" t="s">
        <v>80</v>
      </c>
      <c r="HW45" s="50">
        <f>IF(HW33&gt;AG21,(1-HW33)/(1-AG21),1)</f>
        <v>1</v>
      </c>
      <c r="HX45" s="50">
        <f t="shared" ref="HX45:IC51" si="393">IF(HX33&gt;AH21,(1-HX33)/(1-AH21),1)</f>
        <v>1</v>
      </c>
      <c r="HY45" s="50">
        <f t="shared" si="393"/>
        <v>1</v>
      </c>
      <c r="HZ45" s="50">
        <f t="shared" si="393"/>
        <v>1</v>
      </c>
      <c r="IA45" s="50">
        <f t="shared" si="393"/>
        <v>1</v>
      </c>
      <c r="IB45" s="50">
        <f t="shared" si="393"/>
        <v>1</v>
      </c>
      <c r="IC45" s="50">
        <f t="shared" si="393"/>
        <v>1</v>
      </c>
      <c r="IE45" s="53" t="s">
        <v>80</v>
      </c>
      <c r="IF45" s="50">
        <f>IF(IF33&gt;AG21,(1-IF33)/(1-AG21),1)</f>
        <v>1</v>
      </c>
      <c r="IG45" s="50">
        <f t="shared" ref="IG45:IL51" si="394">IF(IG33&gt;AH21,(1-IG33)/(1-AH21),1)</f>
        <v>1</v>
      </c>
      <c r="IH45" s="50">
        <f t="shared" si="394"/>
        <v>1</v>
      </c>
      <c r="II45" s="50">
        <f t="shared" si="394"/>
        <v>1</v>
      </c>
      <c r="IJ45" s="50">
        <f t="shared" si="394"/>
        <v>1</v>
      </c>
      <c r="IK45" s="50">
        <f t="shared" si="394"/>
        <v>1</v>
      </c>
      <c r="IL45" s="50">
        <f t="shared" si="394"/>
        <v>1</v>
      </c>
      <c r="IN45" s="53" t="s">
        <v>80</v>
      </c>
      <c r="IO45" s="50">
        <f>IF(IO33&gt;AG21,(1-IO33)/(1-AG21),1)</f>
        <v>1</v>
      </c>
      <c r="IP45" s="50">
        <f t="shared" ref="IP45:IU51" si="395">IF(IP33&gt;AH21,(1-IP33)/(1-AH21),1)</f>
        <v>1</v>
      </c>
      <c r="IQ45" s="50">
        <f t="shared" si="395"/>
        <v>1</v>
      </c>
      <c r="IR45" s="50">
        <f t="shared" si="395"/>
        <v>1</v>
      </c>
      <c r="IS45" s="50">
        <f t="shared" si="395"/>
        <v>1</v>
      </c>
      <c r="IT45" s="50">
        <f t="shared" si="395"/>
        <v>1</v>
      </c>
      <c r="IU45" s="50">
        <f t="shared" si="395"/>
        <v>1</v>
      </c>
      <c r="IW45" s="53" t="s">
        <v>80</v>
      </c>
      <c r="IX45" s="50">
        <f>IF(IX33&gt;AG21,(1-IX33)/(1-AG21),1)</f>
        <v>1</v>
      </c>
      <c r="IY45" s="50">
        <f t="shared" ref="IY45:JD51" si="396">IF(IY33&gt;AH21,(1-IY33)/(1-AH21),1)</f>
        <v>1</v>
      </c>
      <c r="IZ45" s="50">
        <f t="shared" si="396"/>
        <v>1</v>
      </c>
      <c r="JA45" s="50">
        <f t="shared" si="396"/>
        <v>1</v>
      </c>
      <c r="JB45" s="50">
        <f t="shared" si="396"/>
        <v>1</v>
      </c>
      <c r="JC45" s="50">
        <f t="shared" si="396"/>
        <v>1</v>
      </c>
      <c r="JD45" s="50">
        <f t="shared" si="396"/>
        <v>1</v>
      </c>
    </row>
    <row r="46" spans="31:264" ht="29.1">
      <c r="AE46" s="78"/>
      <c r="AF46" s="54" t="s">
        <v>82</v>
      </c>
      <c r="AG46" s="50">
        <f t="shared" ref="AG46:AM51" si="397">IF(AG34&gt;AG22,(1-AG34)/(1-AG22),1)</f>
        <v>1</v>
      </c>
      <c r="AH46" s="50">
        <f t="shared" si="397"/>
        <v>1</v>
      </c>
      <c r="AI46" s="50">
        <f t="shared" si="397"/>
        <v>1</v>
      </c>
      <c r="AJ46" s="50">
        <f t="shared" si="397"/>
        <v>1</v>
      </c>
      <c r="AK46" s="50">
        <f t="shared" si="397"/>
        <v>1</v>
      </c>
      <c r="AL46" s="50">
        <f t="shared" si="397"/>
        <v>1</v>
      </c>
      <c r="AM46" s="50">
        <f t="shared" si="397"/>
        <v>1</v>
      </c>
      <c r="AO46" s="54" t="s">
        <v>82</v>
      </c>
      <c r="AP46" s="50">
        <f t="shared" si="372"/>
        <v>0</v>
      </c>
      <c r="AQ46" s="50">
        <f t="shared" si="372"/>
        <v>1</v>
      </c>
      <c r="AR46" s="50">
        <f t="shared" si="372"/>
        <v>1</v>
      </c>
      <c r="AS46" s="50">
        <f t="shared" si="372"/>
        <v>1</v>
      </c>
      <c r="AT46" s="50">
        <f t="shared" si="372"/>
        <v>1</v>
      </c>
      <c r="AU46" s="50">
        <f t="shared" si="372"/>
        <v>1</v>
      </c>
      <c r="AV46" s="50">
        <f t="shared" si="372"/>
        <v>1</v>
      </c>
      <c r="AX46" s="54" t="s">
        <v>82</v>
      </c>
      <c r="AY46" s="50">
        <f t="shared" si="373"/>
        <v>1</v>
      </c>
      <c r="AZ46" s="50">
        <f t="shared" si="373"/>
        <v>1</v>
      </c>
      <c r="BA46" s="50">
        <f t="shared" si="373"/>
        <v>1</v>
      </c>
      <c r="BB46" s="50">
        <f t="shared" si="373"/>
        <v>1</v>
      </c>
      <c r="BC46" s="50">
        <f t="shared" si="373"/>
        <v>1</v>
      </c>
      <c r="BD46" s="50">
        <f t="shared" si="373"/>
        <v>1</v>
      </c>
      <c r="BE46" s="50">
        <f t="shared" si="373"/>
        <v>1</v>
      </c>
      <c r="BG46" s="54" t="s">
        <v>82</v>
      </c>
      <c r="BH46" s="50">
        <f t="shared" si="374"/>
        <v>1</v>
      </c>
      <c r="BI46" s="50">
        <f t="shared" si="374"/>
        <v>1</v>
      </c>
      <c r="BJ46" s="50">
        <f t="shared" si="374"/>
        <v>1</v>
      </c>
      <c r="BK46" s="50">
        <f t="shared" si="374"/>
        <v>1</v>
      </c>
      <c r="BL46" s="50">
        <f t="shared" si="374"/>
        <v>1</v>
      </c>
      <c r="BM46" s="50">
        <f t="shared" si="374"/>
        <v>1</v>
      </c>
      <c r="BN46" s="50">
        <f t="shared" si="374"/>
        <v>1</v>
      </c>
      <c r="BP46" s="54" t="s">
        <v>82</v>
      </c>
      <c r="BQ46" s="50">
        <f t="shared" si="375"/>
        <v>1</v>
      </c>
      <c r="BR46" s="50">
        <f t="shared" si="375"/>
        <v>1</v>
      </c>
      <c r="BS46" s="50">
        <f t="shared" si="375"/>
        <v>1</v>
      </c>
      <c r="BT46" s="50">
        <f t="shared" si="375"/>
        <v>1</v>
      </c>
      <c r="BU46" s="50">
        <f t="shared" si="375"/>
        <v>1</v>
      </c>
      <c r="BV46" s="50">
        <f t="shared" si="375"/>
        <v>1</v>
      </c>
      <c r="BW46" s="50">
        <f t="shared" si="375"/>
        <v>1</v>
      </c>
      <c r="BY46" s="54" t="s">
        <v>82</v>
      </c>
      <c r="BZ46" s="50">
        <f t="shared" si="376"/>
        <v>1</v>
      </c>
      <c r="CA46" s="50">
        <f t="shared" si="376"/>
        <v>1</v>
      </c>
      <c r="CB46" s="50">
        <f t="shared" si="376"/>
        <v>1</v>
      </c>
      <c r="CC46" s="50">
        <f t="shared" si="376"/>
        <v>1</v>
      </c>
      <c r="CD46" s="50">
        <f t="shared" si="376"/>
        <v>1</v>
      </c>
      <c r="CE46" s="50">
        <f t="shared" si="376"/>
        <v>1</v>
      </c>
      <c r="CF46" s="50">
        <f t="shared" si="376"/>
        <v>1</v>
      </c>
      <c r="CH46" s="54" t="s">
        <v>82</v>
      </c>
      <c r="CI46" s="50">
        <f>IF(CI34&gt;AG22,(1-CI34)/(1-AG22),1)</f>
        <v>1</v>
      </c>
      <c r="CJ46" s="50">
        <f t="shared" si="377"/>
        <v>1</v>
      </c>
      <c r="CK46" s="50">
        <f t="shared" si="377"/>
        <v>1</v>
      </c>
      <c r="CL46" s="50">
        <f t="shared" si="377"/>
        <v>1</v>
      </c>
      <c r="CM46" s="50">
        <f t="shared" si="377"/>
        <v>1</v>
      </c>
      <c r="CN46" s="50">
        <f t="shared" si="377"/>
        <v>1</v>
      </c>
      <c r="CO46" s="50">
        <f t="shared" si="377"/>
        <v>1</v>
      </c>
      <c r="CQ46" s="54" t="s">
        <v>82</v>
      </c>
      <c r="CR46" s="50">
        <f t="shared" si="378"/>
        <v>1</v>
      </c>
      <c r="CS46" s="50">
        <f t="shared" si="378"/>
        <v>1</v>
      </c>
      <c r="CT46" s="50">
        <f t="shared" si="378"/>
        <v>1</v>
      </c>
      <c r="CU46" s="50">
        <f t="shared" si="378"/>
        <v>1</v>
      </c>
      <c r="CV46" s="50">
        <f t="shared" si="378"/>
        <v>1</v>
      </c>
      <c r="CW46" s="50">
        <f t="shared" si="378"/>
        <v>1</v>
      </c>
      <c r="CX46" s="50">
        <f t="shared" si="378"/>
        <v>1</v>
      </c>
      <c r="CZ46" s="54" t="s">
        <v>82</v>
      </c>
      <c r="DA46" s="50">
        <f t="shared" si="379"/>
        <v>1</v>
      </c>
      <c r="DB46" s="50">
        <f t="shared" si="379"/>
        <v>1</v>
      </c>
      <c r="DC46" s="50">
        <f t="shared" si="379"/>
        <v>1</v>
      </c>
      <c r="DD46" s="50">
        <f t="shared" si="379"/>
        <v>1</v>
      </c>
      <c r="DE46" s="50">
        <f t="shared" si="379"/>
        <v>1</v>
      </c>
      <c r="DF46" s="50">
        <f t="shared" si="379"/>
        <v>1</v>
      </c>
      <c r="DG46" s="50">
        <f t="shared" si="379"/>
        <v>1</v>
      </c>
      <c r="DI46" s="54" t="s">
        <v>82</v>
      </c>
      <c r="DJ46" s="50">
        <f t="shared" ref="DJ46:DJ51" si="398">IF(DJ34&gt;AG22,(1-DJ34)/(1-AG22),1)</f>
        <v>1</v>
      </c>
      <c r="DK46" s="50">
        <f t="shared" si="380"/>
        <v>1</v>
      </c>
      <c r="DL46" s="50">
        <f t="shared" si="380"/>
        <v>1</v>
      </c>
      <c r="DM46" s="50">
        <f t="shared" si="380"/>
        <v>1</v>
      </c>
      <c r="DN46" s="50">
        <f t="shared" si="380"/>
        <v>1</v>
      </c>
      <c r="DO46" s="50">
        <f t="shared" si="380"/>
        <v>1</v>
      </c>
      <c r="DP46" s="50">
        <f t="shared" si="380"/>
        <v>1</v>
      </c>
      <c r="DR46" s="54" t="s">
        <v>82</v>
      </c>
      <c r="DS46" s="50">
        <f t="shared" ref="DS46:DS51" si="399">IF(DS34&gt;AG22,(1-DS34)/(1-AG22),1)</f>
        <v>1</v>
      </c>
      <c r="DT46" s="50">
        <f t="shared" si="381"/>
        <v>1</v>
      </c>
      <c r="DU46" s="50">
        <f t="shared" si="381"/>
        <v>1</v>
      </c>
      <c r="DV46" s="50">
        <f t="shared" si="381"/>
        <v>1</v>
      </c>
      <c r="DW46" s="50">
        <f t="shared" si="381"/>
        <v>1</v>
      </c>
      <c r="DX46" s="50">
        <f t="shared" si="381"/>
        <v>1</v>
      </c>
      <c r="DY46" s="50">
        <f t="shared" si="381"/>
        <v>1</v>
      </c>
      <c r="EA46" s="54" t="s">
        <v>82</v>
      </c>
      <c r="EB46" s="50">
        <f t="shared" ref="EB46:EB51" si="400">IF(EB34&gt;AG22,(1-EB34)/(1-AG22),1)</f>
        <v>1</v>
      </c>
      <c r="EC46" s="50">
        <f t="shared" si="382"/>
        <v>1</v>
      </c>
      <c r="ED46" s="50">
        <f t="shared" si="382"/>
        <v>1</v>
      </c>
      <c r="EE46" s="50">
        <f t="shared" si="382"/>
        <v>1</v>
      </c>
      <c r="EF46" s="50">
        <f t="shared" si="382"/>
        <v>1</v>
      </c>
      <c r="EG46" s="50">
        <f t="shared" si="382"/>
        <v>1</v>
      </c>
      <c r="EH46" s="50">
        <f t="shared" si="382"/>
        <v>1</v>
      </c>
      <c r="EJ46" s="54" t="s">
        <v>82</v>
      </c>
      <c r="EK46" s="50">
        <f t="shared" ref="EK46:EK51" si="401">IF(EK34&gt;AG22,(1-EK34)/(1-AG22),1)</f>
        <v>1</v>
      </c>
      <c r="EL46" s="50">
        <f t="shared" si="383"/>
        <v>1</v>
      </c>
      <c r="EM46" s="50">
        <f t="shared" si="383"/>
        <v>1</v>
      </c>
      <c r="EN46" s="50">
        <f t="shared" si="383"/>
        <v>1</v>
      </c>
      <c r="EO46" s="50">
        <f t="shared" si="383"/>
        <v>1</v>
      </c>
      <c r="EP46" s="50">
        <f t="shared" si="383"/>
        <v>1</v>
      </c>
      <c r="EQ46" s="50">
        <f t="shared" si="383"/>
        <v>1</v>
      </c>
      <c r="ES46" s="54" t="s">
        <v>82</v>
      </c>
      <c r="ET46" s="50">
        <f t="shared" ref="ET46:ET51" si="402">IF(ET34&gt;AG22,(1-ET34)/(1-AG22),1)</f>
        <v>1</v>
      </c>
      <c r="EU46" s="50">
        <f t="shared" si="384"/>
        <v>1</v>
      </c>
      <c r="EV46" s="50">
        <f t="shared" si="384"/>
        <v>1</v>
      </c>
      <c r="EW46" s="50">
        <f t="shared" si="384"/>
        <v>1</v>
      </c>
      <c r="EX46" s="50">
        <f t="shared" si="384"/>
        <v>1</v>
      </c>
      <c r="EY46" s="50">
        <f t="shared" si="384"/>
        <v>1</v>
      </c>
      <c r="EZ46" s="50">
        <f t="shared" si="384"/>
        <v>1</v>
      </c>
      <c r="FB46" s="54" t="s">
        <v>82</v>
      </c>
      <c r="FC46" s="50">
        <f t="shared" ref="FC46:FC51" si="403">IF(FC34&gt;AG22,(1-FC34)/(1-AG22),1)</f>
        <v>1</v>
      </c>
      <c r="FD46" s="50">
        <f t="shared" si="385"/>
        <v>1</v>
      </c>
      <c r="FE46" s="50">
        <f t="shared" si="385"/>
        <v>1</v>
      </c>
      <c r="FF46" s="50">
        <f t="shared" si="385"/>
        <v>1</v>
      </c>
      <c r="FG46" s="50">
        <f t="shared" si="385"/>
        <v>1</v>
      </c>
      <c r="FH46" s="50">
        <f t="shared" si="385"/>
        <v>1</v>
      </c>
      <c r="FI46" s="50">
        <f t="shared" si="385"/>
        <v>1</v>
      </c>
      <c r="FK46" s="54" t="s">
        <v>82</v>
      </c>
      <c r="FL46" s="50">
        <f t="shared" ref="FL46:FL51" si="404">IF(FL34&gt;AG22,(1-FL34)/(1-AG22),1)</f>
        <v>1</v>
      </c>
      <c r="FM46" s="50">
        <f t="shared" si="386"/>
        <v>1</v>
      </c>
      <c r="FN46" s="50">
        <f t="shared" si="386"/>
        <v>1</v>
      </c>
      <c r="FO46" s="50">
        <f t="shared" si="386"/>
        <v>1</v>
      </c>
      <c r="FP46" s="50">
        <f t="shared" si="386"/>
        <v>1</v>
      </c>
      <c r="FQ46" s="50">
        <f t="shared" si="386"/>
        <v>1</v>
      </c>
      <c r="FR46" s="50">
        <f t="shared" si="386"/>
        <v>1</v>
      </c>
      <c r="FT46" s="54" t="s">
        <v>82</v>
      </c>
      <c r="FU46" s="50">
        <f t="shared" ref="FU46:FU51" si="405">IF(FU34&gt;AG22,(1-FU34)/(1-AG22),1)</f>
        <v>1</v>
      </c>
      <c r="FV46" s="50">
        <f t="shared" si="387"/>
        <v>1</v>
      </c>
      <c r="FW46" s="50">
        <f t="shared" si="387"/>
        <v>1</v>
      </c>
      <c r="FX46" s="50">
        <f t="shared" si="387"/>
        <v>1</v>
      </c>
      <c r="FY46" s="50">
        <f t="shared" si="387"/>
        <v>1</v>
      </c>
      <c r="FZ46" s="50">
        <f t="shared" si="387"/>
        <v>1</v>
      </c>
      <c r="GA46" s="50">
        <f t="shared" si="387"/>
        <v>1</v>
      </c>
      <c r="GC46" s="54" t="s">
        <v>82</v>
      </c>
      <c r="GD46" s="50">
        <f t="shared" ref="GD46:GD51" si="406">IF(GD34&gt;AG22,(1-GD34)/(1-AG22),1)</f>
        <v>1</v>
      </c>
      <c r="GE46" s="50">
        <f t="shared" si="388"/>
        <v>1</v>
      </c>
      <c r="GF46" s="50">
        <f t="shared" si="388"/>
        <v>1</v>
      </c>
      <c r="GG46" s="50">
        <f t="shared" si="388"/>
        <v>1</v>
      </c>
      <c r="GH46" s="50">
        <f t="shared" si="388"/>
        <v>1</v>
      </c>
      <c r="GI46" s="50">
        <f t="shared" si="388"/>
        <v>1</v>
      </c>
      <c r="GJ46" s="50">
        <f t="shared" si="388"/>
        <v>1</v>
      </c>
      <c r="GL46" s="54" t="s">
        <v>82</v>
      </c>
      <c r="GM46" s="50">
        <f t="shared" ref="GM46:GM51" si="407">IF(GM34&gt;AG22,(1-GM34)/(1-AG22),1)</f>
        <v>1</v>
      </c>
      <c r="GN46" s="50">
        <f t="shared" si="389"/>
        <v>1</v>
      </c>
      <c r="GO46" s="50">
        <f t="shared" si="389"/>
        <v>1</v>
      </c>
      <c r="GP46" s="50">
        <f t="shared" si="389"/>
        <v>1</v>
      </c>
      <c r="GQ46" s="50">
        <f t="shared" si="389"/>
        <v>1</v>
      </c>
      <c r="GR46" s="50">
        <f t="shared" si="389"/>
        <v>1</v>
      </c>
      <c r="GS46" s="50">
        <f t="shared" si="389"/>
        <v>1</v>
      </c>
      <c r="GU46" s="54" t="s">
        <v>82</v>
      </c>
      <c r="GV46" s="50">
        <f t="shared" ref="GV46:GV51" si="408">IF(GV34&gt;AG22,(1-GV34)/(1-AG22),1)</f>
        <v>1</v>
      </c>
      <c r="GW46" s="50">
        <f t="shared" si="390"/>
        <v>1</v>
      </c>
      <c r="GX46" s="50">
        <f t="shared" si="390"/>
        <v>1</v>
      </c>
      <c r="GY46" s="50">
        <f t="shared" si="390"/>
        <v>1</v>
      </c>
      <c r="GZ46" s="50">
        <f t="shared" si="390"/>
        <v>1</v>
      </c>
      <c r="HA46" s="50">
        <f t="shared" si="390"/>
        <v>1</v>
      </c>
      <c r="HB46" s="50">
        <f t="shared" si="390"/>
        <v>1</v>
      </c>
      <c r="HD46" s="54" t="s">
        <v>82</v>
      </c>
      <c r="HE46" s="50">
        <f t="shared" ref="HE46:HE51" si="409">IF(HE34&gt;AG22,(1-HE34)/(1-AG22),1)</f>
        <v>1</v>
      </c>
      <c r="HF46" s="50">
        <f t="shared" si="391"/>
        <v>1</v>
      </c>
      <c r="HG46" s="50">
        <f t="shared" si="391"/>
        <v>1</v>
      </c>
      <c r="HH46" s="50">
        <f t="shared" si="391"/>
        <v>1</v>
      </c>
      <c r="HI46" s="50">
        <f t="shared" si="391"/>
        <v>1</v>
      </c>
      <c r="HJ46" s="50">
        <f t="shared" si="391"/>
        <v>1</v>
      </c>
      <c r="HK46" s="50">
        <f t="shared" si="391"/>
        <v>1</v>
      </c>
      <c r="HM46" s="54" t="s">
        <v>82</v>
      </c>
      <c r="HN46" s="50">
        <f t="shared" ref="HN46:HN51" si="410">IF(HN34&gt;AG22,(1-HN34)/(1-AG22),1)</f>
        <v>1</v>
      </c>
      <c r="HO46" s="50">
        <f t="shared" si="392"/>
        <v>1</v>
      </c>
      <c r="HP46" s="50">
        <f t="shared" si="392"/>
        <v>1</v>
      </c>
      <c r="HQ46" s="50">
        <f t="shared" si="392"/>
        <v>1</v>
      </c>
      <c r="HR46" s="50">
        <f t="shared" si="392"/>
        <v>1</v>
      </c>
      <c r="HS46" s="50">
        <f t="shared" si="392"/>
        <v>1</v>
      </c>
      <c r="HT46" s="50">
        <f t="shared" si="392"/>
        <v>1</v>
      </c>
      <c r="HV46" s="54" t="s">
        <v>82</v>
      </c>
      <c r="HW46" s="50">
        <f t="shared" ref="HW46:HW51" si="411">IF(HW34&gt;AG22,(1-HW34)/(1-AG22),1)</f>
        <v>1</v>
      </c>
      <c r="HX46" s="50">
        <f t="shared" si="393"/>
        <v>1</v>
      </c>
      <c r="HY46" s="50">
        <f t="shared" si="393"/>
        <v>1</v>
      </c>
      <c r="HZ46" s="50">
        <f t="shared" si="393"/>
        <v>1</v>
      </c>
      <c r="IA46" s="50">
        <f t="shared" si="393"/>
        <v>1</v>
      </c>
      <c r="IB46" s="50">
        <f t="shared" si="393"/>
        <v>1</v>
      </c>
      <c r="IC46" s="50">
        <f t="shared" si="393"/>
        <v>1</v>
      </c>
      <c r="IE46" s="54" t="s">
        <v>82</v>
      </c>
      <c r="IF46" s="50">
        <f t="shared" ref="IF46:IF51" si="412">IF(IF34&gt;AG22,(1-IF34)/(1-AG22),1)</f>
        <v>1</v>
      </c>
      <c r="IG46" s="50">
        <f t="shared" si="394"/>
        <v>1</v>
      </c>
      <c r="IH46" s="50">
        <f t="shared" si="394"/>
        <v>1</v>
      </c>
      <c r="II46" s="50">
        <f t="shared" si="394"/>
        <v>1</v>
      </c>
      <c r="IJ46" s="50">
        <f t="shared" si="394"/>
        <v>1</v>
      </c>
      <c r="IK46" s="50">
        <f t="shared" si="394"/>
        <v>1</v>
      </c>
      <c r="IL46" s="50">
        <f t="shared" si="394"/>
        <v>1</v>
      </c>
      <c r="IN46" s="54" t="s">
        <v>82</v>
      </c>
      <c r="IO46" s="50">
        <f t="shared" ref="IO46:IO51" si="413">IF(IO34&gt;AG22,(1-IO34)/(1-AG22),1)</f>
        <v>1</v>
      </c>
      <c r="IP46" s="50">
        <f t="shared" si="395"/>
        <v>1</v>
      </c>
      <c r="IQ46" s="50">
        <f t="shared" si="395"/>
        <v>1</v>
      </c>
      <c r="IR46" s="50">
        <f t="shared" si="395"/>
        <v>1</v>
      </c>
      <c r="IS46" s="50">
        <f t="shared" si="395"/>
        <v>1</v>
      </c>
      <c r="IT46" s="50">
        <f t="shared" si="395"/>
        <v>1</v>
      </c>
      <c r="IU46" s="50">
        <f t="shared" si="395"/>
        <v>1</v>
      </c>
      <c r="IW46" s="54" t="s">
        <v>82</v>
      </c>
      <c r="IX46" s="50">
        <f t="shared" ref="IX46:IX51" si="414">IF(IX34&gt;AG22,(1-IX34)/(1-AG22),1)</f>
        <v>1</v>
      </c>
      <c r="IY46" s="50">
        <f t="shared" si="396"/>
        <v>1</v>
      </c>
      <c r="IZ46" s="50">
        <f t="shared" si="396"/>
        <v>1</v>
      </c>
      <c r="JA46" s="50">
        <f t="shared" si="396"/>
        <v>1</v>
      </c>
      <c r="JB46" s="50">
        <f t="shared" si="396"/>
        <v>1</v>
      </c>
      <c r="JC46" s="50">
        <f t="shared" si="396"/>
        <v>1</v>
      </c>
      <c r="JD46" s="50">
        <f t="shared" si="396"/>
        <v>1</v>
      </c>
    </row>
    <row r="47" spans="31:264" ht="72.599999999999994">
      <c r="AE47" s="78"/>
      <c r="AF47" s="54" t="s">
        <v>162</v>
      </c>
      <c r="AG47" s="50">
        <f>IF(AG35&gt;AG23,(1-AG35)/(1-AG23),1)</f>
        <v>0</v>
      </c>
      <c r="AH47" s="50">
        <f t="shared" si="397"/>
        <v>0</v>
      </c>
      <c r="AI47" s="50">
        <f t="shared" si="397"/>
        <v>1</v>
      </c>
      <c r="AJ47" s="50">
        <f t="shared" si="397"/>
        <v>0</v>
      </c>
      <c r="AK47" s="50">
        <f t="shared" si="397"/>
        <v>0</v>
      </c>
      <c r="AL47" s="50">
        <f t="shared" si="397"/>
        <v>0</v>
      </c>
      <c r="AM47" s="50">
        <f t="shared" si="397"/>
        <v>0</v>
      </c>
      <c r="AO47" s="54" t="s">
        <v>162</v>
      </c>
      <c r="AP47" s="50">
        <f t="shared" si="372"/>
        <v>0</v>
      </c>
      <c r="AQ47" s="50">
        <f t="shared" si="372"/>
        <v>1</v>
      </c>
      <c r="AR47" s="50">
        <f t="shared" si="372"/>
        <v>1</v>
      </c>
      <c r="AS47" s="50">
        <f t="shared" si="372"/>
        <v>1</v>
      </c>
      <c r="AT47" s="50">
        <f t="shared" si="372"/>
        <v>1</v>
      </c>
      <c r="AU47" s="50">
        <f t="shared" si="372"/>
        <v>1</v>
      </c>
      <c r="AV47" s="50">
        <f t="shared" si="372"/>
        <v>1</v>
      </c>
      <c r="AX47" s="54" t="s">
        <v>162</v>
      </c>
      <c r="AY47" s="50">
        <f t="shared" si="373"/>
        <v>1</v>
      </c>
      <c r="AZ47" s="50">
        <f t="shared" si="373"/>
        <v>0</v>
      </c>
      <c r="BA47" s="50">
        <f t="shared" si="373"/>
        <v>1</v>
      </c>
      <c r="BB47" s="50">
        <f t="shared" si="373"/>
        <v>1</v>
      </c>
      <c r="BC47" s="50">
        <f t="shared" si="373"/>
        <v>1</v>
      </c>
      <c r="BD47" s="50">
        <f t="shared" si="373"/>
        <v>1</v>
      </c>
      <c r="BE47" s="50">
        <f t="shared" si="373"/>
        <v>1</v>
      </c>
      <c r="BG47" s="54" t="s">
        <v>162</v>
      </c>
      <c r="BH47" s="50">
        <f t="shared" si="374"/>
        <v>1</v>
      </c>
      <c r="BI47" s="50">
        <f t="shared" si="374"/>
        <v>0</v>
      </c>
      <c r="BJ47" s="50">
        <f t="shared" si="374"/>
        <v>1</v>
      </c>
      <c r="BK47" s="50">
        <f t="shared" si="374"/>
        <v>1</v>
      </c>
      <c r="BL47" s="50">
        <f t="shared" si="374"/>
        <v>1</v>
      </c>
      <c r="BM47" s="50">
        <f t="shared" si="374"/>
        <v>1</v>
      </c>
      <c r="BN47" s="50">
        <f t="shared" si="374"/>
        <v>1</v>
      </c>
      <c r="BP47" s="54" t="s">
        <v>162</v>
      </c>
      <c r="BQ47" s="50">
        <f t="shared" si="375"/>
        <v>1</v>
      </c>
      <c r="BR47" s="50">
        <f t="shared" si="375"/>
        <v>0</v>
      </c>
      <c r="BS47" s="50">
        <f t="shared" si="375"/>
        <v>1</v>
      </c>
      <c r="BT47" s="50">
        <f t="shared" si="375"/>
        <v>1</v>
      </c>
      <c r="BU47" s="50">
        <f t="shared" si="375"/>
        <v>1</v>
      </c>
      <c r="BV47" s="50">
        <f t="shared" si="375"/>
        <v>1</v>
      </c>
      <c r="BW47" s="50">
        <f t="shared" si="375"/>
        <v>1</v>
      </c>
      <c r="BY47" s="54" t="s">
        <v>162</v>
      </c>
      <c r="BZ47" s="50">
        <f t="shared" si="376"/>
        <v>1</v>
      </c>
      <c r="CA47" s="50">
        <f t="shared" si="376"/>
        <v>1</v>
      </c>
      <c r="CB47" s="50">
        <f t="shared" si="376"/>
        <v>1</v>
      </c>
      <c r="CC47" s="50">
        <f t="shared" si="376"/>
        <v>1</v>
      </c>
      <c r="CD47" s="50">
        <f t="shared" si="376"/>
        <v>1</v>
      </c>
      <c r="CE47" s="50">
        <f t="shared" si="376"/>
        <v>1</v>
      </c>
      <c r="CF47" s="50">
        <f t="shared" si="376"/>
        <v>1</v>
      </c>
      <c r="CH47" s="54" t="s">
        <v>162</v>
      </c>
      <c r="CI47" s="50">
        <f t="shared" si="377"/>
        <v>1</v>
      </c>
      <c r="CJ47" s="50">
        <f t="shared" si="377"/>
        <v>1</v>
      </c>
      <c r="CK47" s="50">
        <f t="shared" si="377"/>
        <v>1</v>
      </c>
      <c r="CL47" s="50">
        <f t="shared" si="377"/>
        <v>1</v>
      </c>
      <c r="CM47" s="50">
        <f t="shared" si="377"/>
        <v>1</v>
      </c>
      <c r="CN47" s="50">
        <f t="shared" si="377"/>
        <v>1</v>
      </c>
      <c r="CO47" s="50">
        <f t="shared" si="377"/>
        <v>1</v>
      </c>
      <c r="CQ47" s="54" t="s">
        <v>162</v>
      </c>
      <c r="CR47" s="50">
        <f t="shared" si="378"/>
        <v>1</v>
      </c>
      <c r="CS47" s="50">
        <f t="shared" si="378"/>
        <v>1</v>
      </c>
      <c r="CT47" s="50">
        <f t="shared" si="378"/>
        <v>1</v>
      </c>
      <c r="CU47" s="50">
        <f t="shared" si="378"/>
        <v>1</v>
      </c>
      <c r="CV47" s="50">
        <f t="shared" si="378"/>
        <v>1</v>
      </c>
      <c r="CW47" s="50">
        <f t="shared" si="378"/>
        <v>1</v>
      </c>
      <c r="CX47" s="50">
        <f t="shared" si="378"/>
        <v>1</v>
      </c>
      <c r="CZ47" s="54" t="s">
        <v>162</v>
      </c>
      <c r="DA47" s="50">
        <f t="shared" si="379"/>
        <v>1</v>
      </c>
      <c r="DB47" s="50">
        <f t="shared" si="379"/>
        <v>1</v>
      </c>
      <c r="DC47" s="50">
        <f t="shared" si="379"/>
        <v>1</v>
      </c>
      <c r="DD47" s="50">
        <f t="shared" si="379"/>
        <v>1</v>
      </c>
      <c r="DE47" s="50">
        <f t="shared" si="379"/>
        <v>1</v>
      </c>
      <c r="DF47" s="50">
        <f t="shared" si="379"/>
        <v>1</v>
      </c>
      <c r="DG47" s="50">
        <f t="shared" si="379"/>
        <v>1</v>
      </c>
      <c r="DI47" s="54" t="s">
        <v>162</v>
      </c>
      <c r="DJ47" s="50">
        <f t="shared" si="398"/>
        <v>1</v>
      </c>
      <c r="DK47" s="50">
        <f t="shared" si="380"/>
        <v>1</v>
      </c>
      <c r="DL47" s="50">
        <f t="shared" si="380"/>
        <v>1</v>
      </c>
      <c r="DM47" s="50">
        <f t="shared" si="380"/>
        <v>1</v>
      </c>
      <c r="DN47" s="50">
        <f t="shared" si="380"/>
        <v>1</v>
      </c>
      <c r="DO47" s="50">
        <f t="shared" si="380"/>
        <v>1</v>
      </c>
      <c r="DP47" s="50">
        <f t="shared" si="380"/>
        <v>1</v>
      </c>
      <c r="DR47" s="54" t="s">
        <v>162</v>
      </c>
      <c r="DS47" s="50">
        <f t="shared" si="399"/>
        <v>1</v>
      </c>
      <c r="DT47" s="50">
        <f t="shared" si="381"/>
        <v>1</v>
      </c>
      <c r="DU47" s="50">
        <f t="shared" si="381"/>
        <v>1</v>
      </c>
      <c r="DV47" s="50">
        <f t="shared" si="381"/>
        <v>1</v>
      </c>
      <c r="DW47" s="50">
        <f t="shared" si="381"/>
        <v>1</v>
      </c>
      <c r="DX47" s="50">
        <f t="shared" si="381"/>
        <v>1</v>
      </c>
      <c r="DY47" s="50">
        <f t="shared" si="381"/>
        <v>1</v>
      </c>
      <c r="EA47" s="54" t="s">
        <v>162</v>
      </c>
      <c r="EB47" s="50">
        <f t="shared" si="400"/>
        <v>1</v>
      </c>
      <c r="EC47" s="50">
        <f t="shared" si="382"/>
        <v>1</v>
      </c>
      <c r="ED47" s="50">
        <f t="shared" si="382"/>
        <v>1</v>
      </c>
      <c r="EE47" s="50">
        <f t="shared" si="382"/>
        <v>1</v>
      </c>
      <c r="EF47" s="50">
        <f t="shared" si="382"/>
        <v>1</v>
      </c>
      <c r="EG47" s="50">
        <f t="shared" si="382"/>
        <v>1</v>
      </c>
      <c r="EH47" s="50">
        <f t="shared" si="382"/>
        <v>1</v>
      </c>
      <c r="EJ47" s="54" t="s">
        <v>162</v>
      </c>
      <c r="EK47" s="50">
        <f t="shared" si="401"/>
        <v>1</v>
      </c>
      <c r="EL47" s="50">
        <f t="shared" si="383"/>
        <v>0</v>
      </c>
      <c r="EM47" s="50">
        <f t="shared" si="383"/>
        <v>1</v>
      </c>
      <c r="EN47" s="50">
        <f t="shared" si="383"/>
        <v>0</v>
      </c>
      <c r="EO47" s="50">
        <f t="shared" si="383"/>
        <v>0</v>
      </c>
      <c r="EP47" s="50">
        <f>IF(EP35&gt;AL23,(1-EP35)/(1-AL23),1)</f>
        <v>1</v>
      </c>
      <c r="EQ47" s="50">
        <f t="shared" si="383"/>
        <v>0</v>
      </c>
      <c r="ES47" s="54" t="s">
        <v>162</v>
      </c>
      <c r="ET47" s="50">
        <f t="shared" si="402"/>
        <v>1</v>
      </c>
      <c r="EU47" s="50">
        <f t="shared" si="384"/>
        <v>1</v>
      </c>
      <c r="EV47" s="50">
        <f t="shared" si="384"/>
        <v>1</v>
      </c>
      <c r="EW47" s="50">
        <f t="shared" si="384"/>
        <v>1</v>
      </c>
      <c r="EX47" s="50">
        <f t="shared" si="384"/>
        <v>1</v>
      </c>
      <c r="EY47" s="50">
        <f t="shared" si="384"/>
        <v>1</v>
      </c>
      <c r="EZ47" s="50">
        <f t="shared" si="384"/>
        <v>1</v>
      </c>
      <c r="FB47" s="54" t="s">
        <v>162</v>
      </c>
      <c r="FC47" s="50">
        <f t="shared" si="403"/>
        <v>1</v>
      </c>
      <c r="FD47" s="50">
        <f t="shared" si="385"/>
        <v>0</v>
      </c>
      <c r="FE47" s="50">
        <f t="shared" si="385"/>
        <v>1</v>
      </c>
      <c r="FF47" s="50">
        <f t="shared" si="385"/>
        <v>0</v>
      </c>
      <c r="FG47" s="50">
        <f t="shared" si="385"/>
        <v>0</v>
      </c>
      <c r="FH47" s="50">
        <f t="shared" si="385"/>
        <v>1</v>
      </c>
      <c r="FI47" s="50">
        <f t="shared" si="385"/>
        <v>0</v>
      </c>
      <c r="FK47" s="54" t="s">
        <v>162</v>
      </c>
      <c r="FL47" s="50">
        <f t="shared" si="404"/>
        <v>1</v>
      </c>
      <c r="FM47" s="50">
        <f t="shared" si="386"/>
        <v>1</v>
      </c>
      <c r="FN47" s="50">
        <f t="shared" si="386"/>
        <v>1</v>
      </c>
      <c r="FO47" s="50">
        <f t="shared" si="386"/>
        <v>1</v>
      </c>
      <c r="FP47" s="50">
        <f t="shared" si="386"/>
        <v>1</v>
      </c>
      <c r="FQ47" s="50">
        <f t="shared" si="386"/>
        <v>1</v>
      </c>
      <c r="FR47" s="50">
        <f t="shared" si="386"/>
        <v>1</v>
      </c>
      <c r="FT47" s="54" t="s">
        <v>162</v>
      </c>
      <c r="FU47" s="50">
        <f t="shared" si="405"/>
        <v>1</v>
      </c>
      <c r="FV47" s="50">
        <f t="shared" si="387"/>
        <v>1</v>
      </c>
      <c r="FW47" s="50">
        <f t="shared" si="387"/>
        <v>1</v>
      </c>
      <c r="FX47" s="50">
        <f t="shared" si="387"/>
        <v>1</v>
      </c>
      <c r="FY47" s="50">
        <f t="shared" si="387"/>
        <v>1</v>
      </c>
      <c r="FZ47" s="50">
        <f t="shared" si="387"/>
        <v>1</v>
      </c>
      <c r="GA47" s="50">
        <f t="shared" si="387"/>
        <v>1</v>
      </c>
      <c r="GC47" s="54" t="s">
        <v>162</v>
      </c>
      <c r="GD47" s="50">
        <f t="shared" si="406"/>
        <v>0</v>
      </c>
      <c r="GE47" s="50">
        <f t="shared" si="388"/>
        <v>0</v>
      </c>
      <c r="GF47" s="50">
        <f t="shared" si="388"/>
        <v>1</v>
      </c>
      <c r="GG47" s="50">
        <f t="shared" si="388"/>
        <v>0</v>
      </c>
      <c r="GH47" s="50">
        <f t="shared" si="388"/>
        <v>0</v>
      </c>
      <c r="GI47" s="50">
        <f t="shared" si="388"/>
        <v>1</v>
      </c>
      <c r="GJ47" s="50">
        <f t="shared" si="388"/>
        <v>0</v>
      </c>
      <c r="GL47" s="54" t="s">
        <v>162</v>
      </c>
      <c r="GM47" s="50">
        <f t="shared" si="407"/>
        <v>1</v>
      </c>
      <c r="GN47" s="50">
        <f t="shared" si="389"/>
        <v>1</v>
      </c>
      <c r="GO47" s="50">
        <f t="shared" si="389"/>
        <v>1</v>
      </c>
      <c r="GP47" s="50">
        <f t="shared" si="389"/>
        <v>1</v>
      </c>
      <c r="GQ47" s="50">
        <f t="shared" si="389"/>
        <v>1</v>
      </c>
      <c r="GR47" s="50">
        <f t="shared" si="389"/>
        <v>1</v>
      </c>
      <c r="GS47" s="50">
        <f t="shared" si="389"/>
        <v>1</v>
      </c>
      <c r="GU47" s="54" t="s">
        <v>162</v>
      </c>
      <c r="GV47" s="50">
        <f t="shared" si="408"/>
        <v>1</v>
      </c>
      <c r="GW47" s="50">
        <f t="shared" si="390"/>
        <v>0</v>
      </c>
      <c r="GX47" s="50">
        <f t="shared" si="390"/>
        <v>1</v>
      </c>
      <c r="GY47" s="50">
        <f t="shared" si="390"/>
        <v>1</v>
      </c>
      <c r="GZ47" s="50">
        <f t="shared" si="390"/>
        <v>1</v>
      </c>
      <c r="HA47" s="50">
        <f t="shared" si="390"/>
        <v>0</v>
      </c>
      <c r="HB47" s="50">
        <f t="shared" si="390"/>
        <v>1</v>
      </c>
      <c r="HD47" s="54" t="s">
        <v>162</v>
      </c>
      <c r="HE47" s="50">
        <f t="shared" si="409"/>
        <v>1</v>
      </c>
      <c r="HF47" s="50">
        <f t="shared" si="391"/>
        <v>1</v>
      </c>
      <c r="HG47" s="50">
        <f t="shared" si="391"/>
        <v>1</v>
      </c>
      <c r="HH47" s="50">
        <f t="shared" si="391"/>
        <v>1</v>
      </c>
      <c r="HI47" s="50">
        <f t="shared" si="391"/>
        <v>1</v>
      </c>
      <c r="HJ47" s="50">
        <f t="shared" si="391"/>
        <v>1</v>
      </c>
      <c r="HK47" s="50">
        <f t="shared" si="391"/>
        <v>1</v>
      </c>
      <c r="HM47" s="54" t="s">
        <v>162</v>
      </c>
      <c r="HN47" s="50">
        <f t="shared" si="410"/>
        <v>1</v>
      </c>
      <c r="HO47" s="50">
        <f t="shared" si="392"/>
        <v>1</v>
      </c>
      <c r="HP47" s="50">
        <f t="shared" si="392"/>
        <v>1</v>
      </c>
      <c r="HQ47" s="50">
        <f t="shared" si="392"/>
        <v>1</v>
      </c>
      <c r="HR47" s="50">
        <f t="shared" si="392"/>
        <v>1</v>
      </c>
      <c r="HS47" s="50">
        <f t="shared" si="392"/>
        <v>1</v>
      </c>
      <c r="HT47" s="50">
        <f t="shared" si="392"/>
        <v>1</v>
      </c>
      <c r="HV47" s="54" t="s">
        <v>162</v>
      </c>
      <c r="HW47" s="50">
        <f t="shared" si="411"/>
        <v>1</v>
      </c>
      <c r="HX47" s="50">
        <f t="shared" si="393"/>
        <v>1</v>
      </c>
      <c r="HY47" s="50">
        <f t="shared" si="393"/>
        <v>1</v>
      </c>
      <c r="HZ47" s="50">
        <f t="shared" si="393"/>
        <v>1</v>
      </c>
      <c r="IA47" s="50">
        <f t="shared" si="393"/>
        <v>1</v>
      </c>
      <c r="IB47" s="50">
        <f t="shared" si="393"/>
        <v>1</v>
      </c>
      <c r="IC47" s="50">
        <f t="shared" si="393"/>
        <v>1</v>
      </c>
      <c r="IE47" s="54" t="s">
        <v>162</v>
      </c>
      <c r="IF47" s="50">
        <f t="shared" si="412"/>
        <v>1</v>
      </c>
      <c r="IG47" s="50">
        <f t="shared" si="394"/>
        <v>1</v>
      </c>
      <c r="IH47" s="50">
        <f t="shared" si="394"/>
        <v>1</v>
      </c>
      <c r="II47" s="50">
        <f t="shared" si="394"/>
        <v>1</v>
      </c>
      <c r="IJ47" s="50">
        <f t="shared" si="394"/>
        <v>1</v>
      </c>
      <c r="IK47" s="50">
        <f t="shared" si="394"/>
        <v>1</v>
      </c>
      <c r="IL47" s="50">
        <f t="shared" si="394"/>
        <v>1</v>
      </c>
      <c r="IN47" s="54" t="s">
        <v>162</v>
      </c>
      <c r="IO47" s="50">
        <f t="shared" si="413"/>
        <v>1</v>
      </c>
      <c r="IP47" s="50">
        <f t="shared" si="395"/>
        <v>1</v>
      </c>
      <c r="IQ47" s="50">
        <f t="shared" si="395"/>
        <v>1</v>
      </c>
      <c r="IR47" s="50">
        <f t="shared" si="395"/>
        <v>1</v>
      </c>
      <c r="IS47" s="50">
        <f t="shared" si="395"/>
        <v>1</v>
      </c>
      <c r="IT47" s="50">
        <f t="shared" si="395"/>
        <v>1</v>
      </c>
      <c r="IU47" s="50">
        <f t="shared" si="395"/>
        <v>1</v>
      </c>
      <c r="IW47" s="54" t="s">
        <v>162</v>
      </c>
      <c r="IX47" s="50">
        <f t="shared" si="414"/>
        <v>1</v>
      </c>
      <c r="IY47" s="50">
        <f t="shared" si="396"/>
        <v>1</v>
      </c>
      <c r="IZ47" s="50">
        <f t="shared" si="396"/>
        <v>1</v>
      </c>
      <c r="JA47" s="50">
        <f t="shared" si="396"/>
        <v>1</v>
      </c>
      <c r="JB47" s="50">
        <f t="shared" si="396"/>
        <v>1</v>
      </c>
      <c r="JC47" s="50">
        <f t="shared" si="396"/>
        <v>1</v>
      </c>
      <c r="JD47" s="50">
        <f t="shared" si="396"/>
        <v>1</v>
      </c>
    </row>
    <row r="48" spans="31:264" ht="43.5">
      <c r="AE48" s="78"/>
      <c r="AF48" s="54" t="s">
        <v>86</v>
      </c>
      <c r="AG48" s="50">
        <f t="shared" si="397"/>
        <v>0</v>
      </c>
      <c r="AH48" s="50">
        <f t="shared" si="397"/>
        <v>0</v>
      </c>
      <c r="AI48" s="50">
        <f t="shared" si="397"/>
        <v>1</v>
      </c>
      <c r="AJ48" s="50">
        <f t="shared" si="397"/>
        <v>1</v>
      </c>
      <c r="AK48" s="50">
        <f t="shared" si="397"/>
        <v>0</v>
      </c>
      <c r="AL48" s="50">
        <f t="shared" si="397"/>
        <v>0</v>
      </c>
      <c r="AM48" s="50">
        <f t="shared" si="397"/>
        <v>0</v>
      </c>
      <c r="AO48" s="54" t="s">
        <v>86</v>
      </c>
      <c r="AP48" s="50">
        <f t="shared" si="372"/>
        <v>0</v>
      </c>
      <c r="AQ48" s="50">
        <f t="shared" si="372"/>
        <v>1</v>
      </c>
      <c r="AR48" s="50">
        <f t="shared" si="372"/>
        <v>1</v>
      </c>
      <c r="AS48" s="50">
        <f t="shared" si="372"/>
        <v>1</v>
      </c>
      <c r="AT48" s="50">
        <f t="shared" si="372"/>
        <v>1</v>
      </c>
      <c r="AU48" s="50">
        <f t="shared" si="372"/>
        <v>1</v>
      </c>
      <c r="AV48" s="50">
        <f t="shared" si="372"/>
        <v>1</v>
      </c>
      <c r="AX48" s="54" t="s">
        <v>86</v>
      </c>
      <c r="AY48" s="50">
        <f t="shared" si="373"/>
        <v>1</v>
      </c>
      <c r="AZ48" s="50">
        <f t="shared" si="373"/>
        <v>1</v>
      </c>
      <c r="BA48" s="50">
        <f t="shared" si="373"/>
        <v>1</v>
      </c>
      <c r="BB48" s="50">
        <f t="shared" si="373"/>
        <v>1</v>
      </c>
      <c r="BC48" s="50">
        <f t="shared" si="373"/>
        <v>1</v>
      </c>
      <c r="BD48" s="50">
        <f t="shared" si="373"/>
        <v>1</v>
      </c>
      <c r="BE48" s="50">
        <f t="shared" si="373"/>
        <v>1</v>
      </c>
      <c r="BG48" s="54" t="s">
        <v>86</v>
      </c>
      <c r="BH48" s="50">
        <f t="shared" si="374"/>
        <v>1</v>
      </c>
      <c r="BI48" s="50">
        <f t="shared" si="374"/>
        <v>1</v>
      </c>
      <c r="BJ48" s="50">
        <f t="shared" si="374"/>
        <v>1</v>
      </c>
      <c r="BK48" s="50">
        <f t="shared" si="374"/>
        <v>1</v>
      </c>
      <c r="BL48" s="50">
        <f t="shared" si="374"/>
        <v>1</v>
      </c>
      <c r="BM48" s="50">
        <f t="shared" si="374"/>
        <v>1</v>
      </c>
      <c r="BN48" s="50">
        <f t="shared" si="374"/>
        <v>1</v>
      </c>
      <c r="BP48" s="54" t="s">
        <v>86</v>
      </c>
      <c r="BQ48" s="50">
        <f t="shared" si="375"/>
        <v>1</v>
      </c>
      <c r="BR48" s="50">
        <f t="shared" si="375"/>
        <v>1</v>
      </c>
      <c r="BS48" s="50">
        <f t="shared" si="375"/>
        <v>1</v>
      </c>
      <c r="BT48" s="50">
        <f t="shared" si="375"/>
        <v>1</v>
      </c>
      <c r="BU48" s="50">
        <f t="shared" si="375"/>
        <v>1</v>
      </c>
      <c r="BV48" s="50">
        <f t="shared" si="375"/>
        <v>1</v>
      </c>
      <c r="BW48" s="50">
        <f t="shared" si="375"/>
        <v>1</v>
      </c>
      <c r="BY48" s="54" t="s">
        <v>86</v>
      </c>
      <c r="BZ48" s="50">
        <f t="shared" si="376"/>
        <v>0</v>
      </c>
      <c r="CA48" s="50">
        <f t="shared" si="376"/>
        <v>1</v>
      </c>
      <c r="CB48" s="50">
        <f t="shared" si="376"/>
        <v>0</v>
      </c>
      <c r="CC48" s="50">
        <f t="shared" si="376"/>
        <v>1</v>
      </c>
      <c r="CD48" s="50">
        <f t="shared" si="376"/>
        <v>0</v>
      </c>
      <c r="CE48" s="50">
        <f t="shared" si="376"/>
        <v>0</v>
      </c>
      <c r="CF48" s="50">
        <f t="shared" si="376"/>
        <v>1</v>
      </c>
      <c r="CH48" s="54" t="s">
        <v>86</v>
      </c>
      <c r="CI48" s="50">
        <f t="shared" si="377"/>
        <v>1</v>
      </c>
      <c r="CJ48" s="50">
        <f t="shared" si="377"/>
        <v>1</v>
      </c>
      <c r="CK48" s="50">
        <f t="shared" si="377"/>
        <v>1</v>
      </c>
      <c r="CL48" s="50">
        <f t="shared" si="377"/>
        <v>1</v>
      </c>
      <c r="CM48" s="50">
        <f t="shared" si="377"/>
        <v>1</v>
      </c>
      <c r="CN48" s="50">
        <f t="shared" si="377"/>
        <v>1</v>
      </c>
      <c r="CO48" s="50">
        <f t="shared" si="377"/>
        <v>1</v>
      </c>
      <c r="CQ48" s="54" t="s">
        <v>86</v>
      </c>
      <c r="CR48" s="50">
        <f t="shared" si="378"/>
        <v>1</v>
      </c>
      <c r="CS48" s="50">
        <f t="shared" si="378"/>
        <v>1</v>
      </c>
      <c r="CT48" s="50">
        <f t="shared" si="378"/>
        <v>1</v>
      </c>
      <c r="CU48" s="50">
        <f t="shared" si="378"/>
        <v>1</v>
      </c>
      <c r="CV48" s="50">
        <f t="shared" si="378"/>
        <v>1</v>
      </c>
      <c r="CW48" s="50">
        <f t="shared" si="378"/>
        <v>1</v>
      </c>
      <c r="CX48" s="50">
        <f t="shared" si="378"/>
        <v>1</v>
      </c>
      <c r="CZ48" s="54" t="s">
        <v>86</v>
      </c>
      <c r="DA48" s="50">
        <f t="shared" si="379"/>
        <v>1</v>
      </c>
      <c r="DB48" s="50">
        <f t="shared" si="379"/>
        <v>1</v>
      </c>
      <c r="DC48" s="50">
        <f t="shared" si="379"/>
        <v>1</v>
      </c>
      <c r="DD48" s="50">
        <f t="shared" si="379"/>
        <v>1</v>
      </c>
      <c r="DE48" s="50">
        <f t="shared" si="379"/>
        <v>1</v>
      </c>
      <c r="DF48" s="50">
        <f t="shared" si="379"/>
        <v>1</v>
      </c>
      <c r="DG48" s="50">
        <f t="shared" si="379"/>
        <v>1</v>
      </c>
      <c r="DI48" s="54" t="s">
        <v>86</v>
      </c>
      <c r="DJ48" s="50">
        <f t="shared" si="398"/>
        <v>1</v>
      </c>
      <c r="DK48" s="50">
        <f t="shared" si="380"/>
        <v>1</v>
      </c>
      <c r="DL48" s="50">
        <f t="shared" si="380"/>
        <v>1</v>
      </c>
      <c r="DM48" s="50">
        <f t="shared" si="380"/>
        <v>1</v>
      </c>
      <c r="DN48" s="50">
        <f t="shared" si="380"/>
        <v>1</v>
      </c>
      <c r="DO48" s="50">
        <f t="shared" si="380"/>
        <v>1</v>
      </c>
      <c r="DP48" s="50">
        <f t="shared" si="380"/>
        <v>1</v>
      </c>
      <c r="DR48" s="54" t="s">
        <v>86</v>
      </c>
      <c r="DS48" s="50">
        <f t="shared" si="399"/>
        <v>1</v>
      </c>
      <c r="DT48" s="50">
        <f t="shared" si="381"/>
        <v>1</v>
      </c>
      <c r="DU48" s="50">
        <f t="shared" si="381"/>
        <v>1</v>
      </c>
      <c r="DV48" s="50">
        <f t="shared" si="381"/>
        <v>1</v>
      </c>
      <c r="DW48" s="50">
        <f t="shared" si="381"/>
        <v>1</v>
      </c>
      <c r="DX48" s="50">
        <f t="shared" si="381"/>
        <v>1</v>
      </c>
      <c r="DY48" s="50">
        <f t="shared" si="381"/>
        <v>1</v>
      </c>
      <c r="EA48" s="54" t="s">
        <v>86</v>
      </c>
      <c r="EB48" s="50">
        <f t="shared" si="400"/>
        <v>1</v>
      </c>
      <c r="EC48" s="50">
        <f t="shared" si="382"/>
        <v>1</v>
      </c>
      <c r="ED48" s="50">
        <f t="shared" si="382"/>
        <v>1</v>
      </c>
      <c r="EE48" s="50">
        <f t="shared" si="382"/>
        <v>1</v>
      </c>
      <c r="EF48" s="50">
        <f>IF(EF36&gt;AK24,(1-EF36)/(1-AK24),1)</f>
        <v>1</v>
      </c>
      <c r="EG48" s="50">
        <f t="shared" si="382"/>
        <v>1</v>
      </c>
      <c r="EH48" s="50">
        <f t="shared" si="382"/>
        <v>1</v>
      </c>
      <c r="EJ48" s="54" t="s">
        <v>86</v>
      </c>
      <c r="EK48" s="50">
        <f t="shared" si="401"/>
        <v>1</v>
      </c>
      <c r="EL48" s="50">
        <f t="shared" si="383"/>
        <v>1</v>
      </c>
      <c r="EM48" s="50">
        <f t="shared" si="383"/>
        <v>1</v>
      </c>
      <c r="EN48" s="50">
        <f t="shared" si="383"/>
        <v>1</v>
      </c>
      <c r="EO48" s="50">
        <f t="shared" si="383"/>
        <v>1</v>
      </c>
      <c r="EP48" s="50">
        <f t="shared" si="383"/>
        <v>1</v>
      </c>
      <c r="EQ48" s="50">
        <f t="shared" si="383"/>
        <v>1</v>
      </c>
      <c r="ES48" s="54" t="s">
        <v>86</v>
      </c>
      <c r="ET48" s="50">
        <f t="shared" si="402"/>
        <v>1</v>
      </c>
      <c r="EU48" s="50">
        <f t="shared" si="384"/>
        <v>1</v>
      </c>
      <c r="EV48" s="50">
        <f t="shared" si="384"/>
        <v>1</v>
      </c>
      <c r="EW48" s="50">
        <f t="shared" si="384"/>
        <v>1</v>
      </c>
      <c r="EX48" s="50">
        <f t="shared" si="384"/>
        <v>1</v>
      </c>
      <c r="EY48" s="50">
        <f t="shared" si="384"/>
        <v>1</v>
      </c>
      <c r="EZ48" s="50">
        <f t="shared" si="384"/>
        <v>1</v>
      </c>
      <c r="FB48" s="54" t="s">
        <v>86</v>
      </c>
      <c r="FC48" s="50">
        <f t="shared" si="403"/>
        <v>1</v>
      </c>
      <c r="FD48" s="50">
        <f t="shared" si="385"/>
        <v>1</v>
      </c>
      <c r="FE48" s="50">
        <f t="shared" si="385"/>
        <v>1</v>
      </c>
      <c r="FF48" s="50">
        <f t="shared" si="385"/>
        <v>1</v>
      </c>
      <c r="FG48" s="50">
        <f t="shared" si="385"/>
        <v>1</v>
      </c>
      <c r="FH48" s="50">
        <f t="shared" si="385"/>
        <v>1</v>
      </c>
      <c r="FI48" s="50">
        <f t="shared" si="385"/>
        <v>1</v>
      </c>
      <c r="FK48" s="54" t="s">
        <v>86</v>
      </c>
      <c r="FL48" s="50">
        <f t="shared" si="404"/>
        <v>1</v>
      </c>
      <c r="FM48" s="50">
        <f t="shared" si="386"/>
        <v>1</v>
      </c>
      <c r="FN48" s="50">
        <f t="shared" si="386"/>
        <v>1</v>
      </c>
      <c r="FO48" s="50">
        <f t="shared" si="386"/>
        <v>1</v>
      </c>
      <c r="FP48" s="50">
        <f t="shared" si="386"/>
        <v>1</v>
      </c>
      <c r="FQ48" s="50">
        <f t="shared" si="386"/>
        <v>1</v>
      </c>
      <c r="FR48" s="50">
        <f t="shared" si="386"/>
        <v>1</v>
      </c>
      <c r="FT48" s="54" t="s">
        <v>86</v>
      </c>
      <c r="FU48" s="50">
        <f t="shared" si="405"/>
        <v>1</v>
      </c>
      <c r="FV48" s="50">
        <f t="shared" si="387"/>
        <v>1</v>
      </c>
      <c r="FW48" s="50">
        <f t="shared" si="387"/>
        <v>1</v>
      </c>
      <c r="FX48" s="50">
        <f t="shared" si="387"/>
        <v>1</v>
      </c>
      <c r="FY48" s="50">
        <f t="shared" si="387"/>
        <v>1</v>
      </c>
      <c r="FZ48" s="50">
        <f t="shared" si="387"/>
        <v>1</v>
      </c>
      <c r="GA48" s="50">
        <f t="shared" si="387"/>
        <v>1</v>
      </c>
      <c r="GC48" s="54" t="s">
        <v>86</v>
      </c>
      <c r="GD48" s="50">
        <f t="shared" si="406"/>
        <v>1</v>
      </c>
      <c r="GE48" s="50">
        <f t="shared" si="388"/>
        <v>1</v>
      </c>
      <c r="GF48" s="50">
        <f t="shared" si="388"/>
        <v>1</v>
      </c>
      <c r="GG48" s="50">
        <f t="shared" si="388"/>
        <v>1</v>
      </c>
      <c r="GH48" s="50">
        <f t="shared" si="388"/>
        <v>1</v>
      </c>
      <c r="GI48" s="50">
        <f t="shared" si="388"/>
        <v>1</v>
      </c>
      <c r="GJ48" s="50">
        <f t="shared" si="388"/>
        <v>1</v>
      </c>
      <c r="GL48" s="54" t="s">
        <v>86</v>
      </c>
      <c r="GM48" s="50">
        <f t="shared" si="407"/>
        <v>1</v>
      </c>
      <c r="GN48" s="50">
        <f t="shared" si="389"/>
        <v>1</v>
      </c>
      <c r="GO48" s="50">
        <f t="shared" si="389"/>
        <v>1</v>
      </c>
      <c r="GP48" s="50">
        <f t="shared" si="389"/>
        <v>1</v>
      </c>
      <c r="GQ48" s="50">
        <f t="shared" si="389"/>
        <v>1</v>
      </c>
      <c r="GR48" s="50">
        <f t="shared" si="389"/>
        <v>1</v>
      </c>
      <c r="GS48" s="50">
        <f t="shared" si="389"/>
        <v>1</v>
      </c>
      <c r="GU48" s="54" t="s">
        <v>86</v>
      </c>
      <c r="GV48" s="50">
        <f t="shared" si="408"/>
        <v>1</v>
      </c>
      <c r="GW48" s="50">
        <f t="shared" si="390"/>
        <v>1</v>
      </c>
      <c r="GX48" s="50">
        <f t="shared" si="390"/>
        <v>1</v>
      </c>
      <c r="GY48" s="50">
        <f t="shared" si="390"/>
        <v>1</v>
      </c>
      <c r="GZ48" s="50">
        <f t="shared" si="390"/>
        <v>1</v>
      </c>
      <c r="HA48" s="50">
        <f t="shared" si="390"/>
        <v>1</v>
      </c>
      <c r="HB48" s="50">
        <f t="shared" si="390"/>
        <v>1</v>
      </c>
      <c r="HD48" s="54" t="s">
        <v>86</v>
      </c>
      <c r="HE48" s="50">
        <f t="shared" si="409"/>
        <v>1</v>
      </c>
      <c r="HF48" s="50">
        <f t="shared" si="391"/>
        <v>1</v>
      </c>
      <c r="HG48" s="50">
        <f t="shared" si="391"/>
        <v>1</v>
      </c>
      <c r="HH48" s="50">
        <f t="shared" si="391"/>
        <v>1</v>
      </c>
      <c r="HI48" s="50">
        <f t="shared" si="391"/>
        <v>1</v>
      </c>
      <c r="HJ48" s="50">
        <f t="shared" si="391"/>
        <v>1</v>
      </c>
      <c r="HK48" s="50">
        <f t="shared" si="391"/>
        <v>1</v>
      </c>
      <c r="HM48" s="54" t="s">
        <v>86</v>
      </c>
      <c r="HN48" s="50">
        <f t="shared" si="410"/>
        <v>1</v>
      </c>
      <c r="HO48" s="50">
        <f t="shared" si="392"/>
        <v>1</v>
      </c>
      <c r="HP48" s="50">
        <f t="shared" si="392"/>
        <v>1</v>
      </c>
      <c r="HQ48" s="50">
        <f t="shared" si="392"/>
        <v>1</v>
      </c>
      <c r="HR48" s="50">
        <f t="shared" si="392"/>
        <v>1</v>
      </c>
      <c r="HS48" s="50">
        <f t="shared" si="392"/>
        <v>1</v>
      </c>
      <c r="HT48" s="50">
        <f t="shared" si="392"/>
        <v>1</v>
      </c>
      <c r="HV48" s="54" t="s">
        <v>86</v>
      </c>
      <c r="HW48" s="50">
        <f t="shared" si="411"/>
        <v>1</v>
      </c>
      <c r="HX48" s="50">
        <f t="shared" si="393"/>
        <v>1</v>
      </c>
      <c r="HY48" s="50">
        <f t="shared" si="393"/>
        <v>1</v>
      </c>
      <c r="HZ48" s="50">
        <f t="shared" si="393"/>
        <v>1</v>
      </c>
      <c r="IA48" s="50">
        <f t="shared" si="393"/>
        <v>1</v>
      </c>
      <c r="IB48" s="50">
        <f t="shared" si="393"/>
        <v>1</v>
      </c>
      <c r="IC48" s="50">
        <f t="shared" si="393"/>
        <v>1</v>
      </c>
      <c r="IE48" s="54" t="s">
        <v>86</v>
      </c>
      <c r="IF48" s="50">
        <f t="shared" si="412"/>
        <v>1</v>
      </c>
      <c r="IG48" s="50">
        <f t="shared" si="394"/>
        <v>1</v>
      </c>
      <c r="IH48" s="50">
        <f t="shared" si="394"/>
        <v>1</v>
      </c>
      <c r="II48" s="50">
        <f t="shared" si="394"/>
        <v>1</v>
      </c>
      <c r="IJ48" s="50">
        <f t="shared" si="394"/>
        <v>1</v>
      </c>
      <c r="IK48" s="50">
        <f t="shared" si="394"/>
        <v>1</v>
      </c>
      <c r="IL48" s="50">
        <f t="shared" si="394"/>
        <v>1</v>
      </c>
      <c r="IN48" s="54" t="s">
        <v>86</v>
      </c>
      <c r="IO48" s="50">
        <f t="shared" si="413"/>
        <v>1</v>
      </c>
      <c r="IP48" s="50">
        <f t="shared" si="395"/>
        <v>1</v>
      </c>
      <c r="IQ48" s="50">
        <f t="shared" si="395"/>
        <v>1</v>
      </c>
      <c r="IR48" s="50">
        <f t="shared" si="395"/>
        <v>1</v>
      </c>
      <c r="IS48" s="50">
        <f t="shared" si="395"/>
        <v>1</v>
      </c>
      <c r="IT48" s="50">
        <f t="shared" si="395"/>
        <v>1</v>
      </c>
      <c r="IU48" s="50">
        <f t="shared" si="395"/>
        <v>1</v>
      </c>
      <c r="IW48" s="54" t="s">
        <v>86</v>
      </c>
      <c r="IX48" s="50">
        <f t="shared" si="414"/>
        <v>1</v>
      </c>
      <c r="IY48" s="50">
        <f t="shared" si="396"/>
        <v>1</v>
      </c>
      <c r="IZ48" s="50">
        <f t="shared" si="396"/>
        <v>1</v>
      </c>
      <c r="JA48" s="50">
        <f t="shared" si="396"/>
        <v>1</v>
      </c>
      <c r="JB48" s="50">
        <f>IF(JB36&gt;AK24,(1-JB36)/(1-AK24),1)</f>
        <v>1</v>
      </c>
      <c r="JC48" s="50">
        <f t="shared" si="396"/>
        <v>1</v>
      </c>
      <c r="JD48" s="50">
        <f t="shared" si="396"/>
        <v>1</v>
      </c>
    </row>
    <row r="49" spans="31:264" ht="29.1">
      <c r="AE49" s="78"/>
      <c r="AF49" s="54" t="s">
        <v>88</v>
      </c>
      <c r="AG49" s="50">
        <f t="shared" si="397"/>
        <v>0</v>
      </c>
      <c r="AH49" s="50">
        <f t="shared" si="397"/>
        <v>0</v>
      </c>
      <c r="AI49" s="50">
        <f t="shared" si="397"/>
        <v>1</v>
      </c>
      <c r="AJ49" s="50">
        <f t="shared" si="397"/>
        <v>1</v>
      </c>
      <c r="AK49" s="50">
        <f t="shared" si="397"/>
        <v>1</v>
      </c>
      <c r="AL49" s="50">
        <f t="shared" si="397"/>
        <v>1</v>
      </c>
      <c r="AM49" s="50">
        <f t="shared" si="397"/>
        <v>1</v>
      </c>
      <c r="AO49" s="54" t="s">
        <v>88</v>
      </c>
      <c r="AP49" s="50">
        <f t="shared" si="372"/>
        <v>0</v>
      </c>
      <c r="AQ49" s="50">
        <f t="shared" si="372"/>
        <v>1</v>
      </c>
      <c r="AR49" s="50">
        <f t="shared" si="372"/>
        <v>1</v>
      </c>
      <c r="AS49" s="50">
        <f t="shared" si="372"/>
        <v>1</v>
      </c>
      <c r="AT49" s="50">
        <f t="shared" si="372"/>
        <v>1</v>
      </c>
      <c r="AU49" s="50">
        <f t="shared" si="372"/>
        <v>1</v>
      </c>
      <c r="AV49" s="50">
        <f t="shared" si="372"/>
        <v>1</v>
      </c>
      <c r="AX49" s="54" t="s">
        <v>88</v>
      </c>
      <c r="AY49" s="50">
        <f t="shared" si="373"/>
        <v>1</v>
      </c>
      <c r="AZ49" s="50">
        <f t="shared" si="373"/>
        <v>0</v>
      </c>
      <c r="BA49" s="50">
        <f t="shared" si="373"/>
        <v>1</v>
      </c>
      <c r="BB49" s="50">
        <f t="shared" si="373"/>
        <v>1</v>
      </c>
      <c r="BC49" s="50">
        <f t="shared" si="373"/>
        <v>1</v>
      </c>
      <c r="BD49" s="50">
        <f t="shared" si="373"/>
        <v>1</v>
      </c>
      <c r="BE49" s="50">
        <f t="shared" si="373"/>
        <v>1</v>
      </c>
      <c r="BG49" s="54" t="s">
        <v>88</v>
      </c>
      <c r="BH49" s="50">
        <f t="shared" si="374"/>
        <v>1</v>
      </c>
      <c r="BI49" s="50">
        <f t="shared" si="374"/>
        <v>0</v>
      </c>
      <c r="BJ49" s="50">
        <f t="shared" si="374"/>
        <v>1</v>
      </c>
      <c r="BK49" s="50">
        <f t="shared" si="374"/>
        <v>1</v>
      </c>
      <c r="BL49" s="50">
        <f t="shared" si="374"/>
        <v>1</v>
      </c>
      <c r="BM49" s="50">
        <f t="shared" si="374"/>
        <v>1</v>
      </c>
      <c r="BN49" s="50">
        <f t="shared" si="374"/>
        <v>1</v>
      </c>
      <c r="BP49" s="54" t="s">
        <v>88</v>
      </c>
      <c r="BQ49" s="50">
        <f t="shared" si="375"/>
        <v>1</v>
      </c>
      <c r="BR49" s="50">
        <f t="shared" si="375"/>
        <v>0</v>
      </c>
      <c r="BS49" s="50">
        <f t="shared" si="375"/>
        <v>1</v>
      </c>
      <c r="BT49" s="50">
        <f t="shared" si="375"/>
        <v>1</v>
      </c>
      <c r="BU49" s="50">
        <f t="shared" si="375"/>
        <v>1</v>
      </c>
      <c r="BV49" s="50">
        <f t="shared" si="375"/>
        <v>1</v>
      </c>
      <c r="BW49" s="50">
        <f t="shared" si="375"/>
        <v>1</v>
      </c>
      <c r="BY49" s="54" t="s">
        <v>88</v>
      </c>
      <c r="BZ49" s="50">
        <f t="shared" si="376"/>
        <v>1</v>
      </c>
      <c r="CA49" s="50">
        <f t="shared" si="376"/>
        <v>1</v>
      </c>
      <c r="CB49" s="50">
        <f t="shared" si="376"/>
        <v>1</v>
      </c>
      <c r="CC49" s="50">
        <f t="shared" si="376"/>
        <v>1</v>
      </c>
      <c r="CD49" s="50">
        <f t="shared" si="376"/>
        <v>1</v>
      </c>
      <c r="CE49" s="50">
        <f t="shared" si="376"/>
        <v>1</v>
      </c>
      <c r="CF49" s="50">
        <f t="shared" si="376"/>
        <v>1</v>
      </c>
      <c r="CH49" s="54" t="s">
        <v>88</v>
      </c>
      <c r="CI49" s="50">
        <f t="shared" si="377"/>
        <v>1</v>
      </c>
      <c r="CJ49" s="50">
        <f t="shared" si="377"/>
        <v>1</v>
      </c>
      <c r="CK49" s="50">
        <f t="shared" si="377"/>
        <v>1</v>
      </c>
      <c r="CL49" s="50">
        <f t="shared" si="377"/>
        <v>1</v>
      </c>
      <c r="CM49" s="50">
        <f t="shared" si="377"/>
        <v>1</v>
      </c>
      <c r="CN49" s="50">
        <f t="shared" si="377"/>
        <v>1</v>
      </c>
      <c r="CO49" s="50">
        <f t="shared" si="377"/>
        <v>1</v>
      </c>
      <c r="CQ49" s="54" t="s">
        <v>88</v>
      </c>
      <c r="CR49" s="50">
        <f t="shared" si="378"/>
        <v>1</v>
      </c>
      <c r="CS49" s="50">
        <f t="shared" si="378"/>
        <v>1</v>
      </c>
      <c r="CT49" s="50">
        <f t="shared" si="378"/>
        <v>1</v>
      </c>
      <c r="CU49" s="50">
        <f t="shared" si="378"/>
        <v>1</v>
      </c>
      <c r="CV49" s="50">
        <f t="shared" si="378"/>
        <v>1</v>
      </c>
      <c r="CW49" s="50">
        <f t="shared" si="378"/>
        <v>1</v>
      </c>
      <c r="CX49" s="50">
        <f t="shared" si="378"/>
        <v>1</v>
      </c>
      <c r="CZ49" s="54" t="s">
        <v>88</v>
      </c>
      <c r="DA49" s="50">
        <f t="shared" si="379"/>
        <v>1</v>
      </c>
      <c r="DB49" s="50">
        <f t="shared" si="379"/>
        <v>1</v>
      </c>
      <c r="DC49" s="50">
        <f t="shared" si="379"/>
        <v>1</v>
      </c>
      <c r="DD49" s="50">
        <f t="shared" si="379"/>
        <v>1</v>
      </c>
      <c r="DE49" s="50">
        <f t="shared" si="379"/>
        <v>1</v>
      </c>
      <c r="DF49" s="50">
        <f t="shared" si="379"/>
        <v>1</v>
      </c>
      <c r="DG49" s="50">
        <f t="shared" si="379"/>
        <v>1</v>
      </c>
      <c r="DI49" s="54" t="s">
        <v>88</v>
      </c>
      <c r="DJ49" s="50">
        <f t="shared" si="398"/>
        <v>1</v>
      </c>
      <c r="DK49" s="50">
        <f t="shared" si="380"/>
        <v>1</v>
      </c>
      <c r="DL49" s="50">
        <f t="shared" si="380"/>
        <v>1</v>
      </c>
      <c r="DM49" s="50">
        <f t="shared" si="380"/>
        <v>1</v>
      </c>
      <c r="DN49" s="50">
        <f t="shared" si="380"/>
        <v>1</v>
      </c>
      <c r="DO49" s="50">
        <f t="shared" si="380"/>
        <v>1</v>
      </c>
      <c r="DP49" s="50">
        <f t="shared" si="380"/>
        <v>1</v>
      </c>
      <c r="DR49" s="54" t="s">
        <v>88</v>
      </c>
      <c r="DS49" s="50">
        <f t="shared" si="399"/>
        <v>1</v>
      </c>
      <c r="DT49" s="50">
        <f t="shared" si="381"/>
        <v>1</v>
      </c>
      <c r="DU49" s="50">
        <f t="shared" si="381"/>
        <v>1</v>
      </c>
      <c r="DV49" s="50">
        <f t="shared" si="381"/>
        <v>1</v>
      </c>
      <c r="DW49" s="50">
        <f t="shared" si="381"/>
        <v>1</v>
      </c>
      <c r="DX49" s="50">
        <f t="shared" si="381"/>
        <v>1</v>
      </c>
      <c r="DY49" s="50">
        <f t="shared" si="381"/>
        <v>1</v>
      </c>
      <c r="EA49" s="54" t="s">
        <v>88</v>
      </c>
      <c r="EB49" s="50">
        <f t="shared" si="400"/>
        <v>1</v>
      </c>
      <c r="EC49" s="50">
        <f t="shared" si="382"/>
        <v>1</v>
      </c>
      <c r="ED49" s="50">
        <f t="shared" si="382"/>
        <v>1</v>
      </c>
      <c r="EE49" s="50">
        <f t="shared" si="382"/>
        <v>1</v>
      </c>
      <c r="EF49" s="50">
        <f t="shared" si="382"/>
        <v>1</v>
      </c>
      <c r="EG49" s="50">
        <f t="shared" si="382"/>
        <v>1</v>
      </c>
      <c r="EH49" s="50">
        <f t="shared" si="382"/>
        <v>1</v>
      </c>
      <c r="EJ49" s="54" t="s">
        <v>88</v>
      </c>
      <c r="EK49" s="50">
        <f t="shared" si="401"/>
        <v>1</v>
      </c>
      <c r="EL49" s="50">
        <f t="shared" si="383"/>
        <v>1</v>
      </c>
      <c r="EM49" s="50">
        <f t="shared" si="383"/>
        <v>1</v>
      </c>
      <c r="EN49" s="50">
        <f t="shared" si="383"/>
        <v>1</v>
      </c>
      <c r="EO49" s="50">
        <f t="shared" si="383"/>
        <v>1</v>
      </c>
      <c r="EP49" s="50">
        <f t="shared" si="383"/>
        <v>1</v>
      </c>
      <c r="EQ49" s="50">
        <f t="shared" si="383"/>
        <v>1</v>
      </c>
      <c r="ES49" s="54" t="s">
        <v>88</v>
      </c>
      <c r="ET49" s="50">
        <f t="shared" si="402"/>
        <v>1</v>
      </c>
      <c r="EU49" s="50">
        <f t="shared" si="384"/>
        <v>1</v>
      </c>
      <c r="EV49" s="50">
        <f t="shared" si="384"/>
        <v>1</v>
      </c>
      <c r="EW49" s="50">
        <f t="shared" si="384"/>
        <v>1</v>
      </c>
      <c r="EX49" s="50">
        <f t="shared" si="384"/>
        <v>1</v>
      </c>
      <c r="EY49" s="50">
        <f t="shared" si="384"/>
        <v>1</v>
      </c>
      <c r="EZ49" s="50">
        <f t="shared" si="384"/>
        <v>1</v>
      </c>
      <c r="FB49" s="54" t="s">
        <v>88</v>
      </c>
      <c r="FC49" s="50">
        <f t="shared" si="403"/>
        <v>1</v>
      </c>
      <c r="FD49" s="50">
        <f t="shared" si="385"/>
        <v>1</v>
      </c>
      <c r="FE49" s="50">
        <f t="shared" si="385"/>
        <v>1</v>
      </c>
      <c r="FF49" s="50">
        <f t="shared" si="385"/>
        <v>1</v>
      </c>
      <c r="FG49" s="50">
        <f t="shared" si="385"/>
        <v>1</v>
      </c>
      <c r="FH49" s="50">
        <f t="shared" si="385"/>
        <v>1</v>
      </c>
      <c r="FI49" s="50">
        <f t="shared" si="385"/>
        <v>1</v>
      </c>
      <c r="FK49" s="54" t="s">
        <v>88</v>
      </c>
      <c r="FL49" s="50">
        <f t="shared" si="404"/>
        <v>1</v>
      </c>
      <c r="FM49" s="50">
        <f t="shared" si="386"/>
        <v>1</v>
      </c>
      <c r="FN49" s="50">
        <f t="shared" si="386"/>
        <v>1</v>
      </c>
      <c r="FO49" s="50">
        <f t="shared" si="386"/>
        <v>1</v>
      </c>
      <c r="FP49" s="50">
        <f t="shared" si="386"/>
        <v>1</v>
      </c>
      <c r="FQ49" s="50">
        <f t="shared" si="386"/>
        <v>1</v>
      </c>
      <c r="FR49" s="50">
        <f t="shared" si="386"/>
        <v>1</v>
      </c>
      <c r="FT49" s="54" t="s">
        <v>88</v>
      </c>
      <c r="FU49" s="50">
        <f t="shared" si="405"/>
        <v>1</v>
      </c>
      <c r="FV49" s="50">
        <f t="shared" si="387"/>
        <v>1</v>
      </c>
      <c r="FW49" s="50">
        <f t="shared" si="387"/>
        <v>1</v>
      </c>
      <c r="FX49" s="50">
        <f t="shared" si="387"/>
        <v>1</v>
      </c>
      <c r="FY49" s="50">
        <f t="shared" si="387"/>
        <v>1</v>
      </c>
      <c r="FZ49" s="50">
        <f t="shared" si="387"/>
        <v>1</v>
      </c>
      <c r="GA49" s="50">
        <f t="shared" si="387"/>
        <v>1</v>
      </c>
      <c r="GC49" s="54" t="s">
        <v>88</v>
      </c>
      <c r="GD49" s="50">
        <f t="shared" si="406"/>
        <v>1</v>
      </c>
      <c r="GE49" s="50">
        <f t="shared" si="388"/>
        <v>1</v>
      </c>
      <c r="GF49" s="50">
        <f t="shared" si="388"/>
        <v>1</v>
      </c>
      <c r="GG49" s="50">
        <f t="shared" si="388"/>
        <v>1</v>
      </c>
      <c r="GH49" s="50">
        <f t="shared" si="388"/>
        <v>1</v>
      </c>
      <c r="GI49" s="50">
        <f t="shared" si="388"/>
        <v>1</v>
      </c>
      <c r="GJ49" s="50">
        <f t="shared" si="388"/>
        <v>1</v>
      </c>
      <c r="GL49" s="54" t="s">
        <v>88</v>
      </c>
      <c r="GM49" s="50">
        <f t="shared" si="407"/>
        <v>1</v>
      </c>
      <c r="GN49" s="50">
        <f t="shared" si="389"/>
        <v>1</v>
      </c>
      <c r="GO49" s="50">
        <f t="shared" si="389"/>
        <v>1</v>
      </c>
      <c r="GP49" s="50">
        <f t="shared" si="389"/>
        <v>1</v>
      </c>
      <c r="GQ49" s="50">
        <f t="shared" si="389"/>
        <v>1</v>
      </c>
      <c r="GR49" s="50">
        <f t="shared" si="389"/>
        <v>1</v>
      </c>
      <c r="GS49" s="50">
        <f t="shared" si="389"/>
        <v>1</v>
      </c>
      <c r="GU49" s="54" t="s">
        <v>88</v>
      </c>
      <c r="GV49" s="50">
        <f t="shared" si="408"/>
        <v>1</v>
      </c>
      <c r="GW49" s="50">
        <f t="shared" si="390"/>
        <v>1</v>
      </c>
      <c r="GX49" s="50">
        <f t="shared" si="390"/>
        <v>1</v>
      </c>
      <c r="GY49" s="50">
        <f t="shared" si="390"/>
        <v>1</v>
      </c>
      <c r="GZ49" s="50">
        <f t="shared" si="390"/>
        <v>1</v>
      </c>
      <c r="HA49" s="50">
        <f t="shared" si="390"/>
        <v>1</v>
      </c>
      <c r="HB49" s="50">
        <f t="shared" si="390"/>
        <v>1</v>
      </c>
      <c r="HD49" s="54" t="s">
        <v>88</v>
      </c>
      <c r="HE49" s="50">
        <f t="shared" si="409"/>
        <v>1</v>
      </c>
      <c r="HF49" s="50">
        <f t="shared" si="391"/>
        <v>1</v>
      </c>
      <c r="HG49" s="50">
        <f t="shared" si="391"/>
        <v>1</v>
      </c>
      <c r="HH49" s="50">
        <f t="shared" si="391"/>
        <v>1</v>
      </c>
      <c r="HI49" s="50">
        <f t="shared" si="391"/>
        <v>1</v>
      </c>
      <c r="HJ49" s="50">
        <f t="shared" si="391"/>
        <v>1</v>
      </c>
      <c r="HK49" s="50">
        <f t="shared" si="391"/>
        <v>1</v>
      </c>
      <c r="HM49" s="54" t="s">
        <v>88</v>
      </c>
      <c r="HN49" s="50">
        <f t="shared" si="410"/>
        <v>1</v>
      </c>
      <c r="HO49" s="50">
        <f t="shared" si="392"/>
        <v>1</v>
      </c>
      <c r="HP49" s="50">
        <f t="shared" si="392"/>
        <v>1</v>
      </c>
      <c r="HQ49" s="50">
        <f t="shared" si="392"/>
        <v>1</v>
      </c>
      <c r="HR49" s="50">
        <f t="shared" si="392"/>
        <v>1</v>
      </c>
      <c r="HS49" s="50">
        <f t="shared" si="392"/>
        <v>1</v>
      </c>
      <c r="HT49" s="50">
        <f t="shared" si="392"/>
        <v>1</v>
      </c>
      <c r="HV49" s="54" t="s">
        <v>88</v>
      </c>
      <c r="HW49" s="50">
        <f t="shared" si="411"/>
        <v>1</v>
      </c>
      <c r="HX49" s="50">
        <f t="shared" si="393"/>
        <v>1</v>
      </c>
      <c r="HY49" s="50">
        <f t="shared" si="393"/>
        <v>1</v>
      </c>
      <c r="HZ49" s="50">
        <f t="shared" si="393"/>
        <v>1</v>
      </c>
      <c r="IA49" s="50">
        <f t="shared" si="393"/>
        <v>1</v>
      </c>
      <c r="IB49" s="50">
        <f t="shared" si="393"/>
        <v>1</v>
      </c>
      <c r="IC49" s="50">
        <f t="shared" si="393"/>
        <v>1</v>
      </c>
      <c r="IE49" s="54" t="s">
        <v>88</v>
      </c>
      <c r="IF49" s="50">
        <f t="shared" si="412"/>
        <v>1</v>
      </c>
      <c r="IG49" s="50">
        <f t="shared" si="394"/>
        <v>1</v>
      </c>
      <c r="IH49" s="50">
        <f t="shared" si="394"/>
        <v>1</v>
      </c>
      <c r="II49" s="50">
        <f t="shared" si="394"/>
        <v>1</v>
      </c>
      <c r="IJ49" s="50">
        <f t="shared" si="394"/>
        <v>1</v>
      </c>
      <c r="IK49" s="50">
        <f t="shared" si="394"/>
        <v>1</v>
      </c>
      <c r="IL49" s="50">
        <f t="shared" si="394"/>
        <v>1</v>
      </c>
      <c r="IN49" s="54" t="s">
        <v>88</v>
      </c>
      <c r="IO49" s="50">
        <f t="shared" si="413"/>
        <v>1</v>
      </c>
      <c r="IP49" s="50">
        <f t="shared" si="395"/>
        <v>1</v>
      </c>
      <c r="IQ49" s="50">
        <f t="shared" si="395"/>
        <v>1</v>
      </c>
      <c r="IR49" s="50">
        <f t="shared" si="395"/>
        <v>1</v>
      </c>
      <c r="IS49" s="50">
        <f t="shared" si="395"/>
        <v>1</v>
      </c>
      <c r="IT49" s="50">
        <f t="shared" si="395"/>
        <v>1</v>
      </c>
      <c r="IU49" s="50">
        <f t="shared" si="395"/>
        <v>1</v>
      </c>
      <c r="IW49" s="54" t="s">
        <v>88</v>
      </c>
      <c r="IX49" s="50">
        <f t="shared" si="414"/>
        <v>1</v>
      </c>
      <c r="IY49" s="50">
        <f t="shared" si="396"/>
        <v>1</v>
      </c>
      <c r="IZ49" s="50">
        <f t="shared" si="396"/>
        <v>1</v>
      </c>
      <c r="JA49" s="50">
        <f t="shared" si="396"/>
        <v>1</v>
      </c>
      <c r="JB49" s="50">
        <f t="shared" si="396"/>
        <v>1</v>
      </c>
      <c r="JC49" s="50">
        <f t="shared" si="396"/>
        <v>1</v>
      </c>
      <c r="JD49" s="50">
        <f t="shared" si="396"/>
        <v>1</v>
      </c>
    </row>
    <row r="50" spans="31:264" ht="29.1">
      <c r="AE50" s="78"/>
      <c r="AF50" s="54" t="s">
        <v>90</v>
      </c>
      <c r="AG50" s="50">
        <f t="shared" si="397"/>
        <v>0</v>
      </c>
      <c r="AH50" s="50">
        <f t="shared" si="397"/>
        <v>0</v>
      </c>
      <c r="AI50" s="50">
        <f t="shared" si="397"/>
        <v>1</v>
      </c>
      <c r="AJ50" s="50">
        <f t="shared" si="397"/>
        <v>1</v>
      </c>
      <c r="AK50" s="50">
        <f t="shared" si="397"/>
        <v>1</v>
      </c>
      <c r="AL50" s="50">
        <f t="shared" si="397"/>
        <v>1</v>
      </c>
      <c r="AM50" s="50">
        <f t="shared" si="397"/>
        <v>1</v>
      </c>
      <c r="AO50" s="54" t="s">
        <v>90</v>
      </c>
      <c r="AP50" s="50">
        <f t="shared" si="372"/>
        <v>0</v>
      </c>
      <c r="AQ50" s="50">
        <f t="shared" si="372"/>
        <v>1</v>
      </c>
      <c r="AR50" s="50">
        <f t="shared" si="372"/>
        <v>1</v>
      </c>
      <c r="AS50" s="50">
        <f t="shared" si="372"/>
        <v>1</v>
      </c>
      <c r="AT50" s="50">
        <f t="shared" si="372"/>
        <v>1</v>
      </c>
      <c r="AU50" s="50">
        <f t="shared" si="372"/>
        <v>1</v>
      </c>
      <c r="AV50" s="50">
        <f t="shared" si="372"/>
        <v>1</v>
      </c>
      <c r="AX50" s="54" t="s">
        <v>90</v>
      </c>
      <c r="AY50" s="50">
        <f t="shared" si="373"/>
        <v>1</v>
      </c>
      <c r="AZ50" s="50">
        <f t="shared" si="373"/>
        <v>1</v>
      </c>
      <c r="BA50" s="50">
        <f t="shared" si="373"/>
        <v>1</v>
      </c>
      <c r="BB50" s="50">
        <f t="shared" si="373"/>
        <v>1</v>
      </c>
      <c r="BC50" s="50">
        <f t="shared" si="373"/>
        <v>1</v>
      </c>
      <c r="BD50" s="50">
        <f t="shared" si="373"/>
        <v>1</v>
      </c>
      <c r="BE50" s="50">
        <f t="shared" si="373"/>
        <v>1</v>
      </c>
      <c r="BG50" s="54" t="s">
        <v>90</v>
      </c>
      <c r="BH50" s="50">
        <f t="shared" si="374"/>
        <v>1</v>
      </c>
      <c r="BI50" s="50">
        <f t="shared" si="374"/>
        <v>1</v>
      </c>
      <c r="BJ50" s="50">
        <f t="shared" si="374"/>
        <v>1</v>
      </c>
      <c r="BK50" s="50">
        <f t="shared" si="374"/>
        <v>1</v>
      </c>
      <c r="BL50" s="50">
        <f t="shared" si="374"/>
        <v>1</v>
      </c>
      <c r="BM50" s="50">
        <f t="shared" si="374"/>
        <v>1</v>
      </c>
      <c r="BN50" s="50">
        <f t="shared" si="374"/>
        <v>1</v>
      </c>
      <c r="BP50" s="54" t="s">
        <v>90</v>
      </c>
      <c r="BQ50" s="50">
        <f t="shared" si="375"/>
        <v>1</v>
      </c>
      <c r="BR50" s="50">
        <f t="shared" si="375"/>
        <v>1</v>
      </c>
      <c r="BS50" s="50">
        <f t="shared" si="375"/>
        <v>1</v>
      </c>
      <c r="BT50" s="50">
        <f t="shared" si="375"/>
        <v>1</v>
      </c>
      <c r="BU50" s="50">
        <f t="shared" si="375"/>
        <v>1</v>
      </c>
      <c r="BV50" s="50">
        <f t="shared" si="375"/>
        <v>1</v>
      </c>
      <c r="BW50" s="50">
        <f t="shared" si="375"/>
        <v>1</v>
      </c>
      <c r="BY50" s="54" t="s">
        <v>90</v>
      </c>
      <c r="BZ50" s="50">
        <f t="shared" si="376"/>
        <v>1</v>
      </c>
      <c r="CA50" s="50">
        <f t="shared" si="376"/>
        <v>1</v>
      </c>
      <c r="CB50" s="50">
        <f t="shared" si="376"/>
        <v>1</v>
      </c>
      <c r="CC50" s="50">
        <f t="shared" si="376"/>
        <v>1</v>
      </c>
      <c r="CD50" s="50">
        <f t="shared" si="376"/>
        <v>1</v>
      </c>
      <c r="CE50" s="50">
        <f t="shared" si="376"/>
        <v>1</v>
      </c>
      <c r="CF50" s="50">
        <f t="shared" si="376"/>
        <v>1</v>
      </c>
      <c r="CH50" s="54" t="s">
        <v>90</v>
      </c>
      <c r="CI50" s="50">
        <f t="shared" si="377"/>
        <v>1</v>
      </c>
      <c r="CJ50" s="50">
        <f t="shared" si="377"/>
        <v>1</v>
      </c>
      <c r="CK50" s="50">
        <f t="shared" si="377"/>
        <v>1</v>
      </c>
      <c r="CL50" s="50">
        <f t="shared" si="377"/>
        <v>1</v>
      </c>
      <c r="CM50" s="50">
        <f t="shared" si="377"/>
        <v>1</v>
      </c>
      <c r="CN50" s="50">
        <f t="shared" si="377"/>
        <v>1</v>
      </c>
      <c r="CO50" s="50">
        <f t="shared" si="377"/>
        <v>1</v>
      </c>
      <c r="CQ50" s="54" t="s">
        <v>90</v>
      </c>
      <c r="CR50" s="50">
        <f>IF(CR38&gt;AG26,(1-CR38)/(1-AG26),1)</f>
        <v>1</v>
      </c>
      <c r="CS50" s="50">
        <f t="shared" si="378"/>
        <v>1</v>
      </c>
      <c r="CT50" s="50">
        <f t="shared" si="378"/>
        <v>1</v>
      </c>
      <c r="CU50" s="50">
        <f t="shared" si="378"/>
        <v>0.82265321136104852</v>
      </c>
      <c r="CV50" s="50">
        <f t="shared" si="378"/>
        <v>1</v>
      </c>
      <c r="CW50" s="50">
        <f t="shared" si="378"/>
        <v>1</v>
      </c>
      <c r="CX50" s="50">
        <f t="shared" si="378"/>
        <v>1</v>
      </c>
      <c r="CZ50" s="54" t="s">
        <v>90</v>
      </c>
      <c r="DA50" s="50">
        <f t="shared" si="379"/>
        <v>1</v>
      </c>
      <c r="DB50" s="50">
        <f t="shared" si="379"/>
        <v>1</v>
      </c>
      <c r="DC50" s="50">
        <f t="shared" si="379"/>
        <v>1</v>
      </c>
      <c r="DD50" s="50">
        <f t="shared" si="379"/>
        <v>1</v>
      </c>
      <c r="DE50" s="50">
        <f t="shared" si="379"/>
        <v>1</v>
      </c>
      <c r="DF50" s="50">
        <f t="shared" si="379"/>
        <v>1</v>
      </c>
      <c r="DG50" s="50">
        <f t="shared" si="379"/>
        <v>1</v>
      </c>
      <c r="DI50" s="54" t="s">
        <v>90</v>
      </c>
      <c r="DJ50" s="50">
        <f t="shared" si="398"/>
        <v>1</v>
      </c>
      <c r="DK50" s="50">
        <f t="shared" si="380"/>
        <v>1</v>
      </c>
      <c r="DL50" s="50">
        <f t="shared" si="380"/>
        <v>1</v>
      </c>
      <c r="DM50" s="50">
        <f t="shared" si="380"/>
        <v>1</v>
      </c>
      <c r="DN50" s="50">
        <f t="shared" si="380"/>
        <v>1</v>
      </c>
      <c r="DO50" s="50">
        <f t="shared" si="380"/>
        <v>1</v>
      </c>
      <c r="DP50" s="50">
        <f t="shared" si="380"/>
        <v>1</v>
      </c>
      <c r="DR50" s="54" t="s">
        <v>90</v>
      </c>
      <c r="DS50" s="50">
        <f t="shared" si="399"/>
        <v>1</v>
      </c>
      <c r="DT50" s="50">
        <f t="shared" si="381"/>
        <v>1</v>
      </c>
      <c r="DU50" s="50">
        <f t="shared" si="381"/>
        <v>1</v>
      </c>
      <c r="DV50" s="50">
        <f t="shared" si="381"/>
        <v>1</v>
      </c>
      <c r="DW50" s="50">
        <f t="shared" si="381"/>
        <v>1</v>
      </c>
      <c r="DX50" s="50">
        <f t="shared" si="381"/>
        <v>1</v>
      </c>
      <c r="DY50" s="50">
        <f t="shared" si="381"/>
        <v>1</v>
      </c>
      <c r="EA50" s="54" t="s">
        <v>90</v>
      </c>
      <c r="EB50" s="50">
        <f t="shared" si="400"/>
        <v>1</v>
      </c>
      <c r="EC50" s="50">
        <f t="shared" si="382"/>
        <v>1</v>
      </c>
      <c r="ED50" s="50">
        <f t="shared" si="382"/>
        <v>1</v>
      </c>
      <c r="EE50" s="50">
        <f t="shared" si="382"/>
        <v>1</v>
      </c>
      <c r="EF50" s="50">
        <f t="shared" si="382"/>
        <v>1</v>
      </c>
      <c r="EG50" s="50">
        <f t="shared" si="382"/>
        <v>1</v>
      </c>
      <c r="EH50" s="50">
        <f t="shared" si="382"/>
        <v>1</v>
      </c>
      <c r="EJ50" s="54" t="s">
        <v>90</v>
      </c>
      <c r="EK50" s="50">
        <f t="shared" si="401"/>
        <v>1</v>
      </c>
      <c r="EL50" s="50">
        <f t="shared" si="383"/>
        <v>1</v>
      </c>
      <c r="EM50" s="50">
        <f t="shared" si="383"/>
        <v>1</v>
      </c>
      <c r="EN50" s="50">
        <f t="shared" si="383"/>
        <v>1</v>
      </c>
      <c r="EO50" s="50">
        <f t="shared" si="383"/>
        <v>1</v>
      </c>
      <c r="EP50" s="50">
        <f t="shared" si="383"/>
        <v>1</v>
      </c>
      <c r="EQ50" s="50">
        <f t="shared" si="383"/>
        <v>1</v>
      </c>
      <c r="ES50" s="54" t="s">
        <v>90</v>
      </c>
      <c r="ET50" s="50">
        <f t="shared" si="402"/>
        <v>1</v>
      </c>
      <c r="EU50" s="50">
        <f t="shared" si="384"/>
        <v>1</v>
      </c>
      <c r="EV50" s="50">
        <f t="shared" si="384"/>
        <v>1</v>
      </c>
      <c r="EW50" s="50">
        <f t="shared" si="384"/>
        <v>1</v>
      </c>
      <c r="EX50" s="50">
        <f t="shared" si="384"/>
        <v>1</v>
      </c>
      <c r="EY50" s="50">
        <f t="shared" si="384"/>
        <v>1</v>
      </c>
      <c r="EZ50" s="50">
        <f t="shared" si="384"/>
        <v>1</v>
      </c>
      <c r="FB50" s="54" t="s">
        <v>90</v>
      </c>
      <c r="FC50" s="50">
        <f t="shared" si="403"/>
        <v>1</v>
      </c>
      <c r="FD50" s="50">
        <f t="shared" si="385"/>
        <v>0</v>
      </c>
      <c r="FE50" s="50">
        <f t="shared" si="385"/>
        <v>1</v>
      </c>
      <c r="FF50" s="50">
        <f t="shared" si="385"/>
        <v>0</v>
      </c>
      <c r="FG50" s="50">
        <f t="shared" si="385"/>
        <v>0</v>
      </c>
      <c r="FH50" s="50">
        <f t="shared" si="385"/>
        <v>1</v>
      </c>
      <c r="FI50" s="50">
        <f t="shared" si="385"/>
        <v>0</v>
      </c>
      <c r="FK50" s="54" t="s">
        <v>90</v>
      </c>
      <c r="FL50" s="50">
        <f t="shared" si="404"/>
        <v>1</v>
      </c>
      <c r="FM50" s="50">
        <f t="shared" si="386"/>
        <v>1</v>
      </c>
      <c r="FN50" s="50">
        <f t="shared" si="386"/>
        <v>1</v>
      </c>
      <c r="FO50" s="50">
        <f t="shared" si="386"/>
        <v>1</v>
      </c>
      <c r="FP50" s="50">
        <f t="shared" si="386"/>
        <v>1</v>
      </c>
      <c r="FQ50" s="50">
        <f t="shared" si="386"/>
        <v>1</v>
      </c>
      <c r="FR50" s="50">
        <f t="shared" si="386"/>
        <v>1</v>
      </c>
      <c r="FT50" s="54" t="s">
        <v>90</v>
      </c>
      <c r="FU50" s="50">
        <f t="shared" si="405"/>
        <v>1</v>
      </c>
      <c r="FV50" s="50">
        <f t="shared" si="387"/>
        <v>1</v>
      </c>
      <c r="FW50" s="50">
        <f t="shared" si="387"/>
        <v>1</v>
      </c>
      <c r="FX50" s="50">
        <f t="shared" si="387"/>
        <v>1</v>
      </c>
      <c r="FY50" s="50">
        <f t="shared" si="387"/>
        <v>1</v>
      </c>
      <c r="FZ50" s="50">
        <f t="shared" si="387"/>
        <v>1</v>
      </c>
      <c r="GA50" s="50">
        <f t="shared" si="387"/>
        <v>1</v>
      </c>
      <c r="GC50" s="54" t="s">
        <v>90</v>
      </c>
      <c r="GD50" s="50">
        <f t="shared" si="406"/>
        <v>0</v>
      </c>
      <c r="GE50" s="50">
        <f t="shared" si="388"/>
        <v>0</v>
      </c>
      <c r="GF50" s="50">
        <f t="shared" si="388"/>
        <v>1</v>
      </c>
      <c r="GG50" s="50">
        <f t="shared" si="388"/>
        <v>0</v>
      </c>
      <c r="GH50" s="50">
        <f t="shared" si="388"/>
        <v>0</v>
      </c>
      <c r="GI50" s="50">
        <f t="shared" si="388"/>
        <v>1</v>
      </c>
      <c r="GJ50" s="50">
        <f t="shared" si="388"/>
        <v>0</v>
      </c>
      <c r="GL50" s="54" t="s">
        <v>90</v>
      </c>
      <c r="GM50" s="50">
        <f t="shared" si="407"/>
        <v>1</v>
      </c>
      <c r="GN50" s="50">
        <f t="shared" si="389"/>
        <v>1</v>
      </c>
      <c r="GO50" s="50">
        <f t="shared" si="389"/>
        <v>1</v>
      </c>
      <c r="GP50" s="50">
        <f t="shared" si="389"/>
        <v>1</v>
      </c>
      <c r="GQ50" s="50">
        <f t="shared" si="389"/>
        <v>1</v>
      </c>
      <c r="GR50" s="50">
        <f t="shared" si="389"/>
        <v>1</v>
      </c>
      <c r="GS50" s="50">
        <f t="shared" si="389"/>
        <v>1</v>
      </c>
      <c r="GU50" s="54" t="s">
        <v>90</v>
      </c>
      <c r="GV50" s="50">
        <f t="shared" si="408"/>
        <v>1</v>
      </c>
      <c r="GW50" s="50">
        <f t="shared" si="390"/>
        <v>1</v>
      </c>
      <c r="GX50" s="50">
        <f t="shared" si="390"/>
        <v>1</v>
      </c>
      <c r="GY50" s="50">
        <f t="shared" si="390"/>
        <v>1</v>
      </c>
      <c r="GZ50" s="50">
        <f t="shared" si="390"/>
        <v>1</v>
      </c>
      <c r="HA50" s="50">
        <f t="shared" si="390"/>
        <v>1</v>
      </c>
      <c r="HB50" s="50">
        <f t="shared" si="390"/>
        <v>1</v>
      </c>
      <c r="HD50" s="54" t="s">
        <v>90</v>
      </c>
      <c r="HE50" s="50">
        <f t="shared" si="409"/>
        <v>1</v>
      </c>
      <c r="HF50" s="50">
        <f t="shared" si="391"/>
        <v>1</v>
      </c>
      <c r="HG50" s="50">
        <f t="shared" si="391"/>
        <v>1</v>
      </c>
      <c r="HH50" s="50">
        <f t="shared" si="391"/>
        <v>1</v>
      </c>
      <c r="HI50" s="50">
        <f t="shared" si="391"/>
        <v>1</v>
      </c>
      <c r="HJ50" s="50">
        <f t="shared" si="391"/>
        <v>1</v>
      </c>
      <c r="HK50" s="50">
        <f t="shared" si="391"/>
        <v>1</v>
      </c>
      <c r="HM50" s="54" t="s">
        <v>90</v>
      </c>
      <c r="HN50" s="50">
        <f t="shared" si="410"/>
        <v>1</v>
      </c>
      <c r="HO50" s="50">
        <f t="shared" si="392"/>
        <v>1</v>
      </c>
      <c r="HP50" s="50">
        <f t="shared" si="392"/>
        <v>1</v>
      </c>
      <c r="HQ50" s="50">
        <f t="shared" si="392"/>
        <v>1</v>
      </c>
      <c r="HR50" s="50">
        <f t="shared" si="392"/>
        <v>1</v>
      </c>
      <c r="HS50" s="50">
        <f t="shared" si="392"/>
        <v>1</v>
      </c>
      <c r="HT50" s="50">
        <f t="shared" si="392"/>
        <v>1</v>
      </c>
      <c r="HV50" s="54" t="s">
        <v>90</v>
      </c>
      <c r="HW50" s="50">
        <f t="shared" si="411"/>
        <v>1</v>
      </c>
      <c r="HX50" s="50">
        <f t="shared" si="393"/>
        <v>1</v>
      </c>
      <c r="HY50" s="50">
        <f t="shared" si="393"/>
        <v>1</v>
      </c>
      <c r="HZ50" s="50">
        <f t="shared" si="393"/>
        <v>1</v>
      </c>
      <c r="IA50" s="50">
        <f t="shared" si="393"/>
        <v>1</v>
      </c>
      <c r="IB50" s="50">
        <f t="shared" si="393"/>
        <v>1</v>
      </c>
      <c r="IC50" s="50">
        <f t="shared" si="393"/>
        <v>1</v>
      </c>
      <c r="IE50" s="54" t="s">
        <v>90</v>
      </c>
      <c r="IF50" s="50">
        <f t="shared" si="412"/>
        <v>1</v>
      </c>
      <c r="IG50" s="50">
        <f t="shared" si="394"/>
        <v>1</v>
      </c>
      <c r="IH50" s="50">
        <f t="shared" si="394"/>
        <v>1</v>
      </c>
      <c r="II50" s="50">
        <f t="shared" si="394"/>
        <v>1</v>
      </c>
      <c r="IJ50" s="50">
        <f t="shared" si="394"/>
        <v>1</v>
      </c>
      <c r="IK50" s="50">
        <f t="shared" si="394"/>
        <v>1</v>
      </c>
      <c r="IL50" s="50">
        <f t="shared" si="394"/>
        <v>1</v>
      </c>
      <c r="IN50" s="54" t="s">
        <v>90</v>
      </c>
      <c r="IO50" s="50">
        <f t="shared" si="413"/>
        <v>1</v>
      </c>
      <c r="IP50" s="50">
        <f t="shared" si="395"/>
        <v>1</v>
      </c>
      <c r="IQ50" s="50">
        <f t="shared" si="395"/>
        <v>1</v>
      </c>
      <c r="IR50" s="50">
        <f t="shared" si="395"/>
        <v>1</v>
      </c>
      <c r="IS50" s="50">
        <f t="shared" si="395"/>
        <v>1</v>
      </c>
      <c r="IT50" s="50">
        <f t="shared" si="395"/>
        <v>1</v>
      </c>
      <c r="IU50" s="50">
        <f t="shared" si="395"/>
        <v>1</v>
      </c>
      <c r="IW50" s="54" t="s">
        <v>90</v>
      </c>
      <c r="IX50" s="50">
        <f t="shared" si="414"/>
        <v>1</v>
      </c>
      <c r="IY50" s="50">
        <f t="shared" si="396"/>
        <v>1</v>
      </c>
      <c r="IZ50" s="50">
        <f t="shared" si="396"/>
        <v>1</v>
      </c>
      <c r="JA50" s="50">
        <f t="shared" si="396"/>
        <v>1</v>
      </c>
      <c r="JB50" s="50">
        <f t="shared" si="396"/>
        <v>1</v>
      </c>
      <c r="JC50" s="50">
        <f t="shared" si="396"/>
        <v>1</v>
      </c>
      <c r="JD50" s="50">
        <f t="shared" si="396"/>
        <v>1</v>
      </c>
    </row>
    <row r="51" spans="31:264" ht="57.95">
      <c r="AE51" s="78"/>
      <c r="AF51" s="54" t="s">
        <v>164</v>
      </c>
      <c r="AG51" s="50">
        <f t="shared" si="397"/>
        <v>0</v>
      </c>
      <c r="AH51" s="50">
        <f t="shared" si="397"/>
        <v>0</v>
      </c>
      <c r="AI51" s="50">
        <f t="shared" si="397"/>
        <v>1</v>
      </c>
      <c r="AJ51" s="50">
        <f t="shared" si="397"/>
        <v>1</v>
      </c>
      <c r="AK51" s="50">
        <f t="shared" si="397"/>
        <v>1</v>
      </c>
      <c r="AL51" s="50">
        <f t="shared" si="397"/>
        <v>1</v>
      </c>
      <c r="AM51" s="50">
        <f t="shared" si="397"/>
        <v>1</v>
      </c>
      <c r="AO51" s="54" t="s">
        <v>164</v>
      </c>
      <c r="AP51" s="50">
        <f t="shared" si="372"/>
        <v>0</v>
      </c>
      <c r="AQ51" s="50">
        <f t="shared" si="372"/>
        <v>1</v>
      </c>
      <c r="AR51" s="50">
        <f t="shared" si="372"/>
        <v>1</v>
      </c>
      <c r="AS51" s="50">
        <f t="shared" si="372"/>
        <v>1</v>
      </c>
      <c r="AT51" s="50">
        <f t="shared" si="372"/>
        <v>1</v>
      </c>
      <c r="AU51" s="50">
        <f t="shared" si="372"/>
        <v>1</v>
      </c>
      <c r="AV51" s="50">
        <f t="shared" si="372"/>
        <v>1</v>
      </c>
      <c r="AX51" s="54" t="s">
        <v>164</v>
      </c>
      <c r="AY51" s="50">
        <f t="shared" si="373"/>
        <v>1</v>
      </c>
      <c r="AZ51" s="50">
        <f t="shared" si="373"/>
        <v>1</v>
      </c>
      <c r="BA51" s="50">
        <f t="shared" si="373"/>
        <v>1</v>
      </c>
      <c r="BB51" s="50">
        <f t="shared" si="373"/>
        <v>1</v>
      </c>
      <c r="BC51" s="50">
        <f t="shared" si="373"/>
        <v>1</v>
      </c>
      <c r="BD51" s="50">
        <f t="shared" si="373"/>
        <v>1</v>
      </c>
      <c r="BE51" s="50">
        <f t="shared" si="373"/>
        <v>1</v>
      </c>
      <c r="BG51" s="54" t="s">
        <v>164</v>
      </c>
      <c r="BH51" s="50">
        <f t="shared" si="374"/>
        <v>1</v>
      </c>
      <c r="BI51" s="50">
        <f t="shared" si="374"/>
        <v>1</v>
      </c>
      <c r="BJ51" s="50">
        <f t="shared" si="374"/>
        <v>1</v>
      </c>
      <c r="BK51" s="50">
        <f t="shared" si="374"/>
        <v>1</v>
      </c>
      <c r="BL51" s="50">
        <f t="shared" si="374"/>
        <v>1</v>
      </c>
      <c r="BM51" s="50">
        <f t="shared" si="374"/>
        <v>1</v>
      </c>
      <c r="BN51" s="50">
        <f t="shared" si="374"/>
        <v>1</v>
      </c>
      <c r="BP51" s="54" t="s">
        <v>164</v>
      </c>
      <c r="BQ51" s="50">
        <f t="shared" si="375"/>
        <v>1</v>
      </c>
      <c r="BR51" s="50">
        <f t="shared" si="375"/>
        <v>1</v>
      </c>
      <c r="BS51" s="50">
        <f t="shared" si="375"/>
        <v>1</v>
      </c>
      <c r="BT51" s="50">
        <f t="shared" si="375"/>
        <v>1</v>
      </c>
      <c r="BU51" s="50">
        <f t="shared" si="375"/>
        <v>1</v>
      </c>
      <c r="BV51" s="50">
        <f t="shared" si="375"/>
        <v>1</v>
      </c>
      <c r="BW51" s="50">
        <f t="shared" si="375"/>
        <v>1</v>
      </c>
      <c r="BY51" s="54" t="s">
        <v>164</v>
      </c>
      <c r="BZ51" s="50">
        <f t="shared" si="376"/>
        <v>0.32442106536611443</v>
      </c>
      <c r="CA51" s="50">
        <f t="shared" si="376"/>
        <v>1</v>
      </c>
      <c r="CB51" s="50">
        <f t="shared" si="376"/>
        <v>0</v>
      </c>
      <c r="CC51" s="50">
        <f t="shared" si="376"/>
        <v>1</v>
      </c>
      <c r="CD51" s="50">
        <f t="shared" si="376"/>
        <v>0</v>
      </c>
      <c r="CE51" s="50">
        <f t="shared" si="376"/>
        <v>0</v>
      </c>
      <c r="CF51" s="50">
        <f t="shared" si="376"/>
        <v>1</v>
      </c>
      <c r="CH51" s="54" t="s">
        <v>164</v>
      </c>
      <c r="CI51" s="50">
        <f t="shared" si="377"/>
        <v>8.6420151739699219E-2</v>
      </c>
      <c r="CJ51" s="50">
        <f t="shared" si="377"/>
        <v>0</v>
      </c>
      <c r="CK51" s="50">
        <f t="shared" si="377"/>
        <v>1</v>
      </c>
      <c r="CL51" s="50">
        <f t="shared" si="377"/>
        <v>0</v>
      </c>
      <c r="CM51" s="50">
        <f t="shared" si="377"/>
        <v>1</v>
      </c>
      <c r="CN51" s="50">
        <f t="shared" si="377"/>
        <v>1</v>
      </c>
      <c r="CO51" s="50">
        <f t="shared" si="377"/>
        <v>1</v>
      </c>
      <c r="CQ51" s="54" t="s">
        <v>164</v>
      </c>
      <c r="CR51" s="50">
        <f t="shared" si="378"/>
        <v>0</v>
      </c>
      <c r="CS51" s="50">
        <f t="shared" si="378"/>
        <v>0</v>
      </c>
      <c r="CT51" s="50">
        <f t="shared" si="378"/>
        <v>1</v>
      </c>
      <c r="CU51" s="50">
        <f t="shared" si="378"/>
        <v>0</v>
      </c>
      <c r="CV51" s="50">
        <f t="shared" si="378"/>
        <v>0</v>
      </c>
      <c r="CW51" s="50">
        <f t="shared" si="378"/>
        <v>1</v>
      </c>
      <c r="CX51" s="50">
        <f t="shared" si="378"/>
        <v>1</v>
      </c>
      <c r="CZ51" s="54" t="s">
        <v>164</v>
      </c>
      <c r="DA51" s="50">
        <f t="shared" si="379"/>
        <v>1</v>
      </c>
      <c r="DB51" s="50">
        <f t="shared" si="379"/>
        <v>1</v>
      </c>
      <c r="DC51" s="50">
        <f t="shared" si="379"/>
        <v>1</v>
      </c>
      <c r="DD51" s="50">
        <f t="shared" si="379"/>
        <v>1</v>
      </c>
      <c r="DE51" s="50">
        <f t="shared" si="379"/>
        <v>1</v>
      </c>
      <c r="DF51" s="50">
        <f t="shared" si="379"/>
        <v>1</v>
      </c>
      <c r="DG51" s="50">
        <f t="shared" si="379"/>
        <v>1</v>
      </c>
      <c r="DI51" s="54" t="s">
        <v>164</v>
      </c>
      <c r="DJ51" s="50">
        <f t="shared" si="398"/>
        <v>1</v>
      </c>
      <c r="DK51" s="50">
        <f t="shared" si="380"/>
        <v>1</v>
      </c>
      <c r="DL51" s="50">
        <f t="shared" si="380"/>
        <v>1</v>
      </c>
      <c r="DM51" s="50">
        <f t="shared" si="380"/>
        <v>1</v>
      </c>
      <c r="DN51" s="50">
        <f t="shared" si="380"/>
        <v>1</v>
      </c>
      <c r="DO51" s="50">
        <f t="shared" si="380"/>
        <v>1</v>
      </c>
      <c r="DP51" s="50">
        <f t="shared" si="380"/>
        <v>1</v>
      </c>
      <c r="DR51" s="54" t="s">
        <v>164</v>
      </c>
      <c r="DS51" s="50">
        <f t="shared" si="399"/>
        <v>1</v>
      </c>
      <c r="DT51" s="50">
        <f t="shared" si="381"/>
        <v>1</v>
      </c>
      <c r="DU51" s="50">
        <f t="shared" si="381"/>
        <v>1</v>
      </c>
      <c r="DV51" s="50">
        <f t="shared" si="381"/>
        <v>1</v>
      </c>
      <c r="DW51" s="50">
        <f t="shared" si="381"/>
        <v>1</v>
      </c>
      <c r="DX51" s="50">
        <f t="shared" si="381"/>
        <v>1</v>
      </c>
      <c r="DY51" s="50">
        <f t="shared" si="381"/>
        <v>1</v>
      </c>
      <c r="EA51" s="54" t="s">
        <v>164</v>
      </c>
      <c r="EB51" s="50">
        <f t="shared" si="400"/>
        <v>1</v>
      </c>
      <c r="EC51" s="50">
        <f t="shared" si="382"/>
        <v>1</v>
      </c>
      <c r="ED51" s="50">
        <f t="shared" si="382"/>
        <v>1</v>
      </c>
      <c r="EE51" s="50">
        <f t="shared" si="382"/>
        <v>1</v>
      </c>
      <c r="EF51" s="50">
        <f t="shared" si="382"/>
        <v>1</v>
      </c>
      <c r="EG51" s="50">
        <f t="shared" si="382"/>
        <v>1</v>
      </c>
      <c r="EH51" s="50">
        <f t="shared" si="382"/>
        <v>1</v>
      </c>
      <c r="EJ51" s="54" t="s">
        <v>164</v>
      </c>
      <c r="EK51" s="50">
        <f t="shared" si="401"/>
        <v>1</v>
      </c>
      <c r="EL51" s="50">
        <f t="shared" si="383"/>
        <v>1</v>
      </c>
      <c r="EM51" s="50">
        <f t="shared" si="383"/>
        <v>1</v>
      </c>
      <c r="EN51" s="50">
        <f t="shared" si="383"/>
        <v>1</v>
      </c>
      <c r="EO51" s="50">
        <f t="shared" si="383"/>
        <v>1</v>
      </c>
      <c r="EP51" s="50">
        <f t="shared" si="383"/>
        <v>1</v>
      </c>
      <c r="EQ51" s="50">
        <f t="shared" si="383"/>
        <v>1</v>
      </c>
      <c r="ES51" s="54" t="s">
        <v>164</v>
      </c>
      <c r="ET51" s="50">
        <f t="shared" si="402"/>
        <v>1</v>
      </c>
      <c r="EU51" s="50">
        <f t="shared" si="384"/>
        <v>1</v>
      </c>
      <c r="EV51" s="50">
        <f t="shared" si="384"/>
        <v>1</v>
      </c>
      <c r="EW51" s="50">
        <f t="shared" si="384"/>
        <v>1</v>
      </c>
      <c r="EX51" s="50">
        <f t="shared" si="384"/>
        <v>1</v>
      </c>
      <c r="EY51" s="50">
        <f t="shared" si="384"/>
        <v>1</v>
      </c>
      <c r="EZ51" s="50">
        <f t="shared" si="384"/>
        <v>1</v>
      </c>
      <c r="FB51" s="54" t="s">
        <v>164</v>
      </c>
      <c r="FC51" s="50">
        <f t="shared" si="403"/>
        <v>1</v>
      </c>
      <c r="FD51" s="50">
        <f t="shared" si="385"/>
        <v>1</v>
      </c>
      <c r="FE51" s="50">
        <f t="shared" si="385"/>
        <v>1</v>
      </c>
      <c r="FF51" s="50">
        <f t="shared" si="385"/>
        <v>1</v>
      </c>
      <c r="FG51" s="50">
        <f t="shared" si="385"/>
        <v>1</v>
      </c>
      <c r="FH51" s="50">
        <f t="shared" si="385"/>
        <v>1</v>
      </c>
      <c r="FI51" s="50">
        <f t="shared" si="385"/>
        <v>1</v>
      </c>
      <c r="FK51" s="54" t="s">
        <v>164</v>
      </c>
      <c r="FL51" s="50">
        <f t="shared" si="404"/>
        <v>1</v>
      </c>
      <c r="FM51" s="50">
        <f t="shared" si="386"/>
        <v>1</v>
      </c>
      <c r="FN51" s="50">
        <f t="shared" si="386"/>
        <v>1</v>
      </c>
      <c r="FO51" s="50">
        <f t="shared" si="386"/>
        <v>1</v>
      </c>
      <c r="FP51" s="50">
        <f t="shared" si="386"/>
        <v>1</v>
      </c>
      <c r="FQ51" s="50">
        <f t="shared" si="386"/>
        <v>1</v>
      </c>
      <c r="FR51" s="50">
        <f t="shared" si="386"/>
        <v>1</v>
      </c>
      <c r="FT51" s="54" t="s">
        <v>164</v>
      </c>
      <c r="FU51" s="50">
        <f t="shared" si="405"/>
        <v>1</v>
      </c>
      <c r="FV51" s="50">
        <f t="shared" si="387"/>
        <v>1</v>
      </c>
      <c r="FW51" s="50">
        <f t="shared" si="387"/>
        <v>1</v>
      </c>
      <c r="FX51" s="50">
        <f t="shared" si="387"/>
        <v>1</v>
      </c>
      <c r="FY51" s="50">
        <f t="shared" si="387"/>
        <v>1</v>
      </c>
      <c r="FZ51" s="50">
        <f t="shared" si="387"/>
        <v>1</v>
      </c>
      <c r="GA51" s="50">
        <f t="shared" si="387"/>
        <v>1</v>
      </c>
      <c r="GC51" s="54" t="s">
        <v>164</v>
      </c>
      <c r="GD51" s="50">
        <f t="shared" si="406"/>
        <v>1</v>
      </c>
      <c r="GE51" s="50">
        <f t="shared" si="388"/>
        <v>1</v>
      </c>
      <c r="GF51" s="50">
        <f t="shared" si="388"/>
        <v>1</v>
      </c>
      <c r="GG51" s="50">
        <f t="shared" si="388"/>
        <v>1</v>
      </c>
      <c r="GH51" s="50">
        <f t="shared" si="388"/>
        <v>1</v>
      </c>
      <c r="GI51" s="50">
        <f t="shared" si="388"/>
        <v>1</v>
      </c>
      <c r="GJ51" s="50">
        <f t="shared" si="388"/>
        <v>1</v>
      </c>
      <c r="GL51" s="54" t="s">
        <v>164</v>
      </c>
      <c r="GM51" s="50">
        <f t="shared" si="407"/>
        <v>1</v>
      </c>
      <c r="GN51" s="50">
        <f t="shared" si="389"/>
        <v>1</v>
      </c>
      <c r="GO51" s="50">
        <f t="shared" si="389"/>
        <v>1</v>
      </c>
      <c r="GP51" s="50">
        <f t="shared" si="389"/>
        <v>1</v>
      </c>
      <c r="GQ51" s="50">
        <f t="shared" si="389"/>
        <v>1</v>
      </c>
      <c r="GR51" s="50">
        <f t="shared" si="389"/>
        <v>1</v>
      </c>
      <c r="GS51" s="50">
        <f t="shared" si="389"/>
        <v>1</v>
      </c>
      <c r="GU51" s="54" t="s">
        <v>164</v>
      </c>
      <c r="GV51" s="50">
        <f t="shared" si="408"/>
        <v>1</v>
      </c>
      <c r="GW51" s="50">
        <f t="shared" si="390"/>
        <v>1</v>
      </c>
      <c r="GX51" s="50">
        <f t="shared" si="390"/>
        <v>1</v>
      </c>
      <c r="GY51" s="50">
        <f t="shared" si="390"/>
        <v>1</v>
      </c>
      <c r="GZ51" s="50">
        <f t="shared" si="390"/>
        <v>1</v>
      </c>
      <c r="HA51" s="50">
        <f t="shared" si="390"/>
        <v>1</v>
      </c>
      <c r="HB51" s="50">
        <f t="shared" si="390"/>
        <v>1</v>
      </c>
      <c r="HD51" s="54" t="s">
        <v>164</v>
      </c>
      <c r="HE51" s="50">
        <f t="shared" si="409"/>
        <v>1</v>
      </c>
      <c r="HF51" s="50">
        <f t="shared" si="391"/>
        <v>1</v>
      </c>
      <c r="HG51" s="50">
        <f t="shared" si="391"/>
        <v>1</v>
      </c>
      <c r="HH51" s="50">
        <f t="shared" si="391"/>
        <v>1</v>
      </c>
      <c r="HI51" s="50">
        <f t="shared" si="391"/>
        <v>1</v>
      </c>
      <c r="HJ51" s="50">
        <f t="shared" si="391"/>
        <v>1</v>
      </c>
      <c r="HK51" s="50">
        <f t="shared" si="391"/>
        <v>1</v>
      </c>
      <c r="HM51" s="54" t="s">
        <v>164</v>
      </c>
      <c r="HN51" s="50">
        <f t="shared" si="410"/>
        <v>0.41588219750578798</v>
      </c>
      <c r="HO51" s="50">
        <f t="shared" si="392"/>
        <v>0.40746531615819087</v>
      </c>
      <c r="HP51" s="50">
        <f t="shared" si="392"/>
        <v>0</v>
      </c>
      <c r="HQ51" s="50">
        <f t="shared" si="392"/>
        <v>0.66799994192747658</v>
      </c>
      <c r="HR51" s="50">
        <f t="shared" si="392"/>
        <v>1</v>
      </c>
      <c r="HS51" s="50">
        <f t="shared" si="392"/>
        <v>0.72190911220874365</v>
      </c>
      <c r="HT51" s="50">
        <f t="shared" si="392"/>
        <v>1</v>
      </c>
      <c r="HV51" s="54" t="s">
        <v>164</v>
      </c>
      <c r="HW51" s="50">
        <f t="shared" si="411"/>
        <v>1</v>
      </c>
      <c r="HX51" s="50">
        <f t="shared" si="393"/>
        <v>0</v>
      </c>
      <c r="HY51" s="50">
        <f t="shared" si="393"/>
        <v>0</v>
      </c>
      <c r="HZ51" s="50">
        <f t="shared" si="393"/>
        <v>0.98835936139083569</v>
      </c>
      <c r="IA51" s="50">
        <f t="shared" si="393"/>
        <v>0.32329047162877267</v>
      </c>
      <c r="IB51" s="50">
        <f t="shared" si="393"/>
        <v>1</v>
      </c>
      <c r="IC51" s="50">
        <f t="shared" si="393"/>
        <v>1</v>
      </c>
      <c r="IE51" s="54" t="s">
        <v>164</v>
      </c>
      <c r="IF51" s="50">
        <f t="shared" si="412"/>
        <v>1</v>
      </c>
      <c r="IG51" s="50">
        <f t="shared" si="394"/>
        <v>1</v>
      </c>
      <c r="IH51" s="50">
        <f t="shared" si="394"/>
        <v>1</v>
      </c>
      <c r="II51" s="50">
        <f t="shared" si="394"/>
        <v>1</v>
      </c>
      <c r="IJ51" s="50">
        <f t="shared" si="394"/>
        <v>1</v>
      </c>
      <c r="IK51" s="50">
        <f t="shared" si="394"/>
        <v>1</v>
      </c>
      <c r="IL51" s="50">
        <f t="shared" si="394"/>
        <v>1</v>
      </c>
      <c r="IN51" s="54" t="s">
        <v>164</v>
      </c>
      <c r="IO51" s="50">
        <f t="shared" si="413"/>
        <v>0</v>
      </c>
      <c r="IP51" s="50">
        <f t="shared" si="395"/>
        <v>1</v>
      </c>
      <c r="IQ51" s="50">
        <f t="shared" si="395"/>
        <v>0</v>
      </c>
      <c r="IR51" s="50">
        <f t="shared" si="395"/>
        <v>1</v>
      </c>
      <c r="IS51" s="50">
        <f t="shared" si="395"/>
        <v>1</v>
      </c>
      <c r="IT51" s="50">
        <f t="shared" si="395"/>
        <v>1</v>
      </c>
      <c r="IU51" s="50">
        <f t="shared" si="395"/>
        <v>1</v>
      </c>
      <c r="IW51" s="54" t="s">
        <v>164</v>
      </c>
      <c r="IX51" s="50">
        <f t="shared" si="414"/>
        <v>1</v>
      </c>
      <c r="IY51" s="50">
        <f t="shared" si="396"/>
        <v>1</v>
      </c>
      <c r="IZ51" s="50">
        <f t="shared" si="396"/>
        <v>0</v>
      </c>
      <c r="JA51" s="50">
        <f t="shared" si="396"/>
        <v>0.21746537764048274</v>
      </c>
      <c r="JB51" s="50">
        <f t="shared" si="396"/>
        <v>6.5423098910413938E-2</v>
      </c>
      <c r="JC51" s="50">
        <f t="shared" si="396"/>
        <v>1</v>
      </c>
      <c r="JD51" s="50">
        <f t="shared" si="396"/>
        <v>1</v>
      </c>
    </row>
    <row r="52" spans="31:264" ht="15" thickBot="1">
      <c r="AE52" s="78"/>
    </row>
    <row r="53" spans="31:264">
      <c r="AE53" s="78"/>
      <c r="AF53" s="157" t="s">
        <v>192</v>
      </c>
      <c r="AG53" s="158"/>
      <c r="AH53" s="158"/>
      <c r="AI53" s="158"/>
      <c r="AJ53" s="159"/>
    </row>
    <row r="54" spans="31:264" ht="15" thickBot="1">
      <c r="AE54" s="78"/>
      <c r="AF54" s="160"/>
      <c r="AG54" s="161"/>
      <c r="AH54" s="161"/>
      <c r="AI54" s="161"/>
      <c r="AJ54" s="162"/>
    </row>
    <row r="55" spans="31:264">
      <c r="AE55" s="78"/>
    </row>
    <row r="56" spans="31:264" ht="107.1">
      <c r="AE56" s="78"/>
      <c r="AF56" s="32"/>
      <c r="AG56" s="56" t="s">
        <v>80</v>
      </c>
      <c r="AH56" s="57" t="s">
        <v>82</v>
      </c>
      <c r="AI56" s="57" t="s">
        <v>162</v>
      </c>
      <c r="AJ56" s="57" t="s">
        <v>86</v>
      </c>
      <c r="AK56" s="57" t="s">
        <v>88</v>
      </c>
      <c r="AL56" s="57" t="s">
        <v>90</v>
      </c>
      <c r="AM56" s="57" t="s">
        <v>164</v>
      </c>
    </row>
    <row r="57" spans="31:264">
      <c r="AE57" s="78"/>
      <c r="AF57" s="53" t="s">
        <v>80</v>
      </c>
      <c r="AH57" s="50">
        <f t="shared" ref="AH57:AM63" si="415">AH45*AQ45*AZ45*BI45*BR45*CA45*CJ45*CS45*DB45*DK45*DT45*EC45*EL45*EU45*FD45*FM45*FV45*GE45*GN45*GW45*HF45*HO45*HX45*IG45*IP45*IY45</f>
        <v>0</v>
      </c>
      <c r="AI57" s="50">
        <f t="shared" si="415"/>
        <v>0</v>
      </c>
      <c r="AJ57" s="50">
        <f t="shared" si="415"/>
        <v>0</v>
      </c>
      <c r="AK57" s="50">
        <f t="shared" si="415"/>
        <v>0</v>
      </c>
      <c r="AL57" s="50">
        <f t="shared" si="415"/>
        <v>0</v>
      </c>
      <c r="AM57" s="50">
        <f t="shared" si="415"/>
        <v>0</v>
      </c>
      <c r="AN57" s="85">
        <f>SUM(AG57:AM57)</f>
        <v>0</v>
      </c>
    </row>
    <row r="58" spans="31:264">
      <c r="AE58" s="78"/>
      <c r="AF58" s="54" t="s">
        <v>82</v>
      </c>
      <c r="AG58" s="50">
        <f>AG46*AP46*AY46*BH46*BQ46*BZ46*CI46*CR46*DA46*DJ46*DS46*EB46*EK46*ET46*FC46*FL46*FU46*GD46*GM46*GV46*HE46*HN46*HW46*IF46*IO46*IX46</f>
        <v>0</v>
      </c>
      <c r="AI58" s="50">
        <f t="shared" si="415"/>
        <v>1</v>
      </c>
      <c r="AJ58" s="50">
        <f t="shared" si="415"/>
        <v>1</v>
      </c>
      <c r="AK58" s="50">
        <f t="shared" si="415"/>
        <v>1</v>
      </c>
      <c r="AL58" s="50">
        <f t="shared" si="415"/>
        <v>1</v>
      </c>
      <c r="AM58" s="50">
        <f t="shared" si="415"/>
        <v>1</v>
      </c>
      <c r="AN58" s="85">
        <f t="shared" ref="AN58:AN63" si="416">SUM(AG58:AM58)</f>
        <v>5</v>
      </c>
    </row>
    <row r="59" spans="31:264" ht="29.1">
      <c r="AE59" s="78"/>
      <c r="AF59" s="54" t="s">
        <v>162</v>
      </c>
      <c r="AG59" s="50">
        <f t="shared" ref="AG59:AG63" si="417">AG47*AP47*AY47*BH47*BQ47*BZ47*CI47*CR47*DA47*DJ47*DS47*EB47*EK47*ET47*FC47*FL47*FU47*GD47*GM47*GV47*HE47*HN47*HW47*IF47*IO47*IX47</f>
        <v>0</v>
      </c>
      <c r="AH59" s="50">
        <f t="shared" si="415"/>
        <v>0</v>
      </c>
      <c r="AJ59" s="50">
        <f t="shared" si="415"/>
        <v>0</v>
      </c>
      <c r="AK59" s="50">
        <f t="shared" si="415"/>
        <v>0</v>
      </c>
      <c r="AL59" s="50">
        <f t="shared" si="415"/>
        <v>0</v>
      </c>
      <c r="AM59" s="50">
        <f t="shared" si="415"/>
        <v>0</v>
      </c>
      <c r="AN59" s="85">
        <f t="shared" si="416"/>
        <v>0</v>
      </c>
    </row>
    <row r="60" spans="31:264">
      <c r="AE60" s="78"/>
      <c r="AF60" s="54" t="s">
        <v>86</v>
      </c>
      <c r="AG60" s="50">
        <f t="shared" si="417"/>
        <v>0</v>
      </c>
      <c r="AH60" s="50">
        <f t="shared" si="415"/>
        <v>0</v>
      </c>
      <c r="AI60" s="50">
        <f t="shared" si="415"/>
        <v>0</v>
      </c>
      <c r="AK60" s="50">
        <f t="shared" si="415"/>
        <v>0</v>
      </c>
      <c r="AL60" s="50">
        <f t="shared" si="415"/>
        <v>0</v>
      </c>
      <c r="AM60" s="50">
        <f t="shared" si="415"/>
        <v>0</v>
      </c>
      <c r="AN60" s="85">
        <f t="shared" si="416"/>
        <v>0</v>
      </c>
    </row>
    <row r="61" spans="31:264">
      <c r="AE61" s="78"/>
      <c r="AF61" s="54" t="s">
        <v>88</v>
      </c>
      <c r="AG61" s="50">
        <f t="shared" si="417"/>
        <v>0</v>
      </c>
      <c r="AH61" s="50">
        <f t="shared" si="415"/>
        <v>0</v>
      </c>
      <c r="AI61" s="50">
        <f t="shared" si="415"/>
        <v>1</v>
      </c>
      <c r="AJ61" s="50">
        <f t="shared" si="415"/>
        <v>1</v>
      </c>
      <c r="AL61" s="50">
        <f t="shared" si="415"/>
        <v>1</v>
      </c>
      <c r="AM61" s="50">
        <f t="shared" si="415"/>
        <v>1</v>
      </c>
      <c r="AN61" s="85">
        <f t="shared" si="416"/>
        <v>4</v>
      </c>
    </row>
    <row r="62" spans="31:264">
      <c r="AE62" s="78"/>
      <c r="AF62" s="54" t="s">
        <v>90</v>
      </c>
      <c r="AG62" s="50">
        <f t="shared" si="417"/>
        <v>0</v>
      </c>
      <c r="AH62" s="50">
        <f t="shared" si="415"/>
        <v>0</v>
      </c>
      <c r="AI62" s="50">
        <f t="shared" si="415"/>
        <v>1</v>
      </c>
      <c r="AJ62" s="50">
        <f t="shared" si="415"/>
        <v>0</v>
      </c>
      <c r="AK62" s="50">
        <f t="shared" si="415"/>
        <v>0</v>
      </c>
      <c r="AM62" s="50">
        <f t="shared" si="415"/>
        <v>0</v>
      </c>
      <c r="AN62" s="85">
        <f t="shared" si="416"/>
        <v>1</v>
      </c>
    </row>
    <row r="63" spans="31:264" ht="29.1">
      <c r="AE63" s="78"/>
      <c r="AF63" s="54" t="s">
        <v>164</v>
      </c>
      <c r="AG63" s="50">
        <f t="shared" si="417"/>
        <v>0</v>
      </c>
      <c r="AH63" s="50">
        <f t="shared" si="415"/>
        <v>0</v>
      </c>
      <c r="AI63" s="50">
        <f t="shared" si="415"/>
        <v>0</v>
      </c>
      <c r="AJ63" s="50">
        <f t="shared" si="415"/>
        <v>0</v>
      </c>
      <c r="AK63" s="50">
        <f t="shared" si="415"/>
        <v>0</v>
      </c>
      <c r="AL63" s="50">
        <f t="shared" si="415"/>
        <v>0</v>
      </c>
      <c r="AN63" s="85">
        <f t="shared" si="416"/>
        <v>0</v>
      </c>
    </row>
    <row r="64" spans="31:264">
      <c r="AE64" s="78"/>
      <c r="AG64" s="85">
        <f>SUM(AG57:AG63)</f>
        <v>0</v>
      </c>
      <c r="AH64" s="85">
        <f t="shared" ref="AH64:AM64" si="418">SUM(AH57:AH63)</f>
        <v>0</v>
      </c>
      <c r="AI64" s="85">
        <f>SUM(AI57:AI63)</f>
        <v>3</v>
      </c>
      <c r="AJ64" s="85">
        <f t="shared" si="418"/>
        <v>2</v>
      </c>
      <c r="AK64" s="85">
        <f t="shared" si="418"/>
        <v>1</v>
      </c>
      <c r="AL64" s="85">
        <f t="shared" si="418"/>
        <v>2</v>
      </c>
      <c r="AM64" s="85">
        <f t="shared" si="418"/>
        <v>2</v>
      </c>
    </row>
    <row r="65" spans="31:40">
      <c r="AE65" s="78"/>
      <c r="AF65" s="50" t="s">
        <v>193</v>
      </c>
      <c r="AG65" s="50">
        <f>MAX(AG57:AM63)</f>
        <v>1</v>
      </c>
    </row>
    <row r="66" spans="31:40">
      <c r="AE66" s="78"/>
      <c r="AF66" s="50" t="s">
        <v>194</v>
      </c>
      <c r="AG66" s="50">
        <f>-0.15*AG65+0.3</f>
        <v>0.15</v>
      </c>
    </row>
    <row r="67" spans="31:40" ht="15" thickBot="1">
      <c r="AE67" s="78"/>
    </row>
    <row r="68" spans="31:40">
      <c r="AE68" s="78"/>
      <c r="AF68" s="157" t="s">
        <v>195</v>
      </c>
      <c r="AG68" s="158"/>
      <c r="AH68" s="158"/>
      <c r="AI68" s="158"/>
      <c r="AJ68" s="159"/>
    </row>
    <row r="69" spans="31:40" ht="15" thickBot="1">
      <c r="AE69" s="78"/>
      <c r="AF69" s="160"/>
      <c r="AG69" s="161"/>
      <c r="AH69" s="161"/>
      <c r="AI69" s="161"/>
      <c r="AJ69" s="162"/>
    </row>
    <row r="70" spans="31:40">
      <c r="AE70" s="78"/>
    </row>
    <row r="71" spans="31:40" ht="107.1">
      <c r="AE71" s="78"/>
      <c r="AF71" s="32"/>
      <c r="AG71" s="56" t="s">
        <v>80</v>
      </c>
      <c r="AH71" s="57" t="s">
        <v>82</v>
      </c>
      <c r="AI71" s="57" t="s">
        <v>162</v>
      </c>
      <c r="AJ71" s="57" t="s">
        <v>86</v>
      </c>
      <c r="AK71" s="57" t="s">
        <v>88</v>
      </c>
      <c r="AL71" s="57" t="s">
        <v>90</v>
      </c>
      <c r="AM71" s="57" t="s">
        <v>164</v>
      </c>
    </row>
    <row r="72" spans="31:40">
      <c r="AE72" s="78"/>
      <c r="AF72" s="53" t="s">
        <v>80</v>
      </c>
      <c r="AH72" s="50">
        <f t="shared" ref="AH72:AM72" si="419">IF(AH57&gt;=($AG$65-$AG$66),1,0)</f>
        <v>0</v>
      </c>
      <c r="AI72" s="50">
        <f t="shared" si="419"/>
        <v>0</v>
      </c>
      <c r="AJ72" s="50">
        <f t="shared" si="419"/>
        <v>0</v>
      </c>
      <c r="AK72" s="50">
        <f t="shared" si="419"/>
        <v>0</v>
      </c>
      <c r="AL72" s="50">
        <f t="shared" si="419"/>
        <v>0</v>
      </c>
      <c r="AM72" s="50">
        <f t="shared" si="419"/>
        <v>0</v>
      </c>
      <c r="AN72" s="85">
        <f>SUM(AG72:AM72)</f>
        <v>0</v>
      </c>
    </row>
    <row r="73" spans="31:40">
      <c r="AE73" s="78"/>
      <c r="AF73" s="54" t="s">
        <v>82</v>
      </c>
      <c r="AG73" s="50">
        <f>IF(AG58&gt;=($AG$65-$AG$66),1,0)</f>
        <v>0</v>
      </c>
      <c r="AI73" s="50">
        <f>IF(AI58&gt;=($AG$65-$AG$66),1,0)</f>
        <v>1</v>
      </c>
      <c r="AJ73" s="50">
        <f>IF(AJ58&gt;=($AG$65-$AG$66),1,0)</f>
        <v>1</v>
      </c>
      <c r="AK73" s="50">
        <f>IF(AK58&gt;=($AG$65-$AG$66),1,0)</f>
        <v>1</v>
      </c>
      <c r="AL73" s="50">
        <f>IF(AL58&gt;=($AG$65-$AG$66),1,0)</f>
        <v>1</v>
      </c>
      <c r="AM73" s="50">
        <f>IF(AM58&gt;=($AG$65-$AG$66),1,0)</f>
        <v>1</v>
      </c>
      <c r="AN73" s="85">
        <f>SUM(AG73:AM73)</f>
        <v>5</v>
      </c>
    </row>
    <row r="74" spans="31:40" ht="29.1">
      <c r="AE74" s="78"/>
      <c r="AF74" s="54" t="s">
        <v>162</v>
      </c>
      <c r="AG74" s="50">
        <f t="shared" ref="AG74:AG78" si="420">IF(AG59&gt;=($AG$65-$AG$66),1,0)</f>
        <v>0</v>
      </c>
      <c r="AH74" s="50">
        <f>IF(AH59&gt;=($AG$65-$AG$66),1,0)</f>
        <v>0</v>
      </c>
      <c r="AJ74" s="50">
        <f>IF(AJ59&gt;=($AG$65-$AG$66),1,0)</f>
        <v>0</v>
      </c>
      <c r="AK74" s="50">
        <f>IF(AK59&gt;=($AG$65-$AG$66),1,0)</f>
        <v>0</v>
      </c>
      <c r="AL74" s="50">
        <f>IF(AL59&gt;=($AG$65-$AG$66),1,0)</f>
        <v>0</v>
      </c>
      <c r="AM74" s="50">
        <f>IF(AM59&gt;=($AG$65-$AG$66),1,0)</f>
        <v>0</v>
      </c>
      <c r="AN74" s="85">
        <f t="shared" ref="AN74:AN78" si="421">SUM(AG74:AM74)</f>
        <v>0</v>
      </c>
    </row>
    <row r="75" spans="31:40">
      <c r="AE75" s="78"/>
      <c r="AF75" s="54" t="s">
        <v>86</v>
      </c>
      <c r="AG75" s="50">
        <f t="shared" si="420"/>
        <v>0</v>
      </c>
      <c r="AH75" s="50">
        <f>IF(AH60&gt;=($AG$65-$AG$66),1,0)</f>
        <v>0</v>
      </c>
      <c r="AI75" s="50">
        <f>IF(AI60&gt;=($AG$65-$AG$66),1,0)</f>
        <v>0</v>
      </c>
      <c r="AK75" s="50">
        <f>IF(AK60&gt;=($AG$65-$AG$66),1,0)</f>
        <v>0</v>
      </c>
      <c r="AL75" s="50">
        <f>IF(AL60&gt;=($AG$65-$AG$66),1,0)</f>
        <v>0</v>
      </c>
      <c r="AM75" s="50">
        <f>IF(AM60&gt;=($AG$65-$AG$66),1,0)</f>
        <v>0</v>
      </c>
      <c r="AN75" s="85">
        <f t="shared" si="421"/>
        <v>0</v>
      </c>
    </row>
    <row r="76" spans="31:40">
      <c r="AE76" s="78"/>
      <c r="AF76" s="54" t="s">
        <v>88</v>
      </c>
      <c r="AG76" s="50">
        <f t="shared" si="420"/>
        <v>0</v>
      </c>
      <c r="AH76" s="50">
        <f>IF(AH61&gt;=($AG$65-$AG$66),1,0)</f>
        <v>0</v>
      </c>
      <c r="AI76" s="50">
        <f>IF(AI61&gt;=($AG$65-$AG$66),1,0)</f>
        <v>1</v>
      </c>
      <c r="AJ76" s="50">
        <f>IF(AJ61&gt;=($AG$65-$AG$66),1,0)</f>
        <v>1</v>
      </c>
      <c r="AL76" s="50">
        <f>IF(AL61&gt;=($AG$65-$AG$66),1,0)</f>
        <v>1</v>
      </c>
      <c r="AM76" s="50">
        <f>IF(AM61&gt;=($AG$65-$AG$66),1,0)</f>
        <v>1</v>
      </c>
      <c r="AN76" s="85">
        <f t="shared" si="421"/>
        <v>4</v>
      </c>
    </row>
    <row r="77" spans="31:40">
      <c r="AE77" s="78"/>
      <c r="AF77" s="54" t="s">
        <v>90</v>
      </c>
      <c r="AG77" s="50">
        <f t="shared" si="420"/>
        <v>0</v>
      </c>
      <c r="AH77" s="50">
        <f>IF(AH62&gt;=($AG$65-$AG$66),1,0)</f>
        <v>0</v>
      </c>
      <c r="AI77" s="50">
        <f>IF(AI62&gt;=($AG$65-$AG$66),1,0)</f>
        <v>1</v>
      </c>
      <c r="AJ77" s="50">
        <f>IF(AJ62&gt;=($AG$65-$AG$66),1,0)</f>
        <v>0</v>
      </c>
      <c r="AK77" s="50">
        <f>IF(AK62&gt;=($AG$65-$AG$66),1,0)</f>
        <v>0</v>
      </c>
      <c r="AM77" s="50">
        <f>IF(AM62&gt;=($AG$65-$AG$66),1,0)</f>
        <v>0</v>
      </c>
      <c r="AN77" s="85">
        <f t="shared" si="421"/>
        <v>1</v>
      </c>
    </row>
    <row r="78" spans="31:40" ht="29.1">
      <c r="AE78" s="78"/>
      <c r="AF78" s="54" t="s">
        <v>164</v>
      </c>
      <c r="AG78" s="50">
        <f t="shared" si="420"/>
        <v>0</v>
      </c>
      <c r="AH78" s="50">
        <f>IF(AH63&gt;=($AG$65-$AG$66),1,0)</f>
        <v>0</v>
      </c>
      <c r="AI78" s="50">
        <f>IF(AI63&gt;=($AG$65-$AG$66),1,0)</f>
        <v>0</v>
      </c>
      <c r="AJ78" s="50">
        <f>IF(AJ63&gt;=($AG$65-$AG$66),1,0)</f>
        <v>0</v>
      </c>
      <c r="AK78" s="50">
        <f>IF(AK63&gt;=($AG$65-$AG$66),1,0)</f>
        <v>0</v>
      </c>
      <c r="AL78" s="50">
        <f>IF(AL63&gt;=($AG$65-$AG$66),1,0)</f>
        <v>0</v>
      </c>
      <c r="AN78" s="85">
        <f t="shared" si="421"/>
        <v>0</v>
      </c>
    </row>
    <row r="79" spans="31:40">
      <c r="AE79" s="78"/>
      <c r="AG79" s="85">
        <f>SUM(AG72:AG78)</f>
        <v>0</v>
      </c>
      <c r="AH79" s="85">
        <f t="shared" ref="AH79:AM79" si="422">SUM(AH72:AH78)</f>
        <v>0</v>
      </c>
      <c r="AI79" s="85">
        <f t="shared" si="422"/>
        <v>3</v>
      </c>
      <c r="AJ79" s="85">
        <f>SUM(AJ72:AJ78)</f>
        <v>2</v>
      </c>
      <c r="AK79" s="85">
        <f t="shared" si="422"/>
        <v>1</v>
      </c>
      <c r="AL79" s="85">
        <f t="shared" si="422"/>
        <v>2</v>
      </c>
      <c r="AM79" s="85">
        <f t="shared" si="422"/>
        <v>2</v>
      </c>
    </row>
    <row r="80" spans="31:40">
      <c r="AE80" s="78"/>
    </row>
    <row r="81" spans="31:39" ht="15" thickBot="1">
      <c r="AE81" s="78"/>
    </row>
    <row r="82" spans="31:39" ht="26.1" thickBot="1">
      <c r="AE82" s="78"/>
      <c r="AG82" s="86" t="s">
        <v>196</v>
      </c>
      <c r="AH82" s="87" t="s">
        <v>197</v>
      </c>
      <c r="AI82" s="52" t="s">
        <v>198</v>
      </c>
      <c r="AJ82" s="52"/>
      <c r="AK82" s="52"/>
      <c r="AL82" s="52"/>
      <c r="AM82" s="52"/>
    </row>
    <row r="83" spans="31:39">
      <c r="AE83" s="78"/>
      <c r="AF83" s="58" t="s">
        <v>80</v>
      </c>
      <c r="AG83" s="88">
        <f>AN57-AG64</f>
        <v>0</v>
      </c>
      <c r="AH83" s="89">
        <f>RANK(AG83,$AG$83:$AG$89)</f>
        <v>4</v>
      </c>
      <c r="AI83" s="50">
        <f>AN72-$AG79</f>
        <v>0</v>
      </c>
      <c r="AJ83" s="89">
        <f>RANK(AI83,$AI$83:$AI$89)</f>
        <v>3</v>
      </c>
    </row>
    <row r="84" spans="31:39">
      <c r="AE84" s="78"/>
      <c r="AF84" s="59" t="s">
        <v>82</v>
      </c>
      <c r="AG84" s="88">
        <f>AN58-AH64</f>
        <v>5</v>
      </c>
      <c r="AH84" s="89">
        <f t="shared" ref="AH84:AH89" si="423">RANK(AG84,$AG$83:$AG$89)</f>
        <v>1</v>
      </c>
      <c r="AI84" s="50">
        <f>AN73-$AH79</f>
        <v>5</v>
      </c>
      <c r="AJ84" s="89">
        <f t="shared" ref="AJ84:AJ89" si="424">RANK(AI84,$AI$83:$AI$89)</f>
        <v>1</v>
      </c>
    </row>
    <row r="85" spans="31:39" ht="29.1">
      <c r="AE85" s="78"/>
      <c r="AF85" s="59" t="s">
        <v>162</v>
      </c>
      <c r="AG85" s="88">
        <f>AN59-AI64</f>
        <v>-3</v>
      </c>
      <c r="AH85" s="89">
        <f t="shared" si="423"/>
        <v>7</v>
      </c>
      <c r="AI85" s="50">
        <f>AN74-$AI79</f>
        <v>-3</v>
      </c>
      <c r="AJ85" s="89">
        <f t="shared" si="424"/>
        <v>7</v>
      </c>
    </row>
    <row r="86" spans="31:39">
      <c r="AE86" s="78"/>
      <c r="AF86" s="59" t="s">
        <v>86</v>
      </c>
      <c r="AG86" s="88">
        <f>AN61-AJ64</f>
        <v>2</v>
      </c>
      <c r="AH86" s="89">
        <f t="shared" si="423"/>
        <v>3</v>
      </c>
      <c r="AI86" s="50">
        <f>AN75-$AJ79</f>
        <v>-2</v>
      </c>
      <c r="AJ86" s="89">
        <f t="shared" si="424"/>
        <v>5</v>
      </c>
    </row>
    <row r="87" spans="31:39">
      <c r="AE87" s="78"/>
      <c r="AF87" s="59" t="s">
        <v>88</v>
      </c>
      <c r="AG87" s="88">
        <f>AN61-AK64</f>
        <v>3</v>
      </c>
      <c r="AH87" s="89">
        <f>RANK(AG87,$AG$83:$AG$89)</f>
        <v>2</v>
      </c>
      <c r="AI87" s="50">
        <f>AN76-$AK79</f>
        <v>3</v>
      </c>
      <c r="AJ87" s="89">
        <f t="shared" si="424"/>
        <v>2</v>
      </c>
    </row>
    <row r="88" spans="31:39">
      <c r="AE88" s="78"/>
      <c r="AF88" s="59" t="s">
        <v>90</v>
      </c>
      <c r="AG88" s="88">
        <f>AN62-AL64</f>
        <v>-1</v>
      </c>
      <c r="AH88" s="89">
        <f t="shared" si="423"/>
        <v>5</v>
      </c>
      <c r="AI88" s="50">
        <f>AN77-$AL79</f>
        <v>-1</v>
      </c>
      <c r="AJ88" s="89">
        <f>RANK(AI88,$AI$83:$AI$89)</f>
        <v>4</v>
      </c>
    </row>
    <row r="89" spans="31:39" ht="29.45" thickBot="1">
      <c r="AE89" s="78"/>
      <c r="AF89" s="60" t="s">
        <v>164</v>
      </c>
      <c r="AG89" s="90">
        <f>AN63-AM64</f>
        <v>-2</v>
      </c>
      <c r="AH89" s="89">
        <f t="shared" si="423"/>
        <v>6</v>
      </c>
      <c r="AI89" s="50">
        <f>AN78-$AM79</f>
        <v>-2</v>
      </c>
      <c r="AJ89" s="89">
        <f t="shared" si="424"/>
        <v>5</v>
      </c>
    </row>
    <row r="90" spans="31:39">
      <c r="AE90" s="78"/>
    </row>
    <row r="91" spans="31:39">
      <c r="AE91" s="78"/>
    </row>
  </sheetData>
  <mergeCells count="17">
    <mergeCell ref="AF29:AJ30"/>
    <mergeCell ref="AF41:AJ42"/>
    <mergeCell ref="AF53:AJ54"/>
    <mergeCell ref="AF68:AJ69"/>
    <mergeCell ref="B16:C16"/>
    <mergeCell ref="AF17:AJ18"/>
    <mergeCell ref="AF1:AJ2"/>
    <mergeCell ref="B3:B4"/>
    <mergeCell ref="C3:C4"/>
    <mergeCell ref="D3:I3"/>
    <mergeCell ref="J3:K3"/>
    <mergeCell ref="A1:AD2"/>
    <mergeCell ref="A5:A11"/>
    <mergeCell ref="B13:C13"/>
    <mergeCell ref="B14:C14"/>
    <mergeCell ref="B15:C15"/>
    <mergeCell ref="M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Figuière</dc:creator>
  <cp:keywords/>
  <dc:description/>
  <cp:lastModifiedBy>Romain Figuière</cp:lastModifiedBy>
  <cp:revision/>
  <dcterms:created xsi:type="dcterms:W3CDTF">2022-12-02T13:37:06Z</dcterms:created>
  <dcterms:modified xsi:type="dcterms:W3CDTF">2023-04-07T12:58:42Z</dcterms:modified>
  <cp:category/>
  <cp:contentStatus/>
</cp:coreProperties>
</file>