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arcella\Google Drive\UFV\doutorado\artigos 2 e 3 - ratas fêmeas\SHAM\4- Submissão Food and Function\correções\"/>
    </mc:Choice>
  </mc:AlternateContent>
  <xr:revisionPtr revIDLastSave="0" documentId="13_ncr:1_{53C01474-5848-43A7-8A94-36D46799D0FA}" xr6:coauthVersionLast="47" xr6:coauthVersionMax="47" xr10:uidLastSave="{00000000-0000-0000-0000-000000000000}"/>
  <bookViews>
    <workbookView xWindow="-108" yWindow="-108" windowWidth="23256" windowHeight="12576" activeTab="9" xr2:uid="{00000000-000D-0000-FFFF-FFFF00000000}"/>
  </bookViews>
  <sheets>
    <sheet name="biometrics" sheetId="1" r:id="rId1"/>
    <sheet name="pH" sheetId="3" r:id="rId2"/>
    <sheet name="IgA" sheetId="4" r:id="rId3"/>
    <sheet name="SCFA" sheetId="5" r:id="rId4"/>
    <sheet name="Functionality" sheetId="6" r:id="rId5"/>
    <sheet name="Phylum" sheetId="7" r:id="rId6"/>
    <sheet name="Class" sheetId="8" r:id="rId7"/>
    <sheet name="Order" sheetId="9" r:id="rId8"/>
    <sheet name="Family" sheetId="10" r:id="rId9"/>
    <sheet name="Genus" sheetId="11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E29" i="6"/>
  <c r="F29" i="6"/>
  <c r="C29" i="6"/>
  <c r="D28" i="6"/>
  <c r="E28" i="6"/>
  <c r="F28" i="6"/>
  <c r="C28" i="6"/>
  <c r="D21" i="6"/>
  <c r="E21" i="6"/>
  <c r="F21" i="6"/>
  <c r="C21" i="6"/>
  <c r="D20" i="6"/>
  <c r="E20" i="6"/>
  <c r="F20" i="6"/>
  <c r="C20" i="6"/>
  <c r="F15" i="6"/>
  <c r="F14" i="6"/>
  <c r="D15" i="6"/>
  <c r="E15" i="6"/>
  <c r="C15" i="6"/>
  <c r="D14" i="6"/>
  <c r="E14" i="6"/>
  <c r="C14" i="6"/>
  <c r="D7" i="6"/>
  <c r="E7" i="6"/>
  <c r="F7" i="6"/>
  <c r="C7" i="6"/>
  <c r="D6" i="6"/>
  <c r="E6" i="6"/>
  <c r="F6" i="6"/>
  <c r="C6" i="6"/>
  <c r="G47" i="1"/>
  <c r="G46" i="1"/>
  <c r="H45" i="1"/>
  <c r="H44" i="1"/>
  <c r="H43" i="1"/>
  <c r="H42" i="1"/>
  <c r="H41" i="1"/>
  <c r="H40" i="1"/>
  <c r="H39" i="1"/>
  <c r="H38" i="1"/>
  <c r="G35" i="1"/>
  <c r="G34" i="1"/>
  <c r="H33" i="1"/>
  <c r="H32" i="1"/>
  <c r="H31" i="1"/>
  <c r="H30" i="1"/>
  <c r="H29" i="1"/>
  <c r="H28" i="1"/>
  <c r="H27" i="1"/>
  <c r="H26" i="1"/>
  <c r="H35" i="1" s="1"/>
  <c r="G23" i="1"/>
  <c r="G22" i="1"/>
  <c r="H21" i="1"/>
  <c r="H20" i="1"/>
  <c r="H19" i="1"/>
  <c r="H18" i="1"/>
  <c r="H17" i="1"/>
  <c r="H16" i="1"/>
  <c r="H15" i="1"/>
  <c r="H14" i="1"/>
  <c r="G11" i="1"/>
  <c r="G10" i="1"/>
  <c r="H9" i="1"/>
  <c r="H8" i="1"/>
  <c r="H7" i="1"/>
  <c r="H6" i="1"/>
  <c r="H5" i="1"/>
  <c r="H4" i="1"/>
  <c r="H3" i="1"/>
  <c r="H2" i="1"/>
  <c r="H11" i="1" s="1"/>
  <c r="D47" i="1"/>
  <c r="E47" i="1"/>
  <c r="F47" i="1"/>
  <c r="C47" i="1"/>
  <c r="D46" i="1"/>
  <c r="E46" i="1"/>
  <c r="F46" i="1"/>
  <c r="C46" i="1"/>
  <c r="D35" i="1"/>
  <c r="E35" i="1"/>
  <c r="F35" i="1"/>
  <c r="C35" i="1"/>
  <c r="D34" i="1"/>
  <c r="E34" i="1"/>
  <c r="F34" i="1"/>
  <c r="C34" i="1"/>
  <c r="D23" i="1"/>
  <c r="E23" i="1"/>
  <c r="F23" i="1"/>
  <c r="C23" i="1"/>
  <c r="D22" i="1"/>
  <c r="E22" i="1"/>
  <c r="F22" i="1"/>
  <c r="C22" i="1"/>
  <c r="D11" i="1"/>
  <c r="E11" i="1"/>
  <c r="F11" i="1"/>
  <c r="C11" i="1"/>
  <c r="D10" i="1"/>
  <c r="E10" i="1"/>
  <c r="F10" i="1"/>
  <c r="C10" i="1"/>
  <c r="H23" i="1" l="1"/>
  <c r="H47" i="1"/>
  <c r="H10" i="1"/>
  <c r="H22" i="1"/>
  <c r="H34" i="1"/>
  <c r="H46" i="1"/>
  <c r="E47" i="5"/>
  <c r="D47" i="5"/>
  <c r="C47" i="5"/>
  <c r="E46" i="5"/>
  <c r="D46" i="5"/>
  <c r="C46" i="5"/>
  <c r="E35" i="5"/>
  <c r="D35" i="5"/>
  <c r="C35" i="5"/>
  <c r="E34" i="5"/>
  <c r="D34" i="5"/>
  <c r="C34" i="5"/>
  <c r="E23" i="5"/>
  <c r="D23" i="5"/>
  <c r="C23" i="5"/>
  <c r="E22" i="5"/>
  <c r="D22" i="5"/>
  <c r="C22" i="5"/>
  <c r="E11" i="5"/>
  <c r="D11" i="5"/>
  <c r="C11" i="5"/>
  <c r="E10" i="5"/>
  <c r="D10" i="5"/>
  <c r="C10" i="5"/>
  <c r="J7" i="4"/>
  <c r="J6" i="4"/>
  <c r="J5" i="4"/>
  <c r="J2" i="4"/>
  <c r="E41" i="4"/>
  <c r="E40" i="4"/>
  <c r="E39" i="4"/>
  <c r="E38" i="4"/>
  <c r="E37" i="4"/>
  <c r="E36" i="4"/>
  <c r="E35" i="4"/>
  <c r="E30" i="4"/>
  <c r="E29" i="4"/>
  <c r="E28" i="4"/>
  <c r="E27" i="4"/>
  <c r="E26" i="4"/>
  <c r="E25" i="4"/>
  <c r="E24" i="4"/>
  <c r="E19" i="4"/>
  <c r="E18" i="4"/>
  <c r="E17" i="4"/>
  <c r="E16" i="4"/>
  <c r="E15" i="4"/>
  <c r="E14" i="4"/>
  <c r="E13" i="4"/>
  <c r="E8" i="4"/>
  <c r="E7" i="4"/>
  <c r="E6" i="4"/>
  <c r="E5" i="4"/>
  <c r="E4" i="4"/>
  <c r="E3" i="4"/>
  <c r="E2" i="4"/>
  <c r="C46" i="3"/>
  <c r="C45" i="3"/>
  <c r="C34" i="3"/>
  <c r="C33" i="3"/>
  <c r="C22" i="3"/>
  <c r="C21" i="3"/>
  <c r="C10" i="3"/>
  <c r="C9" i="3"/>
  <c r="E43" i="4" l="1"/>
  <c r="E21" i="4"/>
  <c r="E32" i="4"/>
  <c r="E9" i="4"/>
  <c r="E20" i="4"/>
  <c r="E10" i="4"/>
  <c r="E31" i="4"/>
  <c r="E42" i="4"/>
</calcChain>
</file>

<file path=xl/sharedStrings.xml><?xml version="1.0" encoding="utf-8"?>
<sst xmlns="http://schemas.openxmlformats.org/spreadsheetml/2006/main" count="895" uniqueCount="476">
  <si>
    <t>Media</t>
  </si>
  <si>
    <t>Cecal Index</t>
  </si>
  <si>
    <t xml:space="preserve">Grupos </t>
  </si>
  <si>
    <t>Abs</t>
  </si>
  <si>
    <t>Equação</t>
  </si>
  <si>
    <t>CURVA</t>
  </si>
  <si>
    <t>Conc. [ ng/ml IGA]</t>
  </si>
  <si>
    <t>ABS</t>
  </si>
  <si>
    <t>C1</t>
  </si>
  <si>
    <t>C2</t>
  </si>
  <si>
    <t>C3</t>
  </si>
  <si>
    <t>C4</t>
  </si>
  <si>
    <t>C5</t>
  </si>
  <si>
    <t>C6</t>
  </si>
  <si>
    <t>0,0006x + 1,1733</t>
  </si>
  <si>
    <t>Acetic acid</t>
  </si>
  <si>
    <t>Propionic acid</t>
  </si>
  <si>
    <t>Butyric acid</t>
  </si>
  <si>
    <t>SD</t>
  </si>
  <si>
    <t>SDC</t>
  </si>
  <si>
    <t>HFD</t>
  </si>
  <si>
    <t>HFDC</t>
  </si>
  <si>
    <t>AP</t>
  </si>
  <si>
    <t>PepT1</t>
  </si>
  <si>
    <t>SGLT1</t>
  </si>
  <si>
    <t>SI</t>
  </si>
  <si>
    <t>Standard Deviation</t>
  </si>
  <si>
    <t>Total food intake (g)</t>
  </si>
  <si>
    <t>Total energy intake (kcal)</t>
  </si>
  <si>
    <t>pH</t>
  </si>
  <si>
    <t>Final body weight</t>
  </si>
  <si>
    <t>Weight gain</t>
  </si>
  <si>
    <t>Cecum weight</t>
  </si>
  <si>
    <t>taxon</t>
  </si>
  <si>
    <t>p-values</t>
  </si>
  <si>
    <t>p-values (corrected)</t>
  </si>
  <si>
    <t>Effect size</t>
  </si>
  <si>
    <t>HF: mean rel, freq, (%)</t>
  </si>
  <si>
    <t>HF: std, dev, (%)</t>
  </si>
  <si>
    <t>HFC: mean rel, freq, (%)</t>
  </si>
  <si>
    <t>HFC: std, dev, (%)</t>
  </si>
  <si>
    <t>ST: mean rel, freq, (%)</t>
  </si>
  <si>
    <t>ST: std, dev, (%)</t>
  </si>
  <si>
    <t>STC: mean rel, freq, (%)</t>
  </si>
  <si>
    <t>STC: std, dev, (%)</t>
  </si>
  <si>
    <t>HS116</t>
  </si>
  <si>
    <t>HS116: parent seq, count</t>
  </si>
  <si>
    <t>HS116: rel, freq, (%)</t>
  </si>
  <si>
    <t>HS117</t>
  </si>
  <si>
    <t>HS117: parent seq, count</t>
  </si>
  <si>
    <t>HS117: rel, freq, (%)</t>
  </si>
  <si>
    <t>HS118</t>
  </si>
  <si>
    <t>HS118: parent seq, count</t>
  </si>
  <si>
    <t>HS118: rel, freq, (%)</t>
  </si>
  <si>
    <t>HS119</t>
  </si>
  <si>
    <t>HS119: parent seq, count</t>
  </si>
  <si>
    <t>HS119: rel, freq, (%)</t>
  </si>
  <si>
    <t>HS120</t>
  </si>
  <si>
    <t>HS120: parent seq, count</t>
  </si>
  <si>
    <t>HS120: rel, freq, (%)</t>
  </si>
  <si>
    <t>HS121</t>
  </si>
  <si>
    <t>HS121: parent seq, count</t>
  </si>
  <si>
    <t>HS121: rel, freq, (%)</t>
  </si>
  <si>
    <t>HS122</t>
  </si>
  <si>
    <t>HS122: parent seq, count</t>
  </si>
  <si>
    <t>HS122: rel, freq, (%)</t>
  </si>
  <si>
    <t>HS123</t>
  </si>
  <si>
    <t>HS123: parent seq, count</t>
  </si>
  <si>
    <t>HS123: rel, freq, (%)</t>
  </si>
  <si>
    <t>HS124</t>
  </si>
  <si>
    <t>HS124: parent seq, count</t>
  </si>
  <si>
    <t>HS124: rel, freq, (%)</t>
  </si>
  <si>
    <t>HS125</t>
  </si>
  <si>
    <t>HS125: parent seq, count</t>
  </si>
  <si>
    <t>HS125: rel, freq, (%)</t>
  </si>
  <si>
    <t>HS126</t>
  </si>
  <si>
    <t>HS126: parent seq, count</t>
  </si>
  <si>
    <t>HS126: rel, freq, (%)</t>
  </si>
  <si>
    <t>HS127</t>
  </si>
  <si>
    <t>HS127: parent seq, count</t>
  </si>
  <si>
    <t>HS127: rel, freq, (%)</t>
  </si>
  <si>
    <t>HS092</t>
  </si>
  <si>
    <t>HS092: parent seq, count</t>
  </si>
  <si>
    <t>HS092: rel, freq, (%)</t>
  </si>
  <si>
    <t>HS093</t>
  </si>
  <si>
    <t>HS093: parent seq, count</t>
  </si>
  <si>
    <t>HS093: rel, freq, (%)</t>
  </si>
  <si>
    <t>HS094</t>
  </si>
  <si>
    <t>HS094: parent seq, count</t>
  </si>
  <si>
    <t>HS094: rel, freq, (%)</t>
  </si>
  <si>
    <t>HS095</t>
  </si>
  <si>
    <t>HS095: parent seq, count</t>
  </si>
  <si>
    <t>HS095: rel, freq, (%)</t>
  </si>
  <si>
    <t>HS096</t>
  </si>
  <si>
    <t>HS096: parent seq, count</t>
  </si>
  <si>
    <t>HS096: rel, freq, (%)</t>
  </si>
  <si>
    <t>HS097</t>
  </si>
  <si>
    <t>HS097: parent seq, count</t>
  </si>
  <si>
    <t>HS097: rel, freq, (%)</t>
  </si>
  <si>
    <t>HS098</t>
  </si>
  <si>
    <t>HS098: parent seq, count</t>
  </si>
  <si>
    <t>HS098: rel, freq, (%)</t>
  </si>
  <si>
    <t>HS099</t>
  </si>
  <si>
    <t>HS099: parent seq, count</t>
  </si>
  <si>
    <t>HS099: rel, freq, (%)</t>
  </si>
  <si>
    <t>HS100</t>
  </si>
  <si>
    <t>HS100: parent seq, count</t>
  </si>
  <si>
    <t>HS100: rel, freq, (%)</t>
  </si>
  <si>
    <t>HS101</t>
  </si>
  <si>
    <t>HS101: parent seq, count</t>
  </si>
  <si>
    <t>HS101: rel, freq, (%)</t>
  </si>
  <si>
    <t>HS102</t>
  </si>
  <si>
    <t>HS102: parent seq, count</t>
  </si>
  <si>
    <t>HS102: rel, freq, (%)</t>
  </si>
  <si>
    <t>HS103</t>
  </si>
  <si>
    <t>HS103: parent seq, count</t>
  </si>
  <si>
    <t>HS103: rel, freq, (%)</t>
  </si>
  <si>
    <t>Firmicutes</t>
  </si>
  <si>
    <t>Bacteroidetes</t>
  </si>
  <si>
    <t>Actinobacteria</t>
  </si>
  <si>
    <t>Desulfobacterota</t>
  </si>
  <si>
    <t>Proteobacteria</t>
  </si>
  <si>
    <t>Campilobacterota</t>
  </si>
  <si>
    <t>Verrucomicrobiota</t>
  </si>
  <si>
    <t>Fibrobacterota</t>
  </si>
  <si>
    <t>Patescibacteria</t>
  </si>
  <si>
    <t>Fusobacteriota</t>
  </si>
  <si>
    <t>Chloroflexi</t>
  </si>
  <si>
    <t>Spirochaetota</t>
  </si>
  <si>
    <t>WPS-2</t>
  </si>
  <si>
    <t>Deferribacterota</t>
  </si>
  <si>
    <t>Gemmatimonadota</t>
  </si>
  <si>
    <t>Bacteria_unclassified</t>
  </si>
  <si>
    <t>Clostridia</t>
  </si>
  <si>
    <t>Bacteroidia</t>
  </si>
  <si>
    <t>Bacilli</t>
  </si>
  <si>
    <t>Desulfovibrionia</t>
  </si>
  <si>
    <t>Coriobacteriia</t>
  </si>
  <si>
    <t>Gammaproteobacteria</t>
  </si>
  <si>
    <t>Negativicutes</t>
  </si>
  <si>
    <t>Alphaproteobacteria</t>
  </si>
  <si>
    <t>Firmicutes_unclassified</t>
  </si>
  <si>
    <t>Campylobacteria</t>
  </si>
  <si>
    <t>Verrucomicrobiae</t>
  </si>
  <si>
    <t>Fibrobacteria</t>
  </si>
  <si>
    <t>Saccharimonadia</t>
  </si>
  <si>
    <t>Fusobacteriia</t>
  </si>
  <si>
    <t>AD3</t>
  </si>
  <si>
    <t>Spirochaetia</t>
  </si>
  <si>
    <t>Chlamydiae</t>
  </si>
  <si>
    <t>MB-A2-108</t>
  </si>
  <si>
    <t>WPS-2_cl</t>
  </si>
  <si>
    <t>Anaerolineae</t>
  </si>
  <si>
    <t>Gemmatimonadetes</t>
  </si>
  <si>
    <t>Deferribacteres</t>
  </si>
  <si>
    <t>Lachnospirales</t>
  </si>
  <si>
    <t>Oscillospirales</t>
  </si>
  <si>
    <t>Bacteroidales</t>
  </si>
  <si>
    <t>Erysipelotrichales</t>
  </si>
  <si>
    <t>Peptostreptococcales-Tissierellales</t>
  </si>
  <si>
    <t>Desulfovibrionales</t>
  </si>
  <si>
    <t>Coriobacteriales</t>
  </si>
  <si>
    <t>Lactobacillales</t>
  </si>
  <si>
    <t>Clostridia_UCG-014</t>
  </si>
  <si>
    <t>Christensenellales</t>
  </si>
  <si>
    <t>Clostridia_unclassified</t>
  </si>
  <si>
    <t>RF39</t>
  </si>
  <si>
    <t>Clostridiales</t>
  </si>
  <si>
    <t>Actinomycetales</t>
  </si>
  <si>
    <t>Peptococcales</t>
  </si>
  <si>
    <t>Micrococcales</t>
  </si>
  <si>
    <t>Burkholderiales</t>
  </si>
  <si>
    <t>Veillonellales-Selenomonadales</t>
  </si>
  <si>
    <t>Rhodobacterales</t>
  </si>
  <si>
    <t>Staphylococcales</t>
  </si>
  <si>
    <t>Campylobacterales</t>
  </si>
  <si>
    <t>Acidaminococcales</t>
  </si>
  <si>
    <t>Oceanospirillales</t>
  </si>
  <si>
    <t>Pasteurellales</t>
  </si>
  <si>
    <t>Monoglobales</t>
  </si>
  <si>
    <t>Pseudomonadales</t>
  </si>
  <si>
    <t>Corynebacteriales</t>
  </si>
  <si>
    <t>Alteromonadales</t>
  </si>
  <si>
    <t>Acetobacterales</t>
  </si>
  <si>
    <t>Eubacteriales</t>
  </si>
  <si>
    <t>Enterobacterales</t>
  </si>
  <si>
    <t>Actinobacteria_unclassified</t>
  </si>
  <si>
    <t>Verrucomicrobiales</t>
  </si>
  <si>
    <t>Bifidobacteriales</t>
  </si>
  <si>
    <t>Fibrobacterales</t>
  </si>
  <si>
    <t>Sphingomonadales</t>
  </si>
  <si>
    <t>Saccharimonadales</t>
  </si>
  <si>
    <t>Fusobacteriales</t>
  </si>
  <si>
    <t>Cardiobacteriales</t>
  </si>
  <si>
    <t>Caulobacterales</t>
  </si>
  <si>
    <t>AD3_or</t>
  </si>
  <si>
    <t>Spirochaetales</t>
  </si>
  <si>
    <t>Vibrionales</t>
  </si>
  <si>
    <t>Clostridia_vadinBB60_group</t>
  </si>
  <si>
    <t>Aeromonadales</t>
  </si>
  <si>
    <t>Chitinophagales</t>
  </si>
  <si>
    <t>Clostridia_or</t>
  </si>
  <si>
    <t>Chlamydiales</t>
  </si>
  <si>
    <t>RBG-13-54-9</t>
  </si>
  <si>
    <t>Deferribacterales</t>
  </si>
  <si>
    <t>MB-A2-108_or</t>
  </si>
  <si>
    <t>Bacteroidia_unclassified</t>
  </si>
  <si>
    <t>Chthoniobacterales</t>
  </si>
  <si>
    <t>Gemmatimonadales</t>
  </si>
  <si>
    <t>WPS-2_or</t>
  </si>
  <si>
    <t>Cellvibrionales</t>
  </si>
  <si>
    <t>Alphaproteobacteria_unclassified</t>
  </si>
  <si>
    <t>Lachnospiraceae</t>
  </si>
  <si>
    <t>Oscillospiraceae</t>
  </si>
  <si>
    <t>Ruminococcaceae</t>
  </si>
  <si>
    <t>Muribaculaceae</t>
  </si>
  <si>
    <t>Erysipelotrichaceae</t>
  </si>
  <si>
    <t>Desulfovibrionaceae</t>
  </si>
  <si>
    <t>Anaerovoracaceae</t>
  </si>
  <si>
    <t>Bacteroidaceae</t>
  </si>
  <si>
    <t>Prevotellaceae</t>
  </si>
  <si>
    <t>Clostridia_UCG-014_fa</t>
  </si>
  <si>
    <t>Eggerthellaceae</t>
  </si>
  <si>
    <t>Oscillospirales_fa</t>
  </si>
  <si>
    <t>Christensenellaceae</t>
  </si>
  <si>
    <t>Streptococcaceae</t>
  </si>
  <si>
    <t>Erysipelatoclostridiaceae</t>
  </si>
  <si>
    <t>RF39_fa</t>
  </si>
  <si>
    <t>Lactobacillaceae</t>
  </si>
  <si>
    <t>Butyricicoccaceae</t>
  </si>
  <si>
    <t>Coriobacteriaceae</t>
  </si>
  <si>
    <t>Peptostreptococcaceae</t>
  </si>
  <si>
    <t>Clostridiaceae</t>
  </si>
  <si>
    <t>Actinomycetaceae</t>
  </si>
  <si>
    <t>Peptococcaceae</t>
  </si>
  <si>
    <t>Micrococcaceae</t>
  </si>
  <si>
    <t>Tannerellaceae</t>
  </si>
  <si>
    <t>Oscillospirales_unclassified</t>
  </si>
  <si>
    <t>Marinifilaceae</t>
  </si>
  <si>
    <t>Rhodobacteraceae</t>
  </si>
  <si>
    <t>Helicobacteraceae</t>
  </si>
  <si>
    <t>Veillonellaceae</t>
  </si>
  <si>
    <t>Rikenellaceae</t>
  </si>
  <si>
    <t>UCG-010</t>
  </si>
  <si>
    <t>Acidaminococcaceae</t>
  </si>
  <si>
    <t>Sutterellaceae</t>
  </si>
  <si>
    <t>Gemellaceae</t>
  </si>
  <si>
    <t>Nitrincolaceae</t>
  </si>
  <si>
    <t>Pasteurellaceae</t>
  </si>
  <si>
    <t>Monoglobaceae</t>
  </si>
  <si>
    <t>Carnobacteriaceae</t>
  </si>
  <si>
    <t>Moraxellaceae</t>
  </si>
  <si>
    <t>Bacteroidales_RF16_group</t>
  </si>
  <si>
    <t>Aerococcaceae</t>
  </si>
  <si>
    <t>Atopobiaceae</t>
  </si>
  <si>
    <t>Alteromonadaceae</t>
  </si>
  <si>
    <t>Acetobacteraceae</t>
  </si>
  <si>
    <t>Corynebacteriaceae</t>
  </si>
  <si>
    <t>Enterobacteriaceae</t>
  </si>
  <si>
    <t>Alcaligenaceae</t>
  </si>
  <si>
    <t>Staphylococcaceae</t>
  </si>
  <si>
    <t>Bacteroidales_unclassified</t>
  </si>
  <si>
    <t>Coriobacteriales_Incertae_Sedis</t>
  </si>
  <si>
    <t>uncultured</t>
  </si>
  <si>
    <t>Akkermansiaceae</t>
  </si>
  <si>
    <t>Ethanoligenenaceae</t>
  </si>
  <si>
    <t>Gallionellaceae</t>
  </si>
  <si>
    <t>Eubacteriaceae</t>
  </si>
  <si>
    <t>Bifidobacteriaceae</t>
  </si>
  <si>
    <t>Anaerofustaceae</t>
  </si>
  <si>
    <t>Fibrobacteraceae</t>
  </si>
  <si>
    <t>Peptostreptococcales-Tissierellales_fa</t>
  </si>
  <si>
    <t>Selenomonadaceae</t>
  </si>
  <si>
    <t>Sphingomonadaceae</t>
  </si>
  <si>
    <t>Fusobacteriaceae</t>
  </si>
  <si>
    <t>Nocardiaceae</t>
  </si>
  <si>
    <t>Saccharimonadaceae</t>
  </si>
  <si>
    <t>Erysipelotrichales_unclassified</t>
  </si>
  <si>
    <t>Caulobacteraceae</t>
  </si>
  <si>
    <t>Cardiobacteriaceae</t>
  </si>
  <si>
    <t>AD3_fa</t>
  </si>
  <si>
    <t>Spirochaetaceae</t>
  </si>
  <si>
    <t>Pseudoalteromonadaceae</t>
  </si>
  <si>
    <t>Lachnospirales_unclassified</t>
  </si>
  <si>
    <t>Coriobacteriales_unclassified</t>
  </si>
  <si>
    <t>Succinivibrionaceae</t>
  </si>
  <si>
    <t>Saccharospirillaceae</t>
  </si>
  <si>
    <t>Vibrionaceae</t>
  </si>
  <si>
    <t>Chitinophagaceae</t>
  </si>
  <si>
    <t>Clostridia_vadinBB60_group_fa</t>
  </si>
  <si>
    <t>Hungateiclostridiaceae</t>
  </si>
  <si>
    <t>Chthoniobacteraceae</t>
  </si>
  <si>
    <t>MB-A2-108_fa</t>
  </si>
  <si>
    <t>WPS-2_fa</t>
  </si>
  <si>
    <t>Chlamydiaceae</t>
  </si>
  <si>
    <t>RBG-13-54-9_fa</t>
  </si>
  <si>
    <t>Gemmatimonadaceae</t>
  </si>
  <si>
    <t>Neisseriaceae</t>
  </si>
  <si>
    <t>Deferribacteraceae</t>
  </si>
  <si>
    <t>Enterococcaceae</t>
  </si>
  <si>
    <t>Cellvibrionales_unclassified</t>
  </si>
  <si>
    <t>Comamonadaceae</t>
  </si>
  <si>
    <t>Lachnospiraceae_unclassified</t>
  </si>
  <si>
    <t>Muribaculaceae_ge</t>
  </si>
  <si>
    <t>Ruminococcaceae_unclassified</t>
  </si>
  <si>
    <t>Lachnospiraceae_NK4A136_group</t>
  </si>
  <si>
    <t>Oscillospiraceae_unclassified</t>
  </si>
  <si>
    <t>Colidextribacter</t>
  </si>
  <si>
    <t>Bacteroides</t>
  </si>
  <si>
    <t>Oscillibacter</t>
  </si>
  <si>
    <t>Lachnoclostridium</t>
  </si>
  <si>
    <t>Incertae_Sedis</t>
  </si>
  <si>
    <t>Clostridia_UCG-014_ge</t>
  </si>
  <si>
    <t>GCA-900066575</t>
  </si>
  <si>
    <t>Allobaculum</t>
  </si>
  <si>
    <t>Oscillospirales_ge</t>
  </si>
  <si>
    <t>Blautia</t>
  </si>
  <si>
    <t>Streptococcus</t>
  </si>
  <si>
    <t>Eggerthellaceae_unclassified</t>
  </si>
  <si>
    <t>Alloprevotella</t>
  </si>
  <si>
    <t>Anaerovoracaceae_unclassified</t>
  </si>
  <si>
    <t>Roseburia</t>
  </si>
  <si>
    <t>Family_XIII_AD3011_group</t>
  </si>
  <si>
    <t>RF39_ge</t>
  </si>
  <si>
    <t>Christensenellaceae_R-7_group</t>
  </si>
  <si>
    <t>Lactobacillus</t>
  </si>
  <si>
    <t>UCG-005</t>
  </si>
  <si>
    <t>NK4A214_group</t>
  </si>
  <si>
    <t>UCG-009</t>
  </si>
  <si>
    <t>Prevotellaceae_UCG-003</t>
  </si>
  <si>
    <t>Ruminococcus</t>
  </si>
  <si>
    <t>Actinomyces</t>
  </si>
  <si>
    <t>Intestinimonas</t>
  </si>
  <si>
    <t>Clostridium_sensu_stricto_1</t>
  </si>
  <si>
    <t>UCG-003</t>
  </si>
  <si>
    <t>Desulfovibrio</t>
  </si>
  <si>
    <t>Lachnospiraceae_UCG-006</t>
  </si>
  <si>
    <t>Candidatus_Stoquefichus</t>
  </si>
  <si>
    <t>Parabacteroides</t>
  </si>
  <si>
    <t>Collinsella</t>
  </si>
  <si>
    <t>Frisingicoccus</t>
  </si>
  <si>
    <t>Marvinbryantia</t>
  </si>
  <si>
    <t>Muribaculaceae_unclassified</t>
  </si>
  <si>
    <t>Rhodobacteraceae_unclassified</t>
  </si>
  <si>
    <t>Sellimonas</t>
  </si>
  <si>
    <t>Adlercreutzia</t>
  </si>
  <si>
    <t>Eisenbergiella</t>
  </si>
  <si>
    <t>Rothia</t>
  </si>
  <si>
    <t>Tuzzerella</t>
  </si>
  <si>
    <t>Candidatus_Soleaferrea</t>
  </si>
  <si>
    <t>Erysipelatoclostridium</t>
  </si>
  <si>
    <t>Holdemania</t>
  </si>
  <si>
    <t>Helicobacter</t>
  </si>
  <si>
    <t>Veillonella</t>
  </si>
  <si>
    <t>Butyricimonas</t>
  </si>
  <si>
    <t>Angelakisella</t>
  </si>
  <si>
    <t>Dubosiella</t>
  </si>
  <si>
    <t>Romboutsia</t>
  </si>
  <si>
    <t>Peptococcus</t>
  </si>
  <si>
    <t>Anaerovorax</t>
  </si>
  <si>
    <t>UCG-010_ge</t>
  </si>
  <si>
    <t>Prevotellaceae_unclassified</t>
  </si>
  <si>
    <t>Phascolarctobacterium</t>
  </si>
  <si>
    <t>Parasutterella</t>
  </si>
  <si>
    <t>Coriobacteriaceae_unclassified</t>
  </si>
  <si>
    <t>DNF00809</t>
  </si>
  <si>
    <t>Mogibacterium</t>
  </si>
  <si>
    <t>Gemella</t>
  </si>
  <si>
    <t>Anaerovoracaceae_ge</t>
  </si>
  <si>
    <t>Flavonifractor</t>
  </si>
  <si>
    <t>Neptunomonas</t>
  </si>
  <si>
    <t>Acetatifactor</t>
  </si>
  <si>
    <t>Rodentibacter</t>
  </si>
  <si>
    <t>Faecalibaculum</t>
  </si>
  <si>
    <t>Pygmaiobacter</t>
  </si>
  <si>
    <t>Monoglobus</t>
  </si>
  <si>
    <t>Pseudarthrobacter</t>
  </si>
  <si>
    <t>Family_XIII_UCG-001</t>
  </si>
  <si>
    <t>Carnobacteriaceae_unclassified</t>
  </si>
  <si>
    <t>UCG-007</t>
  </si>
  <si>
    <t>Hydrogenoanaerobacterium</t>
  </si>
  <si>
    <t>Lachnospiraceae_UCG-010</t>
  </si>
  <si>
    <t>Acinetobacter</t>
  </si>
  <si>
    <t>Erysipelotrichaceae_ge</t>
  </si>
  <si>
    <t>Bacteroidales_RF16_group_ge</t>
  </si>
  <si>
    <t>Turicibacter</t>
  </si>
  <si>
    <t>Alistipes</t>
  </si>
  <si>
    <t>Peptostreptococcus</t>
  </si>
  <si>
    <t>Globicatella</t>
  </si>
  <si>
    <t>Coriobacteriaceae_UCG-002</t>
  </si>
  <si>
    <t>Faecalibacterium</t>
  </si>
  <si>
    <t>Rikenellaceae_RC9_gut_group</t>
  </si>
  <si>
    <t>Dorea</t>
  </si>
  <si>
    <t>Alteromonas</t>
  </si>
  <si>
    <t>Peptostreptococcaceae_unclassified</t>
  </si>
  <si>
    <t>Asaia</t>
  </si>
  <si>
    <t>Corynebacterium</t>
  </si>
  <si>
    <t>Escherichia-Shigella</t>
  </si>
  <si>
    <t>UBA1819</t>
  </si>
  <si>
    <t>Erysipelotrichaceae_unclassified</t>
  </si>
  <si>
    <t>Alcaligenaceae_unclassified</t>
  </si>
  <si>
    <t>Staphylococcus</t>
  </si>
  <si>
    <t>Butyricicoccus</t>
  </si>
  <si>
    <t>Christensenellaceae_ge</t>
  </si>
  <si>
    <t>Prevotellaceae_NK3B31_group</t>
  </si>
  <si>
    <t>Anaerotruncus</t>
  </si>
  <si>
    <t>Prevotella</t>
  </si>
  <si>
    <t>uncultured_ge</t>
  </si>
  <si>
    <t>Akkermansia</t>
  </si>
  <si>
    <t>Acetanaerobacterium</t>
  </si>
  <si>
    <t>Clostridium_sensu_stricto_3</t>
  </si>
  <si>
    <t>Hungatella</t>
  </si>
  <si>
    <t>Sideroxydans</t>
  </si>
  <si>
    <t>ASF356</t>
  </si>
  <si>
    <t>Eubacterium</t>
  </si>
  <si>
    <t>Bifidobacterium</t>
  </si>
  <si>
    <t>Fibrobacter</t>
  </si>
  <si>
    <t>Anaerofustis</t>
  </si>
  <si>
    <t>Parvimonas</t>
  </si>
  <si>
    <t>Odoribacter</t>
  </si>
  <si>
    <t>Anaerovibrio</t>
  </si>
  <si>
    <t>Paludicola</t>
  </si>
  <si>
    <t>Fusobacterium</t>
  </si>
  <si>
    <t>Candidatus_Saccharimonas</t>
  </si>
  <si>
    <t>Ellin6055</t>
  </si>
  <si>
    <t>Rhodococcus</t>
  </si>
  <si>
    <t>Enterorhabdus</t>
  </si>
  <si>
    <t>Brevundimonas</t>
  </si>
  <si>
    <t>AD3_ge</t>
  </si>
  <si>
    <t>Treponema</t>
  </si>
  <si>
    <t>Oribacterium</t>
  </si>
  <si>
    <t>Lachnospiraceae_UCG-001</t>
  </si>
  <si>
    <t>UCG-002</t>
  </si>
  <si>
    <t>Pseudoalteromonas</t>
  </si>
  <si>
    <t>Atopobiaceae_unclassified</t>
  </si>
  <si>
    <t>Anaerobiospirillum</t>
  </si>
  <si>
    <t>Lachnospiraceae_UCG-002</t>
  </si>
  <si>
    <t>Reinekea</t>
  </si>
  <si>
    <t>Sphingomonas</t>
  </si>
  <si>
    <t>Aliivibrio</t>
  </si>
  <si>
    <t>Clostridia_vadinBB60_group_ge</t>
  </si>
  <si>
    <t>Prevotellaceae_Ga6A1_group</t>
  </si>
  <si>
    <t>Lachnospira</t>
  </si>
  <si>
    <t>Prevotellaceae_UCG-001</t>
  </si>
  <si>
    <t>Subdoligranulum</t>
  </si>
  <si>
    <t>Terrisporobacter</t>
  </si>
  <si>
    <t>Hungateiclostridiaceae_unclassified</t>
  </si>
  <si>
    <t>Psychrosphaera</t>
  </si>
  <si>
    <t>Ruminococcaceae_ge</t>
  </si>
  <si>
    <t>Anaerosporobacter</t>
  </si>
  <si>
    <t>Comamonadaceae_unclassified</t>
  </si>
  <si>
    <t>Mucispirillum</t>
  </si>
  <si>
    <t>Pseudoflavonifractor</t>
  </si>
  <si>
    <t>Anaerofilum</t>
  </si>
  <si>
    <t>Tyzzerella</t>
  </si>
  <si>
    <t>Tannerellaceae_unclassified</t>
  </si>
  <si>
    <t>Erysipelotrichaceae_UCG-003</t>
  </si>
  <si>
    <t>Chlamydia</t>
  </si>
  <si>
    <t>dgA-11_gut_group</t>
  </si>
  <si>
    <t>MB-A2-108_ge</t>
  </si>
  <si>
    <t>Lachnospiraceae_NC2004_group</t>
  </si>
  <si>
    <t>Actinomycetaceae_unclassified</t>
  </si>
  <si>
    <t>WPS-2_ge</t>
  </si>
  <si>
    <t>Candidatus_Udaeobacter</t>
  </si>
  <si>
    <t>Lachnospiraceae_FCS020_group</t>
  </si>
  <si>
    <t>UCG-004</t>
  </si>
  <si>
    <t>Gemmatimonas</t>
  </si>
  <si>
    <t>Rhodoferax</t>
  </si>
  <si>
    <t>Enterococcus</t>
  </si>
  <si>
    <t>Sutterella</t>
  </si>
  <si>
    <t>RBG-13-54-9_ge</t>
  </si>
  <si>
    <t>Carnobacterium</t>
  </si>
  <si>
    <t>Ferruginibacter</t>
  </si>
  <si>
    <t>Ruegeria</t>
  </si>
  <si>
    <t>Neisseriaceae_unclassified</t>
  </si>
  <si>
    <t>Polaromonas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</si>
</sst>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FFF00"/>
      </patternFill>
    </fill>
    <fill>
      <patternFill patternType="solid">
        <fgColor theme="2" tint="-9.9978637043366805E-2"/>
        <bgColor rgb="FFA8D08D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" fillId="0" borderId="0" applyNumberFormat="0" applyFill="0" applyBorder="0" applyAlignment="0" applyProtection="0"/>
    <xf numFmtId="0" fontId="11" fillId="12" borderId="8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5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5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5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5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7" fillId="2" borderId="0" xfId="0" applyNumberFormat="1" applyFont="1" applyFill="1" applyAlignment="1">
      <alignment horizontal="center" wrapText="1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0" applyFont="1"/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2" fontId="5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37" borderId="0" xfId="0" applyFill="1"/>
    <xf numFmtId="0" fontId="0" fillId="38" borderId="0" xfId="0" applyFill="1"/>
    <xf numFmtId="0" fontId="0" fillId="2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26" fillId="0" borderId="0" xfId="0" applyFont="1"/>
    <xf numFmtId="0" fontId="26" fillId="2" borderId="0" xfId="0" applyFont="1" applyFill="1"/>
    <xf numFmtId="0" fontId="26" fillId="39" borderId="0" xfId="0" applyFont="1" applyFill="1"/>
    <xf numFmtId="0" fontId="26" fillId="37" borderId="0" xfId="0" applyFont="1" applyFill="1"/>
    <xf numFmtId="0" fontId="26" fillId="40" borderId="0" xfId="0" applyFont="1" applyFill="1"/>
    <xf numFmtId="0" fontId="26" fillId="41" borderId="0" xfId="0" applyFont="1" applyFill="1"/>
    <xf numFmtId="164" fontId="0" fillId="38" borderId="0" xfId="0" applyNumberFormat="1" applyFill="1"/>
    <xf numFmtId="164" fontId="26" fillId="38" borderId="0" xfId="0" applyNumberFormat="1" applyFont="1" applyFill="1"/>
    <xf numFmtId="0" fontId="0" fillId="0" borderId="0" xfId="0"/>
    <xf numFmtId="0" fontId="0" fillId="38" borderId="0" xfId="0" applyFill="1"/>
    <xf numFmtId="164" fontId="0" fillId="38" borderId="0" xfId="0" applyNumberFormat="1" applyFill="1"/>
    <xf numFmtId="0" fontId="0" fillId="0" borderId="0" xfId="0"/>
    <xf numFmtId="0" fontId="0" fillId="38" borderId="0" xfId="0" applyFill="1"/>
    <xf numFmtId="164" fontId="0" fillId="38" borderId="0" xfId="0" applyNumberFormat="1" applyFill="1"/>
    <xf numFmtId="0" fontId="0" fillId="0" borderId="0" xfId="0"/>
    <xf numFmtId="0" fontId="0" fillId="38" borderId="0" xfId="0" applyFill="1"/>
    <xf numFmtId="164" fontId="0" fillId="38" borderId="0" xfId="0" applyNumberFormat="1" applyFill="1"/>
    <xf numFmtId="0" fontId="0" fillId="0" borderId="0" xfId="0"/>
    <xf numFmtId="0" fontId="0" fillId="38" borderId="0" xfId="0" applyFill="1"/>
    <xf numFmtId="164" fontId="0" fillId="38" borderId="0" xfId="0" applyNumberForma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66CC"/>
              </a:solidFill>
              <a:ln cmpd="sng">
                <a:solidFill>
                  <a:srgbClr val="0066CC"/>
                </a:solidFill>
              </a:ln>
            </c:spPr>
          </c:marker>
          <c:trendline>
            <c:name>Trendline for Series 1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'[1]Quantificação IGA_Machos'!$I$2:$I$8</c:f>
              <c:numCache>
                <c:formatCode>General</c:formatCode>
                <c:ptCount val="7"/>
                <c:pt idx="0">
                  <c:v>1200</c:v>
                </c:pt>
                <c:pt idx="1">
                  <c:v>600</c:v>
                </c:pt>
                <c:pt idx="2">
                  <c:v>300</c:v>
                </c:pt>
                <c:pt idx="3">
                  <c:v>150</c:v>
                </c:pt>
                <c:pt idx="4">
                  <c:v>75</c:v>
                </c:pt>
                <c:pt idx="5">
                  <c:v>37.5</c:v>
                </c:pt>
              </c:numCache>
            </c:numRef>
          </c:xVal>
          <c:yVal>
            <c:numRef>
              <c:f>'[1]Quantificação IGA_Machos'!$J$2:$J$8</c:f>
              <c:numCache>
                <c:formatCode>General</c:formatCode>
                <c:ptCount val="7"/>
                <c:pt idx="0">
                  <c:v>0.49</c:v>
                </c:pt>
                <c:pt idx="3">
                  <c:v>1.1040000000000001</c:v>
                </c:pt>
                <c:pt idx="4">
                  <c:v>1.1335</c:v>
                </c:pt>
                <c:pt idx="5">
                  <c:v>1.135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17C-4D2E-8820-C7064B65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000002"/>
        <c:axId val="41315246"/>
      </c:scatterChart>
      <c:valAx>
        <c:axId val="212200000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1315246"/>
        <c:crosses val="autoZero"/>
        <c:crossBetween val="midCat"/>
      </c:valAx>
      <c:valAx>
        <c:axId val="4131524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122000002"/>
        <c:crosses val="autoZero"/>
        <c:crossBetween val="midCat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45720</xdr:colOff>
      <xdr:row>16</xdr:row>
      <xdr:rowOff>167640</xdr:rowOff>
    </xdr:from>
    <xdr:ext cx="3771900" cy="2600325"/>
    <xdr:graphicFrame macro="">
      <xdr:nvGraphicFramePr>
        <xdr:cNvPr id="2" name="Chart 1" descr="Chart 0">
          <a:extLst>
            <a:ext uri="{FF2B5EF4-FFF2-40B4-BE49-F238E27FC236}">
              <a16:creationId xmlns:a16="http://schemas.microsoft.com/office/drawing/2014/main" id="{38E34BDE-8D7B-4E36-850D-C6A201B27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lla\Google%20Drive\UFV\doutorado\artigos%202%20e%203%20-%20ratas%20f&#234;meas\SHAM\Resultados\IGA%20.xlsx" TargetMode="External"/><Relationship Id="rId1" Type="http://schemas.openxmlformats.org/officeDocument/2006/relationships/externalLinkPath" Target="/Users/Marcella/Google%20Drive/UFV/doutorado/artigos%202%20e%203%20-%20ratas%20f&#234;meas/SHAM/Resultados/IGA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ntificação IGA_Machos"/>
      <sheetName val="PTN - fezes do ceco - machos"/>
      <sheetName val="Quantificação IGA_Femeas OVX"/>
      <sheetName val="PTN - fezes do ceco - femeasOVX"/>
      <sheetName val="Quantificação IGA_Femeas SHAM"/>
      <sheetName val="PTN - fezes do ceco- femeasSHAM"/>
    </sheetNames>
    <sheetDataSet>
      <sheetData sheetId="0">
        <row r="2">
          <cell r="I2">
            <v>1200</v>
          </cell>
          <cell r="J2">
            <v>0.49</v>
          </cell>
        </row>
        <row r="3">
          <cell r="I3">
            <v>600</v>
          </cell>
          <cell r="J3"/>
        </row>
        <row r="4">
          <cell r="I4">
            <v>300</v>
          </cell>
          <cell r="J4"/>
        </row>
        <row r="5">
          <cell r="I5">
            <v>150</v>
          </cell>
          <cell r="J5">
            <v>1.1040000000000001</v>
          </cell>
        </row>
        <row r="6">
          <cell r="I6">
            <v>75</v>
          </cell>
          <cell r="J6">
            <v>1.1335</v>
          </cell>
        </row>
        <row r="7">
          <cell r="I7">
            <v>37.5</v>
          </cell>
          <cell r="J7">
            <v>1.135</v>
          </cell>
        </row>
        <row r="8">
          <cell r="I8"/>
          <cell r="J8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2"/>
  <sheetViews>
    <sheetView workbookViewId="0">
      <pane ySplit="1" topLeftCell="A5" activePane="bottomLeft" state="frozen"/>
      <selection pane="bottomLeft" activeCell="J5" sqref="J5"/>
    </sheetView>
  </sheetViews>
  <sheetFormatPr defaultRowHeight="14.4" x14ac:dyDescent="0.3"/>
  <cols>
    <col min="1" max="1" width="5.44140625" style="14" bestFit="1" customWidth="1"/>
    <col min="2" max="2" width="17.33203125" style="15" bestFit="1" customWidth="1"/>
    <col min="3" max="3" width="15.88671875" style="15" bestFit="1" customWidth="1"/>
    <col min="4" max="4" width="14.109375" style="15" bestFit="1" customWidth="1"/>
    <col min="5" max="5" width="12.88671875" style="15" bestFit="1" customWidth="1"/>
    <col min="6" max="6" width="12" style="15" bestFit="1" customWidth="1"/>
    <col min="7" max="7" width="18.44140625" style="20" bestFit="1" customWidth="1"/>
    <col min="8" max="8" width="23.77734375" customWidth="1"/>
  </cols>
  <sheetData>
    <row r="1" spans="1:8" s="2" customFormat="1" x14ac:dyDescent="0.3">
      <c r="A1" s="4"/>
      <c r="B1" s="5"/>
      <c r="C1" s="4" t="s">
        <v>30</v>
      </c>
      <c r="D1" s="4" t="s">
        <v>31</v>
      </c>
      <c r="E1" s="4" t="s">
        <v>32</v>
      </c>
      <c r="F1" s="4" t="s">
        <v>1</v>
      </c>
      <c r="G1" s="7" t="s">
        <v>27</v>
      </c>
      <c r="H1" s="8" t="s">
        <v>28</v>
      </c>
    </row>
    <row r="2" spans="1:8" x14ac:dyDescent="0.3">
      <c r="A2" s="49" t="s">
        <v>18</v>
      </c>
      <c r="B2" s="13"/>
      <c r="C2" s="16">
        <v>280.10000000000002</v>
      </c>
      <c r="D2" s="16">
        <v>190.70000000000002</v>
      </c>
      <c r="E2" s="16">
        <v>2.95</v>
      </c>
      <c r="F2" s="16">
        <v>1.053195287397358</v>
      </c>
      <c r="G2" s="21">
        <v>712.45</v>
      </c>
      <c r="H2" s="22">
        <f t="shared" ref="H2:H9" si="0">G2*3.76</f>
        <v>2678.8119999999999</v>
      </c>
    </row>
    <row r="3" spans="1:8" x14ac:dyDescent="0.3">
      <c r="A3" s="49"/>
      <c r="B3" s="13"/>
      <c r="C3" s="16">
        <v>297.89999999999998</v>
      </c>
      <c r="D3" s="16">
        <v>211.59999999999997</v>
      </c>
      <c r="E3" s="16">
        <v>3.47</v>
      </c>
      <c r="F3" s="16">
        <v>1.1648204095334007</v>
      </c>
      <c r="G3" s="21">
        <v>792.51</v>
      </c>
      <c r="H3" s="22">
        <f t="shared" si="0"/>
        <v>2979.8375999999998</v>
      </c>
    </row>
    <row r="4" spans="1:8" x14ac:dyDescent="0.3">
      <c r="A4" s="49"/>
      <c r="B4" s="13"/>
      <c r="C4" s="16">
        <v>264.5</v>
      </c>
      <c r="D4" s="16">
        <v>169.1</v>
      </c>
      <c r="E4" s="16">
        <v>2.2999999999999998</v>
      </c>
      <c r="F4" s="16">
        <v>0.86956521739130432</v>
      </c>
      <c r="G4" s="21">
        <v>693.61999999999989</v>
      </c>
      <c r="H4" s="22">
        <f t="shared" si="0"/>
        <v>2608.0111999999995</v>
      </c>
    </row>
    <row r="5" spans="1:8" x14ac:dyDescent="0.3">
      <c r="A5" s="49"/>
      <c r="B5" s="13"/>
      <c r="C5" s="16">
        <v>275.7</v>
      </c>
      <c r="D5" s="16">
        <v>169.39999999999998</v>
      </c>
      <c r="E5" s="16">
        <v>3.26</v>
      </c>
      <c r="F5" s="16">
        <v>1.1824446862531737</v>
      </c>
      <c r="G5" s="21">
        <v>697.63999999999987</v>
      </c>
      <c r="H5" s="22">
        <f t="shared" si="0"/>
        <v>2623.1263999999992</v>
      </c>
    </row>
    <row r="6" spans="1:8" x14ac:dyDescent="0.3">
      <c r="A6" s="49"/>
      <c r="B6" s="13"/>
      <c r="C6" s="16">
        <v>274</v>
      </c>
      <c r="D6" s="16">
        <v>188.3</v>
      </c>
      <c r="E6" s="16">
        <v>5.31</v>
      </c>
      <c r="F6" s="16">
        <v>1.937956204379562</v>
      </c>
      <c r="G6" s="21">
        <v>705.3900000000001</v>
      </c>
      <c r="H6" s="22">
        <f t="shared" si="0"/>
        <v>2652.2664000000004</v>
      </c>
    </row>
    <row r="7" spans="1:8" x14ac:dyDescent="0.3">
      <c r="A7" s="49"/>
      <c r="B7" s="13"/>
      <c r="C7" s="16">
        <v>269.39999999999998</v>
      </c>
      <c r="D7" s="16">
        <v>185.2</v>
      </c>
      <c r="E7" s="16">
        <v>5.57</v>
      </c>
      <c r="F7" s="16">
        <v>2.0675575352635489</v>
      </c>
      <c r="G7" s="21">
        <v>676.70000000000016</v>
      </c>
      <c r="H7" s="22">
        <f t="shared" si="0"/>
        <v>2544.3920000000003</v>
      </c>
    </row>
    <row r="8" spans="1:8" x14ac:dyDescent="0.3">
      <c r="A8" s="49"/>
      <c r="B8" s="13"/>
      <c r="C8" s="16">
        <v>283.60000000000002</v>
      </c>
      <c r="D8" s="16">
        <v>196.10000000000002</v>
      </c>
      <c r="E8" s="16">
        <v>4.9000000000000004</v>
      </c>
      <c r="F8" s="16">
        <v>1.7277856135401977</v>
      </c>
      <c r="G8" s="21">
        <v>743.2299999999999</v>
      </c>
      <c r="H8" s="22">
        <f t="shared" si="0"/>
        <v>2794.5447999999997</v>
      </c>
    </row>
    <row r="9" spans="1:8" x14ac:dyDescent="0.3">
      <c r="A9" s="49"/>
      <c r="B9" s="13"/>
      <c r="C9" s="16">
        <v>299.39999999999998</v>
      </c>
      <c r="D9" s="16">
        <v>211.49999999999997</v>
      </c>
      <c r="E9" s="16">
        <v>4.55</v>
      </c>
      <c r="F9" s="16">
        <v>1.5197060788243153</v>
      </c>
      <c r="G9" s="21">
        <v>774.54</v>
      </c>
      <c r="H9" s="22">
        <f t="shared" si="0"/>
        <v>2912.2703999999999</v>
      </c>
    </row>
    <row r="10" spans="1:8" x14ac:dyDescent="0.3">
      <c r="A10" s="49"/>
      <c r="B10" s="1" t="s">
        <v>0</v>
      </c>
      <c r="C10" s="18">
        <f>AVERAGE(C2:C9)</f>
        <v>280.57499999999999</v>
      </c>
      <c r="D10" s="18">
        <f t="shared" ref="D10:F10" si="1">AVERAGE(D2:D9)</f>
        <v>190.23750000000001</v>
      </c>
      <c r="E10" s="18">
        <f t="shared" si="1"/>
        <v>4.0387499999999994</v>
      </c>
      <c r="F10" s="18">
        <f t="shared" si="1"/>
        <v>1.4403788790728576</v>
      </c>
      <c r="G10" s="23">
        <f>AVERAGE(G2:G9)</f>
        <v>724.50999999999988</v>
      </c>
      <c r="H10" s="23">
        <f>AVERAGE(H2:H9)</f>
        <v>2724.1576</v>
      </c>
    </row>
    <row r="11" spans="1:8" x14ac:dyDescent="0.3">
      <c r="A11" s="49"/>
      <c r="B11" s="1" t="s">
        <v>26</v>
      </c>
      <c r="C11" s="18">
        <f>_xlfn.STDEV.S(C2:C9)</f>
        <v>12.616287658646428</v>
      </c>
      <c r="D11" s="18">
        <f t="shared" ref="D11:F11" si="2">_xlfn.STDEV.S(D2:D9)</f>
        <v>16.270739512564084</v>
      </c>
      <c r="E11" s="18">
        <f t="shared" si="2"/>
        <v>1.201337795959158</v>
      </c>
      <c r="F11" s="18">
        <f t="shared" si="2"/>
        <v>0.43883507885954404</v>
      </c>
      <c r="G11" s="23">
        <f>_xlfn.STDEV.S(G2:G9)</f>
        <v>41.318350126098395</v>
      </c>
      <c r="H11" s="23">
        <f>_xlfn.STDEV.S(H2:H9)</f>
        <v>155.35699647413003</v>
      </c>
    </row>
    <row r="12" spans="1:8" x14ac:dyDescent="0.3">
      <c r="A12" s="12"/>
      <c r="B12" s="1"/>
      <c r="C12" s="18"/>
      <c r="D12" s="18"/>
      <c r="E12" s="18"/>
      <c r="F12" s="18"/>
    </row>
    <row r="13" spans="1:8" x14ac:dyDescent="0.3">
      <c r="A13" s="12"/>
      <c r="B13" s="1"/>
      <c r="C13" s="18"/>
      <c r="D13" s="18"/>
      <c r="E13" s="18"/>
      <c r="F13" s="18"/>
    </row>
    <row r="14" spans="1:8" x14ac:dyDescent="0.3">
      <c r="A14" s="49" t="s">
        <v>19</v>
      </c>
      <c r="B14" s="13"/>
      <c r="C14" s="16">
        <v>280.10000000000002</v>
      </c>
      <c r="D14" s="16">
        <v>184.70000000000002</v>
      </c>
      <c r="E14" s="16">
        <v>4.3499999999999996</v>
      </c>
      <c r="F14" s="16">
        <v>1.5530167797215277</v>
      </c>
      <c r="G14" s="24">
        <v>800.72</v>
      </c>
      <c r="H14" s="22">
        <f>G14*3.71</f>
        <v>2970.6712000000002</v>
      </c>
    </row>
    <row r="15" spans="1:8" x14ac:dyDescent="0.3">
      <c r="A15" s="49"/>
      <c r="B15" s="13"/>
      <c r="C15" s="16">
        <v>334.6</v>
      </c>
      <c r="D15" s="16">
        <v>232.10000000000002</v>
      </c>
      <c r="E15" s="16">
        <v>4.9400000000000004</v>
      </c>
      <c r="F15" s="16">
        <v>1.4763897190675435</v>
      </c>
      <c r="G15" s="24">
        <v>787.81000000000006</v>
      </c>
      <c r="H15" s="22">
        <f t="shared" ref="H15:H21" si="3">G15*3.71</f>
        <v>2922.7751000000003</v>
      </c>
    </row>
    <row r="16" spans="1:8" x14ac:dyDescent="0.3">
      <c r="A16" s="49"/>
      <c r="B16" s="13"/>
      <c r="C16" s="16">
        <v>279.7</v>
      </c>
      <c r="D16" s="16">
        <v>180.79999999999998</v>
      </c>
      <c r="E16" s="16">
        <v>5.4</v>
      </c>
      <c r="F16" s="16">
        <v>1.9306399713979268</v>
      </c>
      <c r="G16" s="24">
        <v>729.32999999999993</v>
      </c>
      <c r="H16" s="22">
        <f t="shared" si="3"/>
        <v>2705.8142999999995</v>
      </c>
    </row>
    <row r="17" spans="1:8" x14ac:dyDescent="0.3">
      <c r="A17" s="49"/>
      <c r="B17" s="13"/>
      <c r="C17" s="16">
        <v>277.5</v>
      </c>
      <c r="D17" s="16">
        <v>170.3</v>
      </c>
      <c r="E17" s="16">
        <v>4.8499999999999996</v>
      </c>
      <c r="F17" s="16">
        <v>1.7477477477477477</v>
      </c>
      <c r="G17" s="24">
        <v>870.97</v>
      </c>
      <c r="H17" s="22">
        <f t="shared" si="3"/>
        <v>3231.2987000000003</v>
      </c>
    </row>
    <row r="18" spans="1:8" x14ac:dyDescent="0.3">
      <c r="A18" s="49"/>
      <c r="B18" s="13"/>
      <c r="C18" s="16">
        <v>278.3</v>
      </c>
      <c r="D18" s="16">
        <v>203.8</v>
      </c>
      <c r="E18" s="16">
        <v>3.06</v>
      </c>
      <c r="F18" s="16">
        <v>1.0995328781890046</v>
      </c>
      <c r="G18" s="24">
        <v>873.33999999999992</v>
      </c>
      <c r="H18" s="22">
        <f t="shared" si="3"/>
        <v>3240.0913999999998</v>
      </c>
    </row>
    <row r="19" spans="1:8" x14ac:dyDescent="0.3">
      <c r="A19" s="49"/>
      <c r="B19" s="13"/>
      <c r="C19" s="16">
        <v>292.5</v>
      </c>
      <c r="D19" s="16">
        <v>189.3</v>
      </c>
      <c r="E19" s="16">
        <v>5.21</v>
      </c>
      <c r="F19" s="16">
        <v>1.7811965811965813</v>
      </c>
      <c r="G19" s="24">
        <v>779.53</v>
      </c>
      <c r="H19" s="22">
        <f t="shared" si="3"/>
        <v>2892.0562999999997</v>
      </c>
    </row>
    <row r="20" spans="1:8" x14ac:dyDescent="0.3">
      <c r="A20" s="49"/>
      <c r="B20" s="13"/>
      <c r="C20" s="16">
        <v>315.39999999999998</v>
      </c>
      <c r="D20" s="16">
        <v>206.99999999999997</v>
      </c>
      <c r="E20" s="16">
        <v>3.6</v>
      </c>
      <c r="F20" s="16">
        <v>1.14140773620799</v>
      </c>
      <c r="G20" s="24">
        <v>831.68</v>
      </c>
      <c r="H20" s="22">
        <f t="shared" si="3"/>
        <v>3085.5328</v>
      </c>
    </row>
    <row r="21" spans="1:8" x14ac:dyDescent="0.3">
      <c r="A21" s="49"/>
      <c r="B21" s="13"/>
      <c r="C21" s="16">
        <v>293.8</v>
      </c>
      <c r="D21" s="16">
        <v>150.9</v>
      </c>
      <c r="E21" s="16"/>
      <c r="F21" s="16"/>
      <c r="G21" s="24">
        <v>731.27</v>
      </c>
      <c r="H21" s="22">
        <f t="shared" si="3"/>
        <v>2713.0117</v>
      </c>
    </row>
    <row r="22" spans="1:8" x14ac:dyDescent="0.3">
      <c r="A22" s="49"/>
      <c r="B22" s="1" t="s">
        <v>0</v>
      </c>
      <c r="C22" s="18">
        <f t="shared" ref="C22:H22" si="4">AVERAGE(C14:C21)</f>
        <v>293.98750000000001</v>
      </c>
      <c r="D22" s="18">
        <f t="shared" si="4"/>
        <v>189.86250000000001</v>
      </c>
      <c r="E22" s="18">
        <f t="shared" si="4"/>
        <v>4.4871428571428575</v>
      </c>
      <c r="F22" s="18">
        <f t="shared" si="4"/>
        <v>1.5328473447897601</v>
      </c>
      <c r="G22" s="23">
        <f t="shared" si="4"/>
        <v>800.58124999999995</v>
      </c>
      <c r="H22" s="23">
        <f t="shared" si="4"/>
        <v>2970.1564374999998</v>
      </c>
    </row>
    <row r="23" spans="1:8" x14ac:dyDescent="0.3">
      <c r="A23" s="49"/>
      <c r="B23" s="1" t="s">
        <v>26</v>
      </c>
      <c r="C23" s="18">
        <f t="shared" ref="C23:H23" si="5">_xlfn.STDEV.S(C14:C21)</f>
        <v>20.788213521814988</v>
      </c>
      <c r="D23" s="18">
        <f t="shared" si="5"/>
        <v>24.73233496573139</v>
      </c>
      <c r="E23" s="18">
        <f t="shared" si="5"/>
        <v>0.86940045022828416</v>
      </c>
      <c r="F23" s="18">
        <f t="shared" si="5"/>
        <v>0.31902956078786443</v>
      </c>
      <c r="G23" s="23">
        <f t="shared" si="5"/>
        <v>55.680996100875511</v>
      </c>
      <c r="H23" s="23">
        <f t="shared" si="5"/>
        <v>206.57649553424827</v>
      </c>
    </row>
    <row r="24" spans="1:8" x14ac:dyDescent="0.3">
      <c r="A24" s="49"/>
    </row>
    <row r="25" spans="1:8" x14ac:dyDescent="0.3">
      <c r="A25" s="49"/>
    </row>
    <row r="26" spans="1:8" x14ac:dyDescent="0.3">
      <c r="A26" s="49" t="s">
        <v>20</v>
      </c>
      <c r="B26" s="13"/>
      <c r="C26" s="16">
        <v>329.4</v>
      </c>
      <c r="D26" s="16">
        <v>235.29999999999998</v>
      </c>
      <c r="E26" s="16">
        <v>2.9</v>
      </c>
      <c r="F26" s="16">
        <v>0.88038858530661812</v>
      </c>
      <c r="G26" s="21">
        <v>661.44</v>
      </c>
      <c r="H26" s="22">
        <f t="shared" ref="H26:H33" si="6">G26*4.73</f>
        <v>3128.6112000000007</v>
      </c>
    </row>
    <row r="27" spans="1:8" x14ac:dyDescent="0.3">
      <c r="A27" s="49"/>
      <c r="B27" s="13"/>
      <c r="C27" s="16">
        <v>267.3</v>
      </c>
      <c r="D27" s="16">
        <v>182.60000000000002</v>
      </c>
      <c r="E27" s="16">
        <v>3.57</v>
      </c>
      <c r="F27" s="16">
        <v>1.2557157931762222</v>
      </c>
      <c r="G27" s="21">
        <v>587.7600000000001</v>
      </c>
      <c r="H27" s="22">
        <f t="shared" si="6"/>
        <v>2780.1048000000005</v>
      </c>
    </row>
    <row r="28" spans="1:8" x14ac:dyDescent="0.3">
      <c r="A28" s="49"/>
      <c r="B28" s="13"/>
      <c r="C28" s="16">
        <v>284.3</v>
      </c>
      <c r="D28" s="16">
        <v>187.5</v>
      </c>
      <c r="E28" s="16">
        <v>4</v>
      </c>
      <c r="F28" s="16">
        <v>1.4953271028037385</v>
      </c>
      <c r="G28" s="21">
        <v>579.39</v>
      </c>
      <c r="H28" s="22">
        <f t="shared" si="6"/>
        <v>2740.5147000000002</v>
      </c>
    </row>
    <row r="29" spans="1:8" x14ac:dyDescent="0.3">
      <c r="A29" s="49"/>
      <c r="B29" s="13"/>
      <c r="C29" s="16">
        <v>267.5</v>
      </c>
      <c r="D29" s="16">
        <v>230.6</v>
      </c>
      <c r="E29" s="16">
        <v>3.58</v>
      </c>
      <c r="F29" s="16">
        <v>1.2172730363821829</v>
      </c>
      <c r="G29" s="21">
        <v>657.54000000000019</v>
      </c>
      <c r="H29" s="22">
        <f t="shared" si="6"/>
        <v>3110.1642000000011</v>
      </c>
    </row>
    <row r="30" spans="1:8" x14ac:dyDescent="0.3">
      <c r="A30" s="49"/>
      <c r="B30" s="13"/>
      <c r="C30" s="16">
        <v>294.10000000000002</v>
      </c>
      <c r="D30" s="16">
        <v>161.19999999999999</v>
      </c>
      <c r="E30" s="16">
        <v>2.2799999999999998</v>
      </c>
      <c r="F30" s="16">
        <v>0.79776067179846044</v>
      </c>
      <c r="G30" s="21">
        <v>596.66999999999996</v>
      </c>
      <c r="H30" s="22">
        <f t="shared" si="6"/>
        <v>2822.2491</v>
      </c>
    </row>
    <row r="31" spans="1:8" x14ac:dyDescent="0.3">
      <c r="A31" s="49"/>
      <c r="B31" s="13"/>
      <c r="C31" s="16">
        <v>285.8</v>
      </c>
      <c r="D31" s="16">
        <v>186.50000000000003</v>
      </c>
      <c r="E31" s="16">
        <v>4.05</v>
      </c>
      <c r="F31" s="16">
        <v>1.3304862023653088</v>
      </c>
      <c r="G31" s="21">
        <v>570.79</v>
      </c>
      <c r="H31" s="22">
        <f t="shared" si="6"/>
        <v>2699.8367000000003</v>
      </c>
    </row>
    <row r="32" spans="1:8" x14ac:dyDescent="0.3">
      <c r="A32" s="49"/>
      <c r="B32" s="13"/>
      <c r="C32" s="16">
        <v>304.39999999999998</v>
      </c>
      <c r="D32" s="16">
        <v>178.4</v>
      </c>
      <c r="E32" s="16">
        <v>3.42</v>
      </c>
      <c r="F32" s="16">
        <v>1.2518301610541727</v>
      </c>
      <c r="G32" s="21">
        <v>615.92000000000007</v>
      </c>
      <c r="H32" s="22">
        <f t="shared" si="6"/>
        <v>2913.3016000000007</v>
      </c>
    </row>
    <row r="33" spans="1:8" x14ac:dyDescent="0.3">
      <c r="A33" s="49"/>
      <c r="B33" s="13"/>
      <c r="C33" s="16">
        <v>273.2</v>
      </c>
      <c r="D33" s="16">
        <v>193.09999999999997</v>
      </c>
      <c r="G33" s="21">
        <v>741.03999999999985</v>
      </c>
      <c r="H33" s="22">
        <f t="shared" si="6"/>
        <v>3505.1191999999996</v>
      </c>
    </row>
    <row r="34" spans="1:8" x14ac:dyDescent="0.3">
      <c r="A34" s="49"/>
      <c r="B34" s="1" t="s">
        <v>0</v>
      </c>
      <c r="C34" s="18">
        <f>AVERAGE(C26:C33)</f>
        <v>288.24999999999994</v>
      </c>
      <c r="D34" s="18">
        <f>AVERAGE(D26:D33)</f>
        <v>194.4</v>
      </c>
      <c r="E34" s="18">
        <f>AVERAGE(E26:E32)</f>
        <v>3.3999999999999995</v>
      </c>
      <c r="F34" s="18">
        <f>AVERAGE(F26:F32)</f>
        <v>1.1755402218409579</v>
      </c>
      <c r="G34" s="23">
        <f>AVERAGE(G26:G33)</f>
        <v>626.31875000000002</v>
      </c>
      <c r="H34" s="23">
        <f>AVERAGE(H26:H33)</f>
        <v>2962.4876875000009</v>
      </c>
    </row>
    <row r="35" spans="1:8" x14ac:dyDescent="0.3">
      <c r="A35" s="49"/>
      <c r="B35" s="1" t="s">
        <v>26</v>
      </c>
      <c r="C35" s="18">
        <f>_xlfn.STDEV.S(C26:C32)</f>
        <v>21.78332695740788</v>
      </c>
      <c r="D35" s="18">
        <f>_xlfn.STDEV.S(D26:D33)</f>
        <v>25.61372399989618</v>
      </c>
      <c r="E35" s="18">
        <f>_xlfn.STDEV.S(E26:E31)</f>
        <v>0.68529312463110803</v>
      </c>
      <c r="F35" s="18">
        <f>_xlfn.STDEV.S(F26:F31)</f>
        <v>0.2695564903095603</v>
      </c>
      <c r="G35" s="23">
        <f>_xlfn.STDEV.S(G26:G33)</f>
        <v>57.481603376956279</v>
      </c>
      <c r="H35" s="23">
        <f>_xlfn.STDEV.S(H26:H33)</f>
        <v>271.88798397300326</v>
      </c>
    </row>
    <row r="36" spans="1:8" x14ac:dyDescent="0.3">
      <c r="A36" s="49"/>
    </row>
    <row r="37" spans="1:8" x14ac:dyDescent="0.3">
      <c r="A37" s="49"/>
    </row>
    <row r="38" spans="1:8" x14ac:dyDescent="0.3">
      <c r="A38" s="49"/>
      <c r="B38" s="13"/>
      <c r="C38" s="16">
        <v>274.89999999999998</v>
      </c>
      <c r="D38" s="16">
        <v>179.2</v>
      </c>
      <c r="E38" s="16">
        <v>5.27</v>
      </c>
      <c r="F38" s="16">
        <v>1.9170607493634049</v>
      </c>
      <c r="G38" s="24">
        <v>583.35000000000014</v>
      </c>
      <c r="H38" s="22">
        <f>G38*4.69</f>
        <v>2735.9115000000011</v>
      </c>
    </row>
    <row r="39" spans="1:8" x14ac:dyDescent="0.3">
      <c r="A39" s="49" t="s">
        <v>21</v>
      </c>
      <c r="B39" s="13"/>
      <c r="C39" s="16">
        <v>330.6</v>
      </c>
      <c r="D39" s="16">
        <v>236.20000000000002</v>
      </c>
      <c r="E39" s="16">
        <v>2.57</v>
      </c>
      <c r="F39" s="16">
        <v>2.1823731400228921</v>
      </c>
      <c r="G39" s="24">
        <v>698.01</v>
      </c>
      <c r="H39" s="22">
        <f t="shared" ref="H39:H45" si="7">G39*4.69</f>
        <v>3273.6669000000002</v>
      </c>
    </row>
    <row r="40" spans="1:8" x14ac:dyDescent="0.3">
      <c r="A40" s="49"/>
      <c r="B40" s="13"/>
      <c r="C40" s="16">
        <v>262.10000000000002</v>
      </c>
      <c r="D40" s="16">
        <v>158.30000000000001</v>
      </c>
      <c r="E40" s="16">
        <v>5.72</v>
      </c>
      <c r="F40" s="16">
        <v>1.6035714285714284</v>
      </c>
      <c r="G40" s="24">
        <v>565.67000000000007</v>
      </c>
      <c r="H40" s="22">
        <f t="shared" si="7"/>
        <v>2652.9923000000003</v>
      </c>
    </row>
    <row r="41" spans="1:8" x14ac:dyDescent="0.3">
      <c r="A41" s="49"/>
      <c r="B41" s="13"/>
      <c r="C41" s="16">
        <v>280</v>
      </c>
      <c r="D41" s="16">
        <v>174.6</v>
      </c>
      <c r="E41" s="16">
        <v>4.49</v>
      </c>
      <c r="F41" s="16">
        <v>1.563573883161512</v>
      </c>
      <c r="G41" s="24">
        <v>587.41000000000008</v>
      </c>
      <c r="H41" s="22">
        <f t="shared" si="7"/>
        <v>2754.9529000000007</v>
      </c>
    </row>
    <row r="42" spans="1:8" x14ac:dyDescent="0.3">
      <c r="A42" s="49"/>
      <c r="B42" s="13"/>
      <c r="C42" s="16">
        <v>291</v>
      </c>
      <c r="D42" s="16">
        <v>181.1</v>
      </c>
      <c r="E42" s="16">
        <v>4.55</v>
      </c>
      <c r="F42" s="16">
        <v>1.0440122824974412</v>
      </c>
      <c r="G42" s="24">
        <v>643.29</v>
      </c>
      <c r="H42" s="22">
        <f t="shared" si="7"/>
        <v>3017.0300999999999</v>
      </c>
    </row>
    <row r="43" spans="1:8" x14ac:dyDescent="0.3">
      <c r="A43" s="49"/>
      <c r="B43" s="13"/>
      <c r="C43" s="16">
        <v>293.10000000000002</v>
      </c>
      <c r="D43" s="16">
        <v>188.8</v>
      </c>
      <c r="E43" s="16">
        <v>3.06</v>
      </c>
      <c r="F43" s="16">
        <v>1.2999385371850032</v>
      </c>
      <c r="G43" s="24">
        <v>627.91000000000008</v>
      </c>
      <c r="H43" s="22">
        <f t="shared" si="7"/>
        <v>2944.8979000000008</v>
      </c>
    </row>
    <row r="44" spans="1:8" x14ac:dyDescent="0.3">
      <c r="A44" s="49"/>
      <c r="B44" s="13"/>
      <c r="C44" s="16">
        <v>325.39999999999998</v>
      </c>
      <c r="D44" s="16">
        <v>227.10000000000002</v>
      </c>
      <c r="E44" s="16">
        <v>4.2300000000000004</v>
      </c>
      <c r="F44" s="16">
        <v>1.1691297208538587</v>
      </c>
      <c r="G44" s="24">
        <v>667.5</v>
      </c>
      <c r="H44" s="22">
        <f t="shared" si="7"/>
        <v>3130.5750000000003</v>
      </c>
    </row>
    <row r="45" spans="1:8" x14ac:dyDescent="0.3">
      <c r="A45" s="49"/>
      <c r="B45" s="13"/>
      <c r="C45" s="16">
        <v>304.5</v>
      </c>
      <c r="D45" s="16">
        <v>192</v>
      </c>
      <c r="E45" s="16">
        <v>3.56</v>
      </c>
      <c r="F45" s="17"/>
      <c r="G45" s="24">
        <v>645.36000000000013</v>
      </c>
      <c r="H45" s="22">
        <f t="shared" si="7"/>
        <v>3026.7384000000006</v>
      </c>
    </row>
    <row r="46" spans="1:8" x14ac:dyDescent="0.3">
      <c r="A46" s="49"/>
      <c r="B46" s="1" t="s">
        <v>0</v>
      </c>
      <c r="C46" s="18">
        <f t="shared" ref="C46:H46" si="8">AVERAGE(C38:C45)</f>
        <v>295.2</v>
      </c>
      <c r="D46" s="18">
        <f t="shared" si="8"/>
        <v>192.16250000000002</v>
      </c>
      <c r="E46" s="18">
        <f t="shared" si="8"/>
        <v>4.1812499999999995</v>
      </c>
      <c r="F46" s="18">
        <f t="shared" si="8"/>
        <v>1.5399513916650773</v>
      </c>
      <c r="G46" s="23">
        <f t="shared" si="8"/>
        <v>627.3125</v>
      </c>
      <c r="H46" s="23">
        <f t="shared" si="8"/>
        <v>2942.0956250000008</v>
      </c>
    </row>
    <row r="47" spans="1:8" x14ac:dyDescent="0.3">
      <c r="A47" s="49"/>
      <c r="B47" s="1" t="s">
        <v>26</v>
      </c>
      <c r="C47" s="18">
        <f t="shared" ref="C47:H47" si="9">_xlfn.STDEV.S(C38:C45)</f>
        <v>23.941834277503226</v>
      </c>
      <c r="D47" s="18">
        <f t="shared" si="9"/>
        <v>26.502772765990084</v>
      </c>
      <c r="E47" s="18">
        <f t="shared" si="9"/>
        <v>1.0707865933842424</v>
      </c>
      <c r="F47" s="18">
        <f t="shared" si="9"/>
        <v>0.40836935558554166</v>
      </c>
      <c r="G47" s="23">
        <f t="shared" si="9"/>
        <v>45.543119521111883</v>
      </c>
      <c r="H47" s="23">
        <f t="shared" si="9"/>
        <v>213.59723055401474</v>
      </c>
    </row>
    <row r="48" spans="1:8" x14ac:dyDescent="0.3">
      <c r="A48" s="49"/>
      <c r="H48" s="22"/>
    </row>
    <row r="49" spans="8:8" x14ac:dyDescent="0.3">
      <c r="H49" s="22"/>
    </row>
    <row r="50" spans="8:8" x14ac:dyDescent="0.3">
      <c r="H50" s="22"/>
    </row>
    <row r="51" spans="8:8" x14ac:dyDescent="0.3">
      <c r="H51" s="22"/>
    </row>
    <row r="52" spans="8:8" x14ac:dyDescent="0.3">
      <c r="H52" s="22"/>
    </row>
    <row r="53" spans="8:8" x14ac:dyDescent="0.3">
      <c r="H53" s="22"/>
    </row>
    <row r="54" spans="8:8" x14ac:dyDescent="0.3">
      <c r="H54" s="22"/>
    </row>
    <row r="55" spans="8:8" x14ac:dyDescent="0.3">
      <c r="H55" s="22"/>
    </row>
    <row r="56" spans="8:8" x14ac:dyDescent="0.3">
      <c r="H56" s="22"/>
    </row>
    <row r="57" spans="8:8" x14ac:dyDescent="0.3">
      <c r="H57" s="22"/>
    </row>
    <row r="58" spans="8:8" x14ac:dyDescent="0.3">
      <c r="H58" s="22"/>
    </row>
    <row r="59" spans="8:8" x14ac:dyDescent="0.3">
      <c r="H59" s="22"/>
    </row>
    <row r="60" spans="8:8" x14ac:dyDescent="0.3">
      <c r="H60" s="22"/>
    </row>
    <row r="61" spans="8:8" x14ac:dyDescent="0.3">
      <c r="H61" s="22"/>
    </row>
    <row r="62" spans="8:8" x14ac:dyDescent="0.3">
      <c r="H62" s="22"/>
    </row>
    <row r="63" spans="8:8" x14ac:dyDescent="0.3">
      <c r="H63" s="22"/>
    </row>
    <row r="64" spans="8:8" x14ac:dyDescent="0.3">
      <c r="H64" s="22"/>
    </row>
    <row r="65" spans="8:8" x14ac:dyDescent="0.3">
      <c r="H65" s="22"/>
    </row>
    <row r="66" spans="8:8" x14ac:dyDescent="0.3">
      <c r="H66" s="22"/>
    </row>
    <row r="67" spans="8:8" x14ac:dyDescent="0.3">
      <c r="H67" s="22"/>
    </row>
    <row r="68" spans="8:8" x14ac:dyDescent="0.3">
      <c r="H68" s="22"/>
    </row>
    <row r="69" spans="8:8" x14ac:dyDescent="0.3">
      <c r="H69" s="22"/>
    </row>
    <row r="70" spans="8:8" x14ac:dyDescent="0.3">
      <c r="H70" s="22"/>
    </row>
    <row r="71" spans="8:8" x14ac:dyDescent="0.3">
      <c r="H71" s="22"/>
    </row>
    <row r="72" spans="8:8" x14ac:dyDescent="0.3">
      <c r="H72" s="22"/>
    </row>
    <row r="73" spans="8:8" x14ac:dyDescent="0.3">
      <c r="H73" s="22"/>
    </row>
    <row r="74" spans="8:8" x14ac:dyDescent="0.3">
      <c r="H74" s="22"/>
    </row>
    <row r="75" spans="8:8" x14ac:dyDescent="0.3">
      <c r="H75" s="22"/>
    </row>
    <row r="76" spans="8:8" x14ac:dyDescent="0.3">
      <c r="H76" s="22"/>
    </row>
    <row r="77" spans="8:8" x14ac:dyDescent="0.3">
      <c r="H77" s="22"/>
    </row>
    <row r="78" spans="8:8" x14ac:dyDescent="0.3">
      <c r="H78" s="22"/>
    </row>
    <row r="79" spans="8:8" x14ac:dyDescent="0.3">
      <c r="H79" s="22"/>
    </row>
    <row r="80" spans="8:8" x14ac:dyDescent="0.3">
      <c r="H80" s="22"/>
    </row>
    <row r="81" spans="8:8" x14ac:dyDescent="0.3">
      <c r="H81" s="22"/>
    </row>
    <row r="82" spans="8:8" x14ac:dyDescent="0.3">
      <c r="H82" s="22"/>
    </row>
    <row r="83" spans="8:8" x14ac:dyDescent="0.3">
      <c r="H83" s="22"/>
    </row>
    <row r="84" spans="8:8" x14ac:dyDescent="0.3">
      <c r="H84" s="22"/>
    </row>
    <row r="85" spans="8:8" x14ac:dyDescent="0.3">
      <c r="H85" s="22"/>
    </row>
    <row r="86" spans="8:8" x14ac:dyDescent="0.3">
      <c r="H86" s="22"/>
    </row>
    <row r="87" spans="8:8" x14ac:dyDescent="0.3">
      <c r="H87" s="22"/>
    </row>
    <row r="88" spans="8:8" x14ac:dyDescent="0.3">
      <c r="H88" s="22"/>
    </row>
    <row r="89" spans="8:8" x14ac:dyDescent="0.3">
      <c r="H89" s="22"/>
    </row>
    <row r="90" spans="8:8" x14ac:dyDescent="0.3">
      <c r="H90" s="22"/>
    </row>
    <row r="91" spans="8:8" x14ac:dyDescent="0.3">
      <c r="H91" s="22"/>
    </row>
    <row r="92" spans="8:8" x14ac:dyDescent="0.3">
      <c r="H92" s="22"/>
    </row>
    <row r="93" spans="8:8" x14ac:dyDescent="0.3">
      <c r="H93" s="22"/>
    </row>
    <row r="94" spans="8:8" x14ac:dyDescent="0.3">
      <c r="H94" s="22"/>
    </row>
    <row r="95" spans="8:8" x14ac:dyDescent="0.3">
      <c r="H95" s="22"/>
    </row>
    <row r="96" spans="8:8" x14ac:dyDescent="0.3">
      <c r="H96" s="22"/>
    </row>
    <row r="97" spans="8:8" x14ac:dyDescent="0.3">
      <c r="H97" s="22"/>
    </row>
    <row r="98" spans="8:8" x14ac:dyDescent="0.3">
      <c r="H98" s="22"/>
    </row>
    <row r="99" spans="8:8" x14ac:dyDescent="0.3">
      <c r="H99" s="22"/>
    </row>
    <row r="100" spans="8:8" x14ac:dyDescent="0.3">
      <c r="H100" s="22"/>
    </row>
    <row r="101" spans="8:8" x14ac:dyDescent="0.3">
      <c r="H101" s="22"/>
    </row>
    <row r="102" spans="8:8" x14ac:dyDescent="0.3">
      <c r="H102" s="22"/>
    </row>
    <row r="103" spans="8:8" x14ac:dyDescent="0.3">
      <c r="H103" s="22"/>
    </row>
    <row r="104" spans="8:8" x14ac:dyDescent="0.3">
      <c r="H104" s="22"/>
    </row>
    <row r="105" spans="8:8" x14ac:dyDescent="0.3">
      <c r="H105" s="22"/>
    </row>
    <row r="106" spans="8:8" x14ac:dyDescent="0.3">
      <c r="H106" s="22"/>
    </row>
    <row r="107" spans="8:8" x14ac:dyDescent="0.3">
      <c r="H107" s="22"/>
    </row>
    <row r="108" spans="8:8" x14ac:dyDescent="0.3">
      <c r="H108" s="22"/>
    </row>
    <row r="109" spans="8:8" x14ac:dyDescent="0.3">
      <c r="H109" s="22"/>
    </row>
    <row r="110" spans="8:8" x14ac:dyDescent="0.3">
      <c r="H110" s="22"/>
    </row>
    <row r="111" spans="8:8" x14ac:dyDescent="0.3">
      <c r="H111" s="22"/>
    </row>
    <row r="112" spans="8:8" x14ac:dyDescent="0.3">
      <c r="H112" s="22"/>
    </row>
    <row r="113" spans="8:8" x14ac:dyDescent="0.3">
      <c r="H113" s="22"/>
    </row>
    <row r="114" spans="8:8" x14ac:dyDescent="0.3">
      <c r="H114" s="22"/>
    </row>
    <row r="115" spans="8:8" x14ac:dyDescent="0.3">
      <c r="H115" s="22"/>
    </row>
    <row r="116" spans="8:8" x14ac:dyDescent="0.3">
      <c r="H116" s="22"/>
    </row>
    <row r="117" spans="8:8" x14ac:dyDescent="0.3">
      <c r="H117" s="22"/>
    </row>
    <row r="118" spans="8:8" x14ac:dyDescent="0.3">
      <c r="H118" s="22"/>
    </row>
    <row r="119" spans="8:8" x14ac:dyDescent="0.3">
      <c r="H119" s="22"/>
    </row>
    <row r="120" spans="8:8" x14ac:dyDescent="0.3">
      <c r="H120" s="22"/>
    </row>
    <row r="121" spans="8:8" x14ac:dyDescent="0.3">
      <c r="H121" s="22"/>
    </row>
    <row r="122" spans="8:8" x14ac:dyDescent="0.3">
      <c r="H122" s="22"/>
    </row>
    <row r="123" spans="8:8" x14ac:dyDescent="0.3">
      <c r="H123" s="22"/>
    </row>
    <row r="124" spans="8:8" x14ac:dyDescent="0.3">
      <c r="H124" s="22"/>
    </row>
    <row r="125" spans="8:8" x14ac:dyDescent="0.3">
      <c r="H125" s="22"/>
    </row>
    <row r="126" spans="8:8" x14ac:dyDescent="0.3">
      <c r="H126" s="22"/>
    </row>
    <row r="127" spans="8:8" x14ac:dyDescent="0.3">
      <c r="H127" s="22"/>
    </row>
    <row r="128" spans="8:8" x14ac:dyDescent="0.3">
      <c r="H128" s="22"/>
    </row>
    <row r="129" spans="8:8" x14ac:dyDescent="0.3">
      <c r="H129" s="22"/>
    </row>
    <row r="130" spans="8:8" x14ac:dyDescent="0.3">
      <c r="H130" s="22"/>
    </row>
    <row r="131" spans="8:8" x14ac:dyDescent="0.3">
      <c r="H131" s="22"/>
    </row>
    <row r="132" spans="8:8" x14ac:dyDescent="0.3">
      <c r="H132" s="22"/>
    </row>
    <row r="133" spans="8:8" x14ac:dyDescent="0.3">
      <c r="H133" s="22"/>
    </row>
    <row r="134" spans="8:8" x14ac:dyDescent="0.3">
      <c r="H134" s="22"/>
    </row>
    <row r="135" spans="8:8" x14ac:dyDescent="0.3">
      <c r="H135" s="22"/>
    </row>
    <row r="136" spans="8:8" x14ac:dyDescent="0.3">
      <c r="H136" s="22"/>
    </row>
    <row r="137" spans="8:8" x14ac:dyDescent="0.3">
      <c r="H137" s="22"/>
    </row>
    <row r="138" spans="8:8" x14ac:dyDescent="0.3">
      <c r="H138" s="22"/>
    </row>
    <row r="139" spans="8:8" x14ac:dyDescent="0.3">
      <c r="H139" s="22"/>
    </row>
    <row r="140" spans="8:8" x14ac:dyDescent="0.3">
      <c r="H140" s="22"/>
    </row>
    <row r="141" spans="8:8" x14ac:dyDescent="0.3">
      <c r="H141" s="22"/>
    </row>
    <row r="142" spans="8:8" x14ac:dyDescent="0.3">
      <c r="H142" s="22"/>
    </row>
    <row r="143" spans="8:8" x14ac:dyDescent="0.3">
      <c r="H143" s="22"/>
    </row>
    <row r="144" spans="8:8" x14ac:dyDescent="0.3">
      <c r="H144" s="22"/>
    </row>
    <row r="145" spans="8:8" x14ac:dyDescent="0.3">
      <c r="H145" s="22"/>
    </row>
    <row r="146" spans="8:8" x14ac:dyDescent="0.3">
      <c r="H146" s="22"/>
    </row>
    <row r="147" spans="8:8" x14ac:dyDescent="0.3">
      <c r="H147" s="22"/>
    </row>
    <row r="148" spans="8:8" x14ac:dyDescent="0.3">
      <c r="H148" s="22"/>
    </row>
    <row r="149" spans="8:8" x14ac:dyDescent="0.3">
      <c r="H149" s="22"/>
    </row>
    <row r="150" spans="8:8" x14ac:dyDescent="0.3">
      <c r="H150" s="22"/>
    </row>
    <row r="151" spans="8:8" x14ac:dyDescent="0.3">
      <c r="H151" s="22"/>
    </row>
    <row r="152" spans="8:8" x14ac:dyDescent="0.3">
      <c r="H152" s="22"/>
    </row>
    <row r="153" spans="8:8" x14ac:dyDescent="0.3">
      <c r="H153" s="22"/>
    </row>
    <row r="154" spans="8:8" x14ac:dyDescent="0.3">
      <c r="H154" s="22"/>
    </row>
    <row r="155" spans="8:8" x14ac:dyDescent="0.3">
      <c r="H155" s="22"/>
    </row>
    <row r="156" spans="8:8" x14ac:dyDescent="0.3">
      <c r="H156" s="22"/>
    </row>
    <row r="157" spans="8:8" x14ac:dyDescent="0.3">
      <c r="H157" s="22"/>
    </row>
    <row r="158" spans="8:8" x14ac:dyDescent="0.3">
      <c r="H158" s="22"/>
    </row>
    <row r="159" spans="8:8" x14ac:dyDescent="0.3">
      <c r="H159" s="22"/>
    </row>
    <row r="160" spans="8:8" x14ac:dyDescent="0.3">
      <c r="H160" s="22"/>
    </row>
    <row r="161" spans="8:8" x14ac:dyDescent="0.3">
      <c r="H161" s="22"/>
    </row>
    <row r="162" spans="8:8" x14ac:dyDescent="0.3">
      <c r="H162" s="22"/>
    </row>
    <row r="163" spans="8:8" x14ac:dyDescent="0.3">
      <c r="H163" s="22"/>
    </row>
    <row r="164" spans="8:8" x14ac:dyDescent="0.3">
      <c r="H164" s="22"/>
    </row>
    <row r="165" spans="8:8" x14ac:dyDescent="0.3">
      <c r="H165" s="22"/>
    </row>
    <row r="166" spans="8:8" x14ac:dyDescent="0.3">
      <c r="H166" s="22"/>
    </row>
    <row r="167" spans="8:8" x14ac:dyDescent="0.3">
      <c r="H167" s="22"/>
    </row>
    <row r="168" spans="8:8" x14ac:dyDescent="0.3">
      <c r="H168" s="22"/>
    </row>
    <row r="169" spans="8:8" x14ac:dyDescent="0.3">
      <c r="H169" s="22"/>
    </row>
    <row r="170" spans="8:8" x14ac:dyDescent="0.3">
      <c r="H170" s="22"/>
    </row>
    <row r="171" spans="8:8" x14ac:dyDescent="0.3">
      <c r="H171" s="22"/>
    </row>
    <row r="172" spans="8:8" x14ac:dyDescent="0.3">
      <c r="H172" s="22"/>
    </row>
    <row r="173" spans="8:8" x14ac:dyDescent="0.3">
      <c r="H173" s="22"/>
    </row>
    <row r="174" spans="8:8" x14ac:dyDescent="0.3">
      <c r="H174" s="22"/>
    </row>
    <row r="175" spans="8:8" x14ac:dyDescent="0.3">
      <c r="H175" s="22"/>
    </row>
    <row r="176" spans="8:8" x14ac:dyDescent="0.3">
      <c r="H176" s="22"/>
    </row>
    <row r="177" spans="8:8" x14ac:dyDescent="0.3">
      <c r="H177" s="22"/>
    </row>
    <row r="178" spans="8:8" x14ac:dyDescent="0.3">
      <c r="H178" s="22"/>
    </row>
    <row r="179" spans="8:8" x14ac:dyDescent="0.3">
      <c r="H179" s="22"/>
    </row>
    <row r="180" spans="8:8" x14ac:dyDescent="0.3">
      <c r="H180" s="22"/>
    </row>
    <row r="181" spans="8:8" x14ac:dyDescent="0.3">
      <c r="H181" s="22"/>
    </row>
    <row r="182" spans="8:8" x14ac:dyDescent="0.3">
      <c r="H182" s="22"/>
    </row>
    <row r="183" spans="8:8" x14ac:dyDescent="0.3">
      <c r="H183" s="22"/>
    </row>
    <row r="184" spans="8:8" x14ac:dyDescent="0.3">
      <c r="H184" s="22"/>
    </row>
    <row r="185" spans="8:8" x14ac:dyDescent="0.3">
      <c r="H185" s="22"/>
    </row>
    <row r="186" spans="8:8" x14ac:dyDescent="0.3">
      <c r="H186" s="22"/>
    </row>
    <row r="187" spans="8:8" x14ac:dyDescent="0.3">
      <c r="H187" s="22"/>
    </row>
    <row r="188" spans="8:8" x14ac:dyDescent="0.3">
      <c r="H188" s="22"/>
    </row>
    <row r="189" spans="8:8" x14ac:dyDescent="0.3">
      <c r="H189" s="22"/>
    </row>
    <row r="190" spans="8:8" x14ac:dyDescent="0.3">
      <c r="H190" s="22"/>
    </row>
    <row r="191" spans="8:8" x14ac:dyDescent="0.3">
      <c r="H191" s="22"/>
    </row>
    <row r="192" spans="8:8" x14ac:dyDescent="0.3">
      <c r="H192" s="22"/>
    </row>
    <row r="193" spans="8:8" x14ac:dyDescent="0.3">
      <c r="H193" s="22"/>
    </row>
    <row r="194" spans="8:8" x14ac:dyDescent="0.3">
      <c r="H194" s="22"/>
    </row>
    <row r="195" spans="8:8" x14ac:dyDescent="0.3">
      <c r="H195" s="22"/>
    </row>
    <row r="196" spans="8:8" x14ac:dyDescent="0.3">
      <c r="H196" s="22"/>
    </row>
    <row r="197" spans="8:8" x14ac:dyDescent="0.3">
      <c r="H197" s="22"/>
    </row>
    <row r="198" spans="8:8" x14ac:dyDescent="0.3">
      <c r="H198" s="22"/>
    </row>
    <row r="199" spans="8:8" x14ac:dyDescent="0.3">
      <c r="H199" s="22"/>
    </row>
    <row r="200" spans="8:8" x14ac:dyDescent="0.3">
      <c r="H200" s="22"/>
    </row>
    <row r="201" spans="8:8" x14ac:dyDescent="0.3">
      <c r="H201" s="22"/>
    </row>
    <row r="202" spans="8:8" x14ac:dyDescent="0.3">
      <c r="H202" s="22"/>
    </row>
    <row r="203" spans="8:8" x14ac:dyDescent="0.3">
      <c r="H203" s="22"/>
    </row>
    <row r="204" spans="8:8" x14ac:dyDescent="0.3">
      <c r="H204" s="22"/>
    </row>
    <row r="205" spans="8:8" x14ac:dyDescent="0.3">
      <c r="H205" s="22"/>
    </row>
    <row r="206" spans="8:8" x14ac:dyDescent="0.3">
      <c r="H206" s="22"/>
    </row>
    <row r="207" spans="8:8" x14ac:dyDescent="0.3">
      <c r="H207" s="22"/>
    </row>
    <row r="208" spans="8:8" x14ac:dyDescent="0.3">
      <c r="H208" s="22"/>
    </row>
    <row r="209" spans="8:8" x14ac:dyDescent="0.3">
      <c r="H209" s="22"/>
    </row>
    <row r="210" spans="8:8" x14ac:dyDescent="0.3">
      <c r="H210" s="22"/>
    </row>
    <row r="211" spans="8:8" x14ac:dyDescent="0.3">
      <c r="H211" s="22"/>
    </row>
    <row r="212" spans="8:8" x14ac:dyDescent="0.3">
      <c r="H212" s="22"/>
    </row>
    <row r="213" spans="8:8" x14ac:dyDescent="0.3">
      <c r="H213" s="22"/>
    </row>
    <row r="214" spans="8:8" x14ac:dyDescent="0.3">
      <c r="H214" s="22"/>
    </row>
    <row r="215" spans="8:8" x14ac:dyDescent="0.3">
      <c r="H215" s="22"/>
    </row>
    <row r="216" spans="8:8" x14ac:dyDescent="0.3">
      <c r="H216" s="22"/>
    </row>
    <row r="217" spans="8:8" x14ac:dyDescent="0.3">
      <c r="H217" s="22"/>
    </row>
    <row r="218" spans="8:8" x14ac:dyDescent="0.3">
      <c r="H218" s="22"/>
    </row>
    <row r="219" spans="8:8" x14ac:dyDescent="0.3">
      <c r="H219" s="22"/>
    </row>
    <row r="220" spans="8:8" x14ac:dyDescent="0.3">
      <c r="H220" s="22"/>
    </row>
    <row r="221" spans="8:8" x14ac:dyDescent="0.3">
      <c r="H221" s="22"/>
    </row>
    <row r="222" spans="8:8" x14ac:dyDescent="0.3">
      <c r="H222" s="22"/>
    </row>
    <row r="223" spans="8:8" x14ac:dyDescent="0.3">
      <c r="H223" s="22"/>
    </row>
    <row r="224" spans="8:8" x14ac:dyDescent="0.3">
      <c r="H224" s="22"/>
    </row>
    <row r="225" spans="8:8" x14ac:dyDescent="0.3">
      <c r="H225" s="22"/>
    </row>
    <row r="226" spans="8:8" x14ac:dyDescent="0.3">
      <c r="H226" s="22"/>
    </row>
    <row r="227" spans="8:8" x14ac:dyDescent="0.3">
      <c r="H227" s="22"/>
    </row>
    <row r="228" spans="8:8" x14ac:dyDescent="0.3">
      <c r="H228" s="22"/>
    </row>
    <row r="229" spans="8:8" x14ac:dyDescent="0.3">
      <c r="H229" s="22"/>
    </row>
    <row r="230" spans="8:8" x14ac:dyDescent="0.3">
      <c r="H230" s="22"/>
    </row>
    <row r="231" spans="8:8" x14ac:dyDescent="0.3">
      <c r="H231" s="22"/>
    </row>
    <row r="232" spans="8:8" x14ac:dyDescent="0.3">
      <c r="H232" s="22"/>
    </row>
    <row r="233" spans="8:8" x14ac:dyDescent="0.3">
      <c r="H233" s="22"/>
    </row>
    <row r="234" spans="8:8" x14ac:dyDescent="0.3">
      <c r="H234" s="22"/>
    </row>
    <row r="235" spans="8:8" x14ac:dyDescent="0.3">
      <c r="H235" s="22"/>
    </row>
    <row r="236" spans="8:8" x14ac:dyDescent="0.3">
      <c r="H236" s="22"/>
    </row>
    <row r="237" spans="8:8" x14ac:dyDescent="0.3">
      <c r="H237" s="22"/>
    </row>
    <row r="238" spans="8:8" x14ac:dyDescent="0.3">
      <c r="H238" s="22"/>
    </row>
    <row r="239" spans="8:8" x14ac:dyDescent="0.3">
      <c r="H239" s="22"/>
    </row>
    <row r="240" spans="8:8" x14ac:dyDescent="0.3">
      <c r="H240" s="22"/>
    </row>
    <row r="241" spans="8:8" x14ac:dyDescent="0.3">
      <c r="H241" s="22"/>
    </row>
    <row r="242" spans="8:8" x14ac:dyDescent="0.3">
      <c r="H242" s="22"/>
    </row>
  </sheetData>
  <mergeCells count="4">
    <mergeCell ref="A2:A11"/>
    <mergeCell ref="A14:A25"/>
    <mergeCell ref="A26:A38"/>
    <mergeCell ref="A39:A48"/>
  </mergeCells>
  <pageMargins left="0.7" right="0.7" top="0.75" bottom="0.75" header="0.3" footer="0.3"/>
  <pageSetup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FBB7-E177-4599-BFC5-4CC2953C54F0}">
  <dimension ref="A1:CE188"/>
  <sheetViews>
    <sheetView tabSelected="1" workbookViewId="0"/>
  </sheetViews>
  <sheetFormatPr defaultRowHeight="14.4" x14ac:dyDescent="0.3"/>
  <sheetData>
    <row r="1" spans="1:83" x14ac:dyDescent="0.3">
      <c r="A1" s="76" t="s">
        <v>33</v>
      </c>
      <c r="B1" s="76" t="s">
        <v>34</v>
      </c>
      <c r="C1" s="77" t="s">
        <v>35</v>
      </c>
      <c r="D1" s="76" t="s">
        <v>37</v>
      </c>
      <c r="E1" s="76" t="s">
        <v>38</v>
      </c>
      <c r="F1" s="76" t="s">
        <v>39</v>
      </c>
      <c r="G1" s="76" t="s">
        <v>40</v>
      </c>
      <c r="H1" s="76" t="s">
        <v>41</v>
      </c>
      <c r="I1" s="76" t="s">
        <v>42</v>
      </c>
      <c r="J1" s="76" t="s">
        <v>43</v>
      </c>
      <c r="K1" s="76" t="s">
        <v>44</v>
      </c>
      <c r="L1" s="76" t="s">
        <v>45</v>
      </c>
      <c r="M1" s="76" t="s">
        <v>46</v>
      </c>
      <c r="N1" s="76" t="s">
        <v>47</v>
      </c>
      <c r="O1" s="76" t="s">
        <v>48</v>
      </c>
      <c r="P1" s="76" t="s">
        <v>49</v>
      </c>
      <c r="Q1" s="76" t="s">
        <v>50</v>
      </c>
      <c r="R1" s="76" t="s">
        <v>51</v>
      </c>
      <c r="S1" s="76" t="s">
        <v>52</v>
      </c>
      <c r="T1" s="76" t="s">
        <v>53</v>
      </c>
      <c r="U1" s="76" t="s">
        <v>54</v>
      </c>
      <c r="V1" s="76" t="s">
        <v>55</v>
      </c>
      <c r="W1" s="76" t="s">
        <v>56</v>
      </c>
      <c r="X1" s="76" t="s">
        <v>57</v>
      </c>
      <c r="Y1" s="76" t="s">
        <v>58</v>
      </c>
      <c r="Z1" s="76" t="s">
        <v>59</v>
      </c>
      <c r="AA1" s="76" t="s">
        <v>60</v>
      </c>
      <c r="AB1" s="76" t="s">
        <v>61</v>
      </c>
      <c r="AC1" s="76" t="s">
        <v>62</v>
      </c>
      <c r="AD1" s="76" t="s">
        <v>63</v>
      </c>
      <c r="AE1" s="76" t="s">
        <v>64</v>
      </c>
      <c r="AF1" s="76" t="s">
        <v>65</v>
      </c>
      <c r="AG1" s="76" t="s">
        <v>66</v>
      </c>
      <c r="AH1" s="76" t="s">
        <v>67</v>
      </c>
      <c r="AI1" s="76" t="s">
        <v>68</v>
      </c>
      <c r="AJ1" s="76" t="s">
        <v>69</v>
      </c>
      <c r="AK1" s="76" t="s">
        <v>70</v>
      </c>
      <c r="AL1" s="76" t="s">
        <v>71</v>
      </c>
      <c r="AM1" s="76" t="s">
        <v>72</v>
      </c>
      <c r="AN1" s="76" t="s">
        <v>73</v>
      </c>
      <c r="AO1" s="76" t="s">
        <v>74</v>
      </c>
      <c r="AP1" s="76" t="s">
        <v>75</v>
      </c>
      <c r="AQ1" s="76" t="s">
        <v>76</v>
      </c>
      <c r="AR1" s="76" t="s">
        <v>77</v>
      </c>
      <c r="AS1" s="76" t="s">
        <v>78</v>
      </c>
      <c r="AT1" s="76" t="s">
        <v>79</v>
      </c>
      <c r="AU1" s="76" t="s">
        <v>80</v>
      </c>
      <c r="AV1" s="76" t="s">
        <v>81</v>
      </c>
      <c r="AW1" s="76" t="s">
        <v>82</v>
      </c>
      <c r="AX1" s="76" t="s">
        <v>83</v>
      </c>
      <c r="AY1" s="76" t="s">
        <v>84</v>
      </c>
      <c r="AZ1" s="76" t="s">
        <v>85</v>
      </c>
      <c r="BA1" s="76" t="s">
        <v>86</v>
      </c>
      <c r="BB1" s="76" t="s">
        <v>87</v>
      </c>
      <c r="BC1" s="76" t="s">
        <v>88</v>
      </c>
      <c r="BD1" s="76" t="s">
        <v>89</v>
      </c>
      <c r="BE1" s="76" t="s">
        <v>90</v>
      </c>
      <c r="BF1" s="76" t="s">
        <v>91</v>
      </c>
      <c r="BG1" s="76" t="s">
        <v>92</v>
      </c>
      <c r="BH1" s="76" t="s">
        <v>93</v>
      </c>
      <c r="BI1" s="76" t="s">
        <v>94</v>
      </c>
      <c r="BJ1" s="76" t="s">
        <v>95</v>
      </c>
      <c r="BK1" s="76" t="s">
        <v>96</v>
      </c>
      <c r="BL1" s="76" t="s">
        <v>97</v>
      </c>
      <c r="BM1" s="76" t="s">
        <v>98</v>
      </c>
      <c r="BN1" s="76" t="s">
        <v>99</v>
      </c>
      <c r="BO1" s="76" t="s">
        <v>100</v>
      </c>
      <c r="BP1" s="76" t="s">
        <v>101</v>
      </c>
      <c r="BQ1" s="76" t="s">
        <v>102</v>
      </c>
      <c r="BR1" s="76" t="s">
        <v>103</v>
      </c>
      <c r="BS1" s="76" t="s">
        <v>104</v>
      </c>
      <c r="BT1" s="76" t="s">
        <v>105</v>
      </c>
      <c r="BU1" s="76" t="s">
        <v>106</v>
      </c>
      <c r="BV1" s="76" t="s">
        <v>107</v>
      </c>
      <c r="BW1" s="76" t="s">
        <v>108</v>
      </c>
      <c r="BX1" s="76" t="s">
        <v>109</v>
      </c>
      <c r="BY1" s="76" t="s">
        <v>110</v>
      </c>
      <c r="BZ1" s="76" t="s">
        <v>111</v>
      </c>
      <c r="CA1" s="76" t="s">
        <v>112</v>
      </c>
      <c r="CB1" s="76" t="s">
        <v>113</v>
      </c>
      <c r="CC1" s="76" t="s">
        <v>114</v>
      </c>
      <c r="CD1" s="76" t="s">
        <v>115</v>
      </c>
      <c r="CE1" s="76" t="s">
        <v>116</v>
      </c>
    </row>
    <row r="2" spans="1:83" x14ac:dyDescent="0.3">
      <c r="A2" s="76" t="s">
        <v>302</v>
      </c>
      <c r="B2" s="76">
        <v>0.21709711892899999</v>
      </c>
      <c r="C2" s="78">
        <v>0.52047642615099998</v>
      </c>
      <c r="D2" s="76">
        <v>22.198380540399999</v>
      </c>
      <c r="E2" s="76">
        <v>2.28512102419</v>
      </c>
      <c r="F2" s="76">
        <v>23.139370789699999</v>
      </c>
      <c r="G2" s="76">
        <v>2.5950980781599999</v>
      </c>
      <c r="H2" s="76">
        <v>19.6134375195</v>
      </c>
      <c r="I2" s="76">
        <v>2.9306889994700001</v>
      </c>
      <c r="J2" s="76">
        <v>22.1185519275</v>
      </c>
      <c r="K2" s="76">
        <v>1.85283002729</v>
      </c>
      <c r="L2" s="76">
        <v>81</v>
      </c>
      <c r="M2" s="76">
        <v>329</v>
      </c>
      <c r="N2" s="76">
        <v>24.620060790299998</v>
      </c>
      <c r="O2" s="76">
        <v>56</v>
      </c>
      <c r="P2" s="76">
        <v>282</v>
      </c>
      <c r="Q2" s="76">
        <v>19.8581560284</v>
      </c>
      <c r="R2" s="76">
        <v>55</v>
      </c>
      <c r="S2" s="76">
        <v>233</v>
      </c>
      <c r="T2" s="76">
        <v>23.605150214599998</v>
      </c>
      <c r="U2" s="76">
        <v>68</v>
      </c>
      <c r="V2" s="76">
        <v>271</v>
      </c>
      <c r="W2" s="76">
        <v>25.0922509225</v>
      </c>
      <c r="X2" s="76">
        <v>64</v>
      </c>
      <c r="Y2" s="76">
        <v>322</v>
      </c>
      <c r="Z2" s="76">
        <v>19.875776397500001</v>
      </c>
      <c r="AA2" s="76">
        <v>58</v>
      </c>
      <c r="AB2" s="76">
        <v>288</v>
      </c>
      <c r="AC2" s="76">
        <v>20.138888888899999</v>
      </c>
      <c r="AD2" s="76">
        <v>57</v>
      </c>
      <c r="AE2" s="76">
        <v>280</v>
      </c>
      <c r="AF2" s="76">
        <v>20.357142857100001</v>
      </c>
      <c r="AG2" s="76">
        <v>81</v>
      </c>
      <c r="AH2" s="76">
        <v>355</v>
      </c>
      <c r="AI2" s="76">
        <v>22.816901408500001</v>
      </c>
      <c r="AJ2" s="76">
        <v>102</v>
      </c>
      <c r="AK2" s="76">
        <v>361</v>
      </c>
      <c r="AL2" s="76">
        <v>28.254847645400002</v>
      </c>
      <c r="AM2" s="76">
        <v>106</v>
      </c>
      <c r="AN2" s="76">
        <v>459</v>
      </c>
      <c r="AO2" s="76">
        <v>23.093681917200001</v>
      </c>
      <c r="AP2" s="76">
        <v>92</v>
      </c>
      <c r="AQ2" s="76">
        <v>389</v>
      </c>
      <c r="AR2" s="76">
        <v>23.650385604099998</v>
      </c>
      <c r="AS2" s="76">
        <v>81</v>
      </c>
      <c r="AT2" s="76">
        <v>392</v>
      </c>
      <c r="AU2" s="76">
        <v>20.663265306100001</v>
      </c>
      <c r="AV2" s="76">
        <v>84</v>
      </c>
      <c r="AW2" s="76">
        <v>360</v>
      </c>
      <c r="AX2" s="76">
        <v>23.333333333300001</v>
      </c>
      <c r="AY2" s="76">
        <v>57</v>
      </c>
      <c r="AZ2" s="76">
        <v>301</v>
      </c>
      <c r="BA2" s="76">
        <v>18.936877076399998</v>
      </c>
      <c r="BB2" s="76">
        <v>69</v>
      </c>
      <c r="BC2" s="76">
        <v>292</v>
      </c>
      <c r="BD2" s="76">
        <v>23.630136986299998</v>
      </c>
      <c r="BE2" s="76">
        <v>59</v>
      </c>
      <c r="BF2" s="76">
        <v>326</v>
      </c>
      <c r="BG2" s="76">
        <v>18.098159509199998</v>
      </c>
      <c r="BH2" s="76">
        <v>55</v>
      </c>
      <c r="BI2" s="76">
        <v>303</v>
      </c>
      <c r="BJ2" s="76">
        <v>18.151815181500002</v>
      </c>
      <c r="BK2" s="76">
        <v>41</v>
      </c>
      <c r="BL2" s="76">
        <v>264</v>
      </c>
      <c r="BM2" s="76">
        <v>15.530303030300001</v>
      </c>
      <c r="BN2" s="76">
        <v>58</v>
      </c>
      <c r="BO2" s="76">
        <v>275</v>
      </c>
      <c r="BP2" s="76">
        <v>21.090909090899999</v>
      </c>
      <c r="BQ2" s="76">
        <v>90</v>
      </c>
      <c r="BR2" s="76">
        <v>380</v>
      </c>
      <c r="BS2" s="76">
        <v>23.684210526299999</v>
      </c>
      <c r="BT2" s="76">
        <v>89</v>
      </c>
      <c r="BU2" s="76">
        <v>413</v>
      </c>
      <c r="BV2" s="76">
        <v>21.5496368039</v>
      </c>
      <c r="BW2" s="76">
        <v>82</v>
      </c>
      <c r="BX2" s="76">
        <v>415</v>
      </c>
      <c r="BY2" s="76">
        <v>19.7590361446</v>
      </c>
      <c r="BZ2" s="76">
        <v>89</v>
      </c>
      <c r="CA2" s="76">
        <v>351</v>
      </c>
      <c r="CB2" s="76">
        <v>25.356125356100002</v>
      </c>
      <c r="CC2" s="76">
        <v>87</v>
      </c>
      <c r="CD2" s="76">
        <v>409</v>
      </c>
      <c r="CE2" s="76">
        <v>21.271393643</v>
      </c>
    </row>
    <row r="3" spans="1:83" x14ac:dyDescent="0.3">
      <c r="A3" s="76" t="s">
        <v>263</v>
      </c>
      <c r="B3" s="76">
        <v>0.43215493079799999</v>
      </c>
      <c r="C3" s="78">
        <v>0.64650377647400004</v>
      </c>
      <c r="D3" s="76">
        <v>7.2323707797400001</v>
      </c>
      <c r="E3" s="76">
        <v>1.40567009974</v>
      </c>
      <c r="F3" s="76">
        <v>7.6723110733800004</v>
      </c>
      <c r="G3" s="76">
        <v>1.11335431412</v>
      </c>
      <c r="H3" s="76">
        <v>8.3316172367999997</v>
      </c>
      <c r="I3" s="76">
        <v>0.63837645104100005</v>
      </c>
      <c r="J3" s="76">
        <v>7.42643192365</v>
      </c>
      <c r="K3" s="76">
        <v>1.28962051013</v>
      </c>
      <c r="L3" s="76">
        <v>21</v>
      </c>
      <c r="M3" s="76">
        <v>329</v>
      </c>
      <c r="N3" s="76">
        <v>6.3829787233999999</v>
      </c>
      <c r="O3" s="76">
        <v>21</v>
      </c>
      <c r="P3" s="76">
        <v>282</v>
      </c>
      <c r="Q3" s="76">
        <v>7.4468085106400004</v>
      </c>
      <c r="R3" s="76">
        <v>11</v>
      </c>
      <c r="S3" s="76">
        <v>233</v>
      </c>
      <c r="T3" s="76">
        <v>4.7210300429199998</v>
      </c>
      <c r="U3" s="76">
        <v>24</v>
      </c>
      <c r="V3" s="76">
        <v>271</v>
      </c>
      <c r="W3" s="76">
        <v>8.8560885608900008</v>
      </c>
      <c r="X3" s="76">
        <v>28</v>
      </c>
      <c r="Y3" s="76">
        <v>322</v>
      </c>
      <c r="Z3" s="76">
        <v>8.6956521739100001</v>
      </c>
      <c r="AA3" s="76">
        <v>21</v>
      </c>
      <c r="AB3" s="76">
        <v>288</v>
      </c>
      <c r="AC3" s="76">
        <v>7.2916666666700003</v>
      </c>
      <c r="AD3" s="76">
        <v>24</v>
      </c>
      <c r="AE3" s="76">
        <v>280</v>
      </c>
      <c r="AF3" s="76">
        <v>8.5714285714299994</v>
      </c>
      <c r="AG3" s="76">
        <v>34</v>
      </c>
      <c r="AH3" s="76">
        <v>355</v>
      </c>
      <c r="AI3" s="76">
        <v>9.5774647887299995</v>
      </c>
      <c r="AJ3" s="76">
        <v>27</v>
      </c>
      <c r="AK3" s="76">
        <v>361</v>
      </c>
      <c r="AL3" s="76">
        <v>7.4792243767300004</v>
      </c>
      <c r="AM3" s="76">
        <v>29</v>
      </c>
      <c r="AN3" s="76">
        <v>459</v>
      </c>
      <c r="AO3" s="76">
        <v>6.3180827886699999</v>
      </c>
      <c r="AP3" s="76">
        <v>29</v>
      </c>
      <c r="AQ3" s="76">
        <v>389</v>
      </c>
      <c r="AR3" s="76">
        <v>7.4550128534700004</v>
      </c>
      <c r="AS3" s="76">
        <v>26</v>
      </c>
      <c r="AT3" s="76">
        <v>392</v>
      </c>
      <c r="AU3" s="76">
        <v>6.6326530612200001</v>
      </c>
      <c r="AV3" s="76">
        <v>30</v>
      </c>
      <c r="AW3" s="76">
        <v>360</v>
      </c>
      <c r="AX3" s="76">
        <v>8.3333333333299997</v>
      </c>
      <c r="AY3" s="76">
        <v>28</v>
      </c>
      <c r="AZ3" s="76">
        <v>301</v>
      </c>
      <c r="BA3" s="76">
        <v>9.3023255813999999</v>
      </c>
      <c r="BB3" s="76">
        <v>22</v>
      </c>
      <c r="BC3" s="76">
        <v>292</v>
      </c>
      <c r="BD3" s="76">
        <v>7.5342465753400001</v>
      </c>
      <c r="BE3" s="76">
        <v>29</v>
      </c>
      <c r="BF3" s="76">
        <v>326</v>
      </c>
      <c r="BG3" s="76">
        <v>8.8957055214699992</v>
      </c>
      <c r="BH3" s="76">
        <v>23</v>
      </c>
      <c r="BI3" s="76">
        <v>303</v>
      </c>
      <c r="BJ3" s="76">
        <v>7.5907590759100003</v>
      </c>
      <c r="BK3" s="76">
        <v>22</v>
      </c>
      <c r="BL3" s="76">
        <v>264</v>
      </c>
      <c r="BM3" s="76">
        <v>8.3333333333299997</v>
      </c>
      <c r="BN3" s="76">
        <v>26</v>
      </c>
      <c r="BO3" s="76">
        <v>275</v>
      </c>
      <c r="BP3" s="76">
        <v>9.4545454545500007</v>
      </c>
      <c r="BQ3" s="76">
        <v>29</v>
      </c>
      <c r="BR3" s="76">
        <v>380</v>
      </c>
      <c r="BS3" s="76">
        <v>7.6315789473700004</v>
      </c>
      <c r="BT3" s="76">
        <v>28</v>
      </c>
      <c r="BU3" s="76">
        <v>413</v>
      </c>
      <c r="BV3" s="76">
        <v>6.7796610169499996</v>
      </c>
      <c r="BW3" s="76">
        <v>35</v>
      </c>
      <c r="BX3" s="76">
        <v>415</v>
      </c>
      <c r="BY3" s="76">
        <v>8.4337349397600008</v>
      </c>
      <c r="BZ3" s="76">
        <v>19</v>
      </c>
      <c r="CA3" s="76">
        <v>351</v>
      </c>
      <c r="CB3" s="76">
        <v>5.4131054131100003</v>
      </c>
      <c r="CC3" s="76">
        <v>28</v>
      </c>
      <c r="CD3" s="76">
        <v>409</v>
      </c>
      <c r="CE3" s="76">
        <v>6.8459657701700003</v>
      </c>
    </row>
    <row r="4" spans="1:83" x14ac:dyDescent="0.3">
      <c r="A4" s="76" t="s">
        <v>303</v>
      </c>
      <c r="B4" s="76">
        <v>0.780293739376</v>
      </c>
      <c r="C4" s="78">
        <v>0.81516720258800002</v>
      </c>
      <c r="D4" s="76">
        <v>6.6876149714600004</v>
      </c>
      <c r="E4" s="76">
        <v>1.27470729717</v>
      </c>
      <c r="F4" s="76">
        <v>6.12923736652</v>
      </c>
      <c r="G4" s="76">
        <v>1.1598839245400001</v>
      </c>
      <c r="H4" s="76">
        <v>5.9558398846699996</v>
      </c>
      <c r="I4" s="76">
        <v>1.63684929033</v>
      </c>
      <c r="J4" s="76">
        <v>6.5810450673099998</v>
      </c>
      <c r="K4" s="76">
        <v>0.81032844902800005</v>
      </c>
      <c r="L4" s="76">
        <v>18</v>
      </c>
      <c r="M4" s="76">
        <v>329</v>
      </c>
      <c r="N4" s="76">
        <v>5.4711246200600003</v>
      </c>
      <c r="O4" s="76">
        <v>14</v>
      </c>
      <c r="P4" s="76">
        <v>282</v>
      </c>
      <c r="Q4" s="76">
        <v>4.96453900709</v>
      </c>
      <c r="R4" s="76">
        <v>18</v>
      </c>
      <c r="S4" s="76">
        <v>233</v>
      </c>
      <c r="T4" s="76">
        <v>7.7253218884099999</v>
      </c>
      <c r="U4" s="76">
        <v>16</v>
      </c>
      <c r="V4" s="76">
        <v>271</v>
      </c>
      <c r="W4" s="76">
        <v>5.90405904059</v>
      </c>
      <c r="X4" s="76">
        <v>26</v>
      </c>
      <c r="Y4" s="76">
        <v>322</v>
      </c>
      <c r="Z4" s="76">
        <v>8.0745341614899999</v>
      </c>
      <c r="AA4" s="76">
        <v>23</v>
      </c>
      <c r="AB4" s="76">
        <v>288</v>
      </c>
      <c r="AC4" s="76">
        <v>7.9861111111099996</v>
      </c>
      <c r="AD4" s="76">
        <v>16</v>
      </c>
      <c r="AE4" s="76">
        <v>280</v>
      </c>
      <c r="AF4" s="76">
        <v>5.7142857142899999</v>
      </c>
      <c r="AG4" s="76">
        <v>22</v>
      </c>
      <c r="AH4" s="76">
        <v>355</v>
      </c>
      <c r="AI4" s="76">
        <v>6.19718309859</v>
      </c>
      <c r="AJ4" s="76">
        <v>31</v>
      </c>
      <c r="AK4" s="76">
        <v>361</v>
      </c>
      <c r="AL4" s="76">
        <v>8.5872576177299997</v>
      </c>
      <c r="AM4" s="76">
        <v>23</v>
      </c>
      <c r="AN4" s="76">
        <v>459</v>
      </c>
      <c r="AO4" s="76">
        <v>5.0108932461900002</v>
      </c>
      <c r="AP4" s="76">
        <v>21</v>
      </c>
      <c r="AQ4" s="76">
        <v>389</v>
      </c>
      <c r="AR4" s="76">
        <v>5.3984575835499999</v>
      </c>
      <c r="AS4" s="76">
        <v>23</v>
      </c>
      <c r="AT4" s="76">
        <v>392</v>
      </c>
      <c r="AU4" s="76">
        <v>5.8673469387799999</v>
      </c>
      <c r="AV4" s="76">
        <v>20</v>
      </c>
      <c r="AW4" s="76">
        <v>360</v>
      </c>
      <c r="AX4" s="76">
        <v>5.5555555555599998</v>
      </c>
      <c r="AY4" s="76">
        <v>23</v>
      </c>
      <c r="AZ4" s="76">
        <v>301</v>
      </c>
      <c r="BA4" s="76">
        <v>7.6411960132900001</v>
      </c>
      <c r="BB4" s="76">
        <v>12</v>
      </c>
      <c r="BC4" s="76">
        <v>292</v>
      </c>
      <c r="BD4" s="76">
        <v>4.1095890410999996</v>
      </c>
      <c r="BE4" s="76">
        <v>20</v>
      </c>
      <c r="BF4" s="76">
        <v>326</v>
      </c>
      <c r="BG4" s="76">
        <v>6.1349693251500002</v>
      </c>
      <c r="BH4" s="76">
        <v>12</v>
      </c>
      <c r="BI4" s="76">
        <v>303</v>
      </c>
      <c r="BJ4" s="76">
        <v>3.9603960396</v>
      </c>
      <c r="BK4" s="76">
        <v>22</v>
      </c>
      <c r="BL4" s="76">
        <v>264</v>
      </c>
      <c r="BM4" s="76">
        <v>8.3333333333299997</v>
      </c>
      <c r="BN4" s="76">
        <v>21</v>
      </c>
      <c r="BO4" s="76">
        <v>275</v>
      </c>
      <c r="BP4" s="76">
        <v>7.6363636363599996</v>
      </c>
      <c r="BQ4" s="76">
        <v>24</v>
      </c>
      <c r="BR4" s="76">
        <v>380</v>
      </c>
      <c r="BS4" s="76">
        <v>6.3157894736799998</v>
      </c>
      <c r="BT4" s="76">
        <v>31</v>
      </c>
      <c r="BU4" s="76">
        <v>413</v>
      </c>
      <c r="BV4" s="76">
        <v>7.5060532687699997</v>
      </c>
      <c r="BW4" s="76">
        <v>28</v>
      </c>
      <c r="BX4" s="76">
        <v>415</v>
      </c>
      <c r="BY4" s="76">
        <v>6.7469879518100004</v>
      </c>
      <c r="BZ4" s="76">
        <v>19</v>
      </c>
      <c r="CA4" s="76">
        <v>351</v>
      </c>
      <c r="CB4" s="76">
        <v>5.4131054131100003</v>
      </c>
      <c r="CC4" s="76">
        <v>24</v>
      </c>
      <c r="CD4" s="76">
        <v>409</v>
      </c>
      <c r="CE4" s="76">
        <v>5.8679706601500001</v>
      </c>
    </row>
    <row r="5" spans="1:83" x14ac:dyDescent="0.3">
      <c r="A5" s="76" t="s">
        <v>304</v>
      </c>
      <c r="B5" s="76">
        <v>0.29815606852799997</v>
      </c>
      <c r="C5" s="78">
        <v>0.65594335076099997</v>
      </c>
      <c r="D5" s="76">
        <v>4.1517463690299996</v>
      </c>
      <c r="E5" s="76">
        <v>0.85259355594700004</v>
      </c>
      <c r="F5" s="76">
        <v>3.85816634589</v>
      </c>
      <c r="G5" s="76">
        <v>0.79189671215000002</v>
      </c>
      <c r="H5" s="76">
        <v>4.8178789264999997</v>
      </c>
      <c r="I5" s="76">
        <v>1.30954318067</v>
      </c>
      <c r="J5" s="76">
        <v>4.37886409515</v>
      </c>
      <c r="K5" s="76">
        <v>0.23272965068400001</v>
      </c>
      <c r="L5" s="76">
        <v>9</v>
      </c>
      <c r="M5" s="76">
        <v>329</v>
      </c>
      <c r="N5" s="76">
        <v>2.7355623100300002</v>
      </c>
      <c r="O5" s="76">
        <v>13</v>
      </c>
      <c r="P5" s="76">
        <v>282</v>
      </c>
      <c r="Q5" s="76">
        <v>4.6099290780100004</v>
      </c>
      <c r="R5" s="76">
        <v>9</v>
      </c>
      <c r="S5" s="76">
        <v>233</v>
      </c>
      <c r="T5" s="76">
        <v>3.8626609442099999</v>
      </c>
      <c r="U5" s="76">
        <v>15</v>
      </c>
      <c r="V5" s="76">
        <v>271</v>
      </c>
      <c r="W5" s="76">
        <v>5.5350553505500004</v>
      </c>
      <c r="X5" s="76">
        <v>14</v>
      </c>
      <c r="Y5" s="76">
        <v>322</v>
      </c>
      <c r="Z5" s="76">
        <v>4.3478260869599996</v>
      </c>
      <c r="AA5" s="76">
        <v>11</v>
      </c>
      <c r="AB5" s="76">
        <v>288</v>
      </c>
      <c r="AC5" s="76">
        <v>3.8194444444400002</v>
      </c>
      <c r="AD5" s="76">
        <v>9</v>
      </c>
      <c r="AE5" s="76">
        <v>280</v>
      </c>
      <c r="AF5" s="76">
        <v>3.2142857142899999</v>
      </c>
      <c r="AG5" s="76">
        <v>14</v>
      </c>
      <c r="AH5" s="76">
        <v>355</v>
      </c>
      <c r="AI5" s="76">
        <v>3.9436619718300001</v>
      </c>
      <c r="AJ5" s="76">
        <v>9</v>
      </c>
      <c r="AK5" s="76">
        <v>361</v>
      </c>
      <c r="AL5" s="76">
        <v>2.4930747922399998</v>
      </c>
      <c r="AM5" s="76">
        <v>22</v>
      </c>
      <c r="AN5" s="76">
        <v>459</v>
      </c>
      <c r="AO5" s="76">
        <v>4.7930283224399997</v>
      </c>
      <c r="AP5" s="76">
        <v>16</v>
      </c>
      <c r="AQ5" s="76">
        <v>389</v>
      </c>
      <c r="AR5" s="76">
        <v>4.1131105398500001</v>
      </c>
      <c r="AS5" s="76">
        <v>18</v>
      </c>
      <c r="AT5" s="76">
        <v>392</v>
      </c>
      <c r="AU5" s="76">
        <v>4.5918367346900002</v>
      </c>
      <c r="AV5" s="76">
        <v>18</v>
      </c>
      <c r="AW5" s="76">
        <v>360</v>
      </c>
      <c r="AX5" s="76">
        <v>5</v>
      </c>
      <c r="AY5" s="76">
        <v>7</v>
      </c>
      <c r="AZ5" s="76">
        <v>301</v>
      </c>
      <c r="BA5" s="76">
        <v>2.32558139535</v>
      </c>
      <c r="BB5" s="76">
        <v>18</v>
      </c>
      <c r="BC5" s="76">
        <v>292</v>
      </c>
      <c r="BD5" s="76">
        <v>6.1643835616400002</v>
      </c>
      <c r="BE5" s="76">
        <v>15</v>
      </c>
      <c r="BF5" s="76">
        <v>326</v>
      </c>
      <c r="BG5" s="76">
        <v>4.6012269938700001</v>
      </c>
      <c r="BH5" s="76">
        <v>19</v>
      </c>
      <c r="BI5" s="76">
        <v>303</v>
      </c>
      <c r="BJ5" s="76">
        <v>6.27062706271</v>
      </c>
      <c r="BK5" s="76">
        <v>12</v>
      </c>
      <c r="BL5" s="76">
        <v>264</v>
      </c>
      <c r="BM5" s="76">
        <v>4.5454545454500002</v>
      </c>
      <c r="BN5" s="76">
        <v>12</v>
      </c>
      <c r="BO5" s="76">
        <v>275</v>
      </c>
      <c r="BP5" s="76">
        <v>4.3636363636400004</v>
      </c>
      <c r="BQ5" s="76">
        <v>16</v>
      </c>
      <c r="BR5" s="76">
        <v>380</v>
      </c>
      <c r="BS5" s="76">
        <v>4.2105263157900001</v>
      </c>
      <c r="BT5" s="76">
        <v>18</v>
      </c>
      <c r="BU5" s="76">
        <v>413</v>
      </c>
      <c r="BV5" s="76">
        <v>4.3583535108999998</v>
      </c>
      <c r="BW5" s="76">
        <v>17</v>
      </c>
      <c r="BX5" s="76">
        <v>415</v>
      </c>
      <c r="BY5" s="76">
        <v>4.0963855421700002</v>
      </c>
      <c r="BZ5" s="76">
        <v>17</v>
      </c>
      <c r="CA5" s="76">
        <v>351</v>
      </c>
      <c r="CB5" s="76">
        <v>4.8433048433000003</v>
      </c>
      <c r="CC5" s="76">
        <v>18</v>
      </c>
      <c r="CD5" s="76">
        <v>409</v>
      </c>
      <c r="CE5" s="76">
        <v>4.4009779951099999</v>
      </c>
    </row>
    <row r="6" spans="1:83" x14ac:dyDescent="0.3">
      <c r="A6" s="76" t="s">
        <v>305</v>
      </c>
      <c r="B6" s="76">
        <v>1.4907343592899999E-3</v>
      </c>
      <c r="C6" s="78">
        <v>0.139383662593</v>
      </c>
      <c r="D6" s="76">
        <v>3.42269301306</v>
      </c>
      <c r="E6" s="76">
        <v>0.90764297526799997</v>
      </c>
      <c r="F6" s="76">
        <v>5.13318409733</v>
      </c>
      <c r="G6" s="76">
        <v>1.14116944972</v>
      </c>
      <c r="H6" s="76">
        <v>2.4336560880100002</v>
      </c>
      <c r="I6" s="76">
        <v>0.84079498723500001</v>
      </c>
      <c r="J6" s="76">
        <v>5.1762185977600002</v>
      </c>
      <c r="K6" s="76">
        <v>1.22307858611</v>
      </c>
      <c r="L6" s="76">
        <v>16</v>
      </c>
      <c r="M6" s="76">
        <v>329</v>
      </c>
      <c r="N6" s="76">
        <v>4.8632218844999997</v>
      </c>
      <c r="O6" s="76">
        <v>8</v>
      </c>
      <c r="P6" s="76">
        <v>282</v>
      </c>
      <c r="Q6" s="76">
        <v>2.83687943262</v>
      </c>
      <c r="R6" s="76">
        <v>6</v>
      </c>
      <c r="S6" s="76">
        <v>233</v>
      </c>
      <c r="T6" s="76">
        <v>2.5751072961400001</v>
      </c>
      <c r="U6" s="76">
        <v>8</v>
      </c>
      <c r="V6" s="76">
        <v>271</v>
      </c>
      <c r="W6" s="76">
        <v>2.9520295203</v>
      </c>
      <c r="X6" s="76">
        <v>9</v>
      </c>
      <c r="Y6" s="76">
        <v>322</v>
      </c>
      <c r="Z6" s="76">
        <v>2.7950310559</v>
      </c>
      <c r="AA6" s="76">
        <v>13</v>
      </c>
      <c r="AB6" s="76">
        <v>288</v>
      </c>
      <c r="AC6" s="76">
        <v>4.5138888888900004</v>
      </c>
      <c r="AD6" s="76">
        <v>9</v>
      </c>
      <c r="AE6" s="76">
        <v>280</v>
      </c>
      <c r="AF6" s="76">
        <v>3.2142857142899999</v>
      </c>
      <c r="AG6" s="76">
        <v>21</v>
      </c>
      <c r="AH6" s="76">
        <v>355</v>
      </c>
      <c r="AI6" s="76">
        <v>5.9154929577499997</v>
      </c>
      <c r="AJ6" s="76">
        <v>25</v>
      </c>
      <c r="AK6" s="76">
        <v>361</v>
      </c>
      <c r="AL6" s="76">
        <v>6.9252077562299998</v>
      </c>
      <c r="AM6" s="76">
        <v>23</v>
      </c>
      <c r="AN6" s="76">
        <v>459</v>
      </c>
      <c r="AO6" s="76">
        <v>5.0108932461900002</v>
      </c>
      <c r="AP6" s="76">
        <v>20</v>
      </c>
      <c r="AQ6" s="76">
        <v>389</v>
      </c>
      <c r="AR6" s="76">
        <v>5.1413881748100003</v>
      </c>
      <c r="AS6" s="76">
        <v>18</v>
      </c>
      <c r="AT6" s="76">
        <v>392</v>
      </c>
      <c r="AU6" s="76">
        <v>4.5918367346900002</v>
      </c>
      <c r="AV6" s="76">
        <v>15</v>
      </c>
      <c r="AW6" s="76">
        <v>360</v>
      </c>
      <c r="AX6" s="76">
        <v>4.1666666666700003</v>
      </c>
      <c r="AY6" s="76">
        <v>5</v>
      </c>
      <c r="AZ6" s="76">
        <v>301</v>
      </c>
      <c r="BA6" s="76">
        <v>1.66112956811</v>
      </c>
      <c r="BB6" s="76">
        <v>7</v>
      </c>
      <c r="BC6" s="76">
        <v>292</v>
      </c>
      <c r="BD6" s="76">
        <v>2.3972602739700002</v>
      </c>
      <c r="BE6" s="76">
        <v>8</v>
      </c>
      <c r="BF6" s="76">
        <v>326</v>
      </c>
      <c r="BG6" s="76">
        <v>2.4539877300600001</v>
      </c>
      <c r="BH6" s="76">
        <v>5</v>
      </c>
      <c r="BI6" s="76">
        <v>303</v>
      </c>
      <c r="BJ6" s="76">
        <v>1.6501650164999999</v>
      </c>
      <c r="BK6" s="76">
        <v>6</v>
      </c>
      <c r="BL6" s="76">
        <v>264</v>
      </c>
      <c r="BM6" s="76">
        <v>2.2727272727300001</v>
      </c>
      <c r="BN6" s="76">
        <v>8</v>
      </c>
      <c r="BO6" s="76">
        <v>275</v>
      </c>
      <c r="BP6" s="76">
        <v>2.9090909090900001</v>
      </c>
      <c r="BQ6" s="76">
        <v>20</v>
      </c>
      <c r="BR6" s="76">
        <v>380</v>
      </c>
      <c r="BS6" s="76">
        <v>5.26315789474</v>
      </c>
      <c r="BT6" s="76">
        <v>22</v>
      </c>
      <c r="BU6" s="76">
        <v>413</v>
      </c>
      <c r="BV6" s="76">
        <v>5.3268765133200002</v>
      </c>
      <c r="BW6" s="76">
        <v>22</v>
      </c>
      <c r="BX6" s="76">
        <v>415</v>
      </c>
      <c r="BY6" s="76">
        <v>5.3012048192799996</v>
      </c>
      <c r="BZ6" s="76">
        <v>25</v>
      </c>
      <c r="CA6" s="76">
        <v>351</v>
      </c>
      <c r="CB6" s="76">
        <v>7.1225071225100001</v>
      </c>
      <c r="CC6" s="76">
        <v>21</v>
      </c>
      <c r="CD6" s="76">
        <v>409</v>
      </c>
      <c r="CE6" s="76">
        <v>5.1344743276299996</v>
      </c>
    </row>
    <row r="7" spans="1:83" x14ac:dyDescent="0.3">
      <c r="A7" s="76" t="s">
        <v>306</v>
      </c>
      <c r="B7" s="76">
        <v>9.1789736153500001E-2</v>
      </c>
      <c r="C7" s="78">
        <v>0.33656236589600003</v>
      </c>
      <c r="D7" s="76">
        <v>2.8872750923899999</v>
      </c>
      <c r="E7" s="76">
        <v>0.65631359974400005</v>
      </c>
      <c r="F7" s="76">
        <v>4.2354860703400004</v>
      </c>
      <c r="G7" s="76">
        <v>0.76054361670699999</v>
      </c>
      <c r="H7" s="76">
        <v>3.75268723199</v>
      </c>
      <c r="I7" s="76">
        <v>1.3485125900799999</v>
      </c>
      <c r="J7" s="76">
        <v>3.8775459691599998</v>
      </c>
      <c r="K7" s="76">
        <v>0.52209217187400003</v>
      </c>
      <c r="L7" s="76">
        <v>9</v>
      </c>
      <c r="M7" s="76">
        <v>329</v>
      </c>
      <c r="N7" s="76">
        <v>2.7355623100300002</v>
      </c>
      <c r="O7" s="76">
        <v>11</v>
      </c>
      <c r="P7" s="76">
        <v>282</v>
      </c>
      <c r="Q7" s="76">
        <v>3.90070921986</v>
      </c>
      <c r="R7" s="76">
        <v>6</v>
      </c>
      <c r="S7" s="76">
        <v>233</v>
      </c>
      <c r="T7" s="76">
        <v>2.5751072961400001</v>
      </c>
      <c r="U7" s="76">
        <v>5</v>
      </c>
      <c r="V7" s="76">
        <v>271</v>
      </c>
      <c r="W7" s="76">
        <v>1.84501845018</v>
      </c>
      <c r="X7" s="76">
        <v>9</v>
      </c>
      <c r="Y7" s="76">
        <v>322</v>
      </c>
      <c r="Z7" s="76">
        <v>2.7950310559</v>
      </c>
      <c r="AA7" s="76">
        <v>10</v>
      </c>
      <c r="AB7" s="76">
        <v>288</v>
      </c>
      <c r="AC7" s="76">
        <v>3.4722222222200001</v>
      </c>
      <c r="AD7" s="76">
        <v>10</v>
      </c>
      <c r="AE7" s="76">
        <v>280</v>
      </c>
      <c r="AF7" s="76">
        <v>3.5714285714299998</v>
      </c>
      <c r="AG7" s="76">
        <v>20</v>
      </c>
      <c r="AH7" s="76">
        <v>355</v>
      </c>
      <c r="AI7" s="76">
        <v>5.6338028169000003</v>
      </c>
      <c r="AJ7" s="76">
        <v>12</v>
      </c>
      <c r="AK7" s="76">
        <v>361</v>
      </c>
      <c r="AL7" s="76">
        <v>3.3240997229899998</v>
      </c>
      <c r="AM7" s="76">
        <v>18</v>
      </c>
      <c r="AN7" s="76">
        <v>459</v>
      </c>
      <c r="AO7" s="76">
        <v>3.9215686274500001</v>
      </c>
      <c r="AP7" s="76">
        <v>17</v>
      </c>
      <c r="AQ7" s="76">
        <v>389</v>
      </c>
      <c r="AR7" s="76">
        <v>4.3701799485899997</v>
      </c>
      <c r="AS7" s="76">
        <v>18</v>
      </c>
      <c r="AT7" s="76">
        <v>392</v>
      </c>
      <c r="AU7" s="76">
        <v>4.5918367346900002</v>
      </c>
      <c r="AV7" s="76">
        <v>17</v>
      </c>
      <c r="AW7" s="76">
        <v>360</v>
      </c>
      <c r="AX7" s="76">
        <v>4.7222222222200001</v>
      </c>
      <c r="AY7" s="76">
        <v>10</v>
      </c>
      <c r="AZ7" s="76">
        <v>301</v>
      </c>
      <c r="BA7" s="76">
        <v>3.32225913621</v>
      </c>
      <c r="BB7" s="76">
        <v>6</v>
      </c>
      <c r="BC7" s="76">
        <v>292</v>
      </c>
      <c r="BD7" s="76">
        <v>2.0547945205499998</v>
      </c>
      <c r="BE7" s="76">
        <v>20</v>
      </c>
      <c r="BF7" s="76">
        <v>326</v>
      </c>
      <c r="BG7" s="76">
        <v>6.1349693251500002</v>
      </c>
      <c r="BH7" s="76">
        <v>11</v>
      </c>
      <c r="BI7" s="76">
        <v>303</v>
      </c>
      <c r="BJ7" s="76">
        <v>3.6303630362999999</v>
      </c>
      <c r="BK7" s="76">
        <v>7</v>
      </c>
      <c r="BL7" s="76">
        <v>264</v>
      </c>
      <c r="BM7" s="76">
        <v>2.6515151515199999</v>
      </c>
      <c r="BN7" s="76">
        <v>9</v>
      </c>
      <c r="BO7" s="76">
        <v>275</v>
      </c>
      <c r="BP7" s="76">
        <v>3.2727272727300001</v>
      </c>
      <c r="BQ7" s="76">
        <v>16</v>
      </c>
      <c r="BR7" s="76">
        <v>380</v>
      </c>
      <c r="BS7" s="76">
        <v>4.2105263157900001</v>
      </c>
      <c r="BT7" s="76">
        <v>15</v>
      </c>
      <c r="BU7" s="76">
        <v>413</v>
      </c>
      <c r="BV7" s="76">
        <v>3.6319612590800001</v>
      </c>
      <c r="BW7" s="76">
        <v>20</v>
      </c>
      <c r="BX7" s="76">
        <v>415</v>
      </c>
      <c r="BY7" s="76">
        <v>4.8192771084299997</v>
      </c>
      <c r="BZ7" s="76">
        <v>12</v>
      </c>
      <c r="CA7" s="76">
        <v>351</v>
      </c>
      <c r="CB7" s="76">
        <v>3.4188034188</v>
      </c>
      <c r="CC7" s="76">
        <v>16</v>
      </c>
      <c r="CD7" s="76">
        <v>409</v>
      </c>
      <c r="CE7" s="76">
        <v>3.9119804400999998</v>
      </c>
    </row>
    <row r="8" spans="1:83" x14ac:dyDescent="0.3">
      <c r="A8" s="76" t="s">
        <v>307</v>
      </c>
      <c r="B8" s="76">
        <v>0.35513489736100001</v>
      </c>
      <c r="C8" s="78">
        <v>0.72185028050599997</v>
      </c>
      <c r="D8" s="76">
        <v>2.5314681478500001</v>
      </c>
      <c r="E8" s="76">
        <v>0.547866164431</v>
      </c>
      <c r="F8" s="76">
        <v>1.9857449627599999</v>
      </c>
      <c r="G8" s="76">
        <v>0.33942613894700002</v>
      </c>
      <c r="H8" s="76">
        <v>2.23025842887</v>
      </c>
      <c r="I8" s="76">
        <v>0.21863906634899999</v>
      </c>
      <c r="J8" s="76">
        <v>2.0944494806599998</v>
      </c>
      <c r="K8" s="76">
        <v>0.42761567809700002</v>
      </c>
      <c r="L8" s="76">
        <v>11</v>
      </c>
      <c r="M8" s="76">
        <v>329</v>
      </c>
      <c r="N8" s="76">
        <v>3.3434650455899999</v>
      </c>
      <c r="O8" s="76">
        <v>9</v>
      </c>
      <c r="P8" s="76">
        <v>282</v>
      </c>
      <c r="Q8" s="76">
        <v>3.1914893617</v>
      </c>
      <c r="R8" s="76">
        <v>5</v>
      </c>
      <c r="S8" s="76">
        <v>233</v>
      </c>
      <c r="T8" s="76">
        <v>2.1459227467800002</v>
      </c>
      <c r="U8" s="76">
        <v>6</v>
      </c>
      <c r="V8" s="76">
        <v>271</v>
      </c>
      <c r="W8" s="76">
        <v>2.21402214022</v>
      </c>
      <c r="X8" s="76">
        <v>6</v>
      </c>
      <c r="Y8" s="76">
        <v>322</v>
      </c>
      <c r="Z8" s="76">
        <v>1.8633540372699999</v>
      </c>
      <c r="AA8" s="76">
        <v>7</v>
      </c>
      <c r="AB8" s="76">
        <v>288</v>
      </c>
      <c r="AC8" s="76">
        <v>2.4305555555599998</v>
      </c>
      <c r="AD8" s="76">
        <v>4</v>
      </c>
      <c r="AE8" s="76">
        <v>280</v>
      </c>
      <c r="AF8" s="76">
        <v>1.42857142857</v>
      </c>
      <c r="AG8" s="76">
        <v>8</v>
      </c>
      <c r="AH8" s="76">
        <v>355</v>
      </c>
      <c r="AI8" s="76">
        <v>2.2535211267599999</v>
      </c>
      <c r="AJ8" s="76">
        <v>6</v>
      </c>
      <c r="AK8" s="76">
        <v>361</v>
      </c>
      <c r="AL8" s="76">
        <v>1.6620498614999999</v>
      </c>
      <c r="AM8" s="76">
        <v>9</v>
      </c>
      <c r="AN8" s="76">
        <v>459</v>
      </c>
      <c r="AO8" s="76">
        <v>1.9607843137300001</v>
      </c>
      <c r="AP8" s="76">
        <v>9</v>
      </c>
      <c r="AQ8" s="76">
        <v>389</v>
      </c>
      <c r="AR8" s="76">
        <v>2.3136246786600001</v>
      </c>
      <c r="AS8" s="76">
        <v>9</v>
      </c>
      <c r="AT8" s="76">
        <v>392</v>
      </c>
      <c r="AU8" s="76">
        <v>2.2959183673500001</v>
      </c>
      <c r="AV8" s="76">
        <v>8</v>
      </c>
      <c r="AW8" s="76">
        <v>360</v>
      </c>
      <c r="AX8" s="76">
        <v>2.2222222222200001</v>
      </c>
      <c r="AY8" s="76">
        <v>7</v>
      </c>
      <c r="AZ8" s="76">
        <v>301</v>
      </c>
      <c r="BA8" s="76">
        <v>2.32558139535</v>
      </c>
      <c r="BB8" s="76">
        <v>6</v>
      </c>
      <c r="BC8" s="76">
        <v>292</v>
      </c>
      <c r="BD8" s="76">
        <v>2.0547945205499998</v>
      </c>
      <c r="BE8" s="76">
        <v>7</v>
      </c>
      <c r="BF8" s="76">
        <v>326</v>
      </c>
      <c r="BG8" s="76">
        <v>2.1472392638</v>
      </c>
      <c r="BH8" s="76">
        <v>6</v>
      </c>
      <c r="BI8" s="76">
        <v>303</v>
      </c>
      <c r="BJ8" s="76">
        <v>1.9801980198</v>
      </c>
      <c r="BK8" s="76">
        <v>7</v>
      </c>
      <c r="BL8" s="76">
        <v>264</v>
      </c>
      <c r="BM8" s="76">
        <v>2.6515151515199999</v>
      </c>
      <c r="BN8" s="76">
        <v>8</v>
      </c>
      <c r="BO8" s="76">
        <v>275</v>
      </c>
      <c r="BP8" s="76">
        <v>2.9090909090900001</v>
      </c>
      <c r="BQ8" s="76">
        <v>9</v>
      </c>
      <c r="BR8" s="76">
        <v>380</v>
      </c>
      <c r="BS8" s="76">
        <v>2.36842105263</v>
      </c>
      <c r="BT8" s="76">
        <v>8</v>
      </c>
      <c r="BU8" s="76">
        <v>413</v>
      </c>
      <c r="BV8" s="76">
        <v>1.93704600484</v>
      </c>
      <c r="BW8" s="76">
        <v>7</v>
      </c>
      <c r="BX8" s="76">
        <v>415</v>
      </c>
      <c r="BY8" s="76">
        <v>1.6867469879500001</v>
      </c>
      <c r="BZ8" s="76">
        <v>6</v>
      </c>
      <c r="CA8" s="76">
        <v>351</v>
      </c>
      <c r="CB8" s="76">
        <v>1.7094017094</v>
      </c>
      <c r="CC8" s="76">
        <v>8</v>
      </c>
      <c r="CD8" s="76">
        <v>409</v>
      </c>
      <c r="CE8" s="76">
        <v>1.9559902200499999</v>
      </c>
    </row>
    <row r="9" spans="1:83" x14ac:dyDescent="0.3">
      <c r="A9" s="76" t="s">
        <v>308</v>
      </c>
      <c r="B9" s="76">
        <v>0.44706772867799999</v>
      </c>
      <c r="C9" s="78">
        <v>0.65828082884100003</v>
      </c>
      <c r="D9" s="76">
        <v>2.3276806381599999</v>
      </c>
      <c r="E9" s="76">
        <v>0.31547173788600003</v>
      </c>
      <c r="F9" s="76">
        <v>2.3390928025100002</v>
      </c>
      <c r="G9" s="76">
        <v>0.82362188362699995</v>
      </c>
      <c r="H9" s="76">
        <v>1.90547457782</v>
      </c>
      <c r="I9" s="76">
        <v>0.66406206192600004</v>
      </c>
      <c r="J9" s="76">
        <v>1.78866463086</v>
      </c>
      <c r="K9" s="76">
        <v>0.58848993592400001</v>
      </c>
      <c r="L9" s="76">
        <v>6</v>
      </c>
      <c r="M9" s="76">
        <v>329</v>
      </c>
      <c r="N9" s="76">
        <v>1.8237082066900001</v>
      </c>
      <c r="O9" s="76">
        <v>6</v>
      </c>
      <c r="P9" s="76">
        <v>282</v>
      </c>
      <c r="Q9" s="76">
        <v>2.12765957447</v>
      </c>
      <c r="R9" s="76">
        <v>6</v>
      </c>
      <c r="S9" s="76">
        <v>233</v>
      </c>
      <c r="T9" s="76">
        <v>2.5751072961400001</v>
      </c>
      <c r="U9" s="76">
        <v>6</v>
      </c>
      <c r="V9" s="76">
        <v>271</v>
      </c>
      <c r="W9" s="76">
        <v>2.21402214022</v>
      </c>
      <c r="X9" s="76">
        <v>9</v>
      </c>
      <c r="Y9" s="76">
        <v>322</v>
      </c>
      <c r="Z9" s="76">
        <v>2.7950310559</v>
      </c>
      <c r="AA9" s="76">
        <v>7</v>
      </c>
      <c r="AB9" s="76">
        <v>288</v>
      </c>
      <c r="AC9" s="76">
        <v>2.4305555555599998</v>
      </c>
      <c r="AD9" s="76">
        <v>11</v>
      </c>
      <c r="AE9" s="76">
        <v>280</v>
      </c>
      <c r="AF9" s="76">
        <v>3.9285714285700002</v>
      </c>
      <c r="AG9" s="76">
        <v>10</v>
      </c>
      <c r="AH9" s="76">
        <v>355</v>
      </c>
      <c r="AI9" s="76">
        <v>2.8169014084500001</v>
      </c>
      <c r="AJ9" s="76">
        <v>8</v>
      </c>
      <c r="AK9" s="76">
        <v>361</v>
      </c>
      <c r="AL9" s="76">
        <v>2.21606648199</v>
      </c>
      <c r="AM9" s="76">
        <v>8</v>
      </c>
      <c r="AN9" s="76">
        <v>459</v>
      </c>
      <c r="AO9" s="76">
        <v>1.74291938998</v>
      </c>
      <c r="AP9" s="76">
        <v>7</v>
      </c>
      <c r="AQ9" s="76">
        <v>389</v>
      </c>
      <c r="AR9" s="76">
        <v>1.79948586118</v>
      </c>
      <c r="AS9" s="76">
        <v>6</v>
      </c>
      <c r="AT9" s="76">
        <v>392</v>
      </c>
      <c r="AU9" s="76">
        <v>1.5306122448999999</v>
      </c>
      <c r="AV9" s="76">
        <v>6</v>
      </c>
      <c r="AW9" s="76">
        <v>360</v>
      </c>
      <c r="AX9" s="76">
        <v>1.6666666666700001</v>
      </c>
      <c r="AY9" s="76">
        <v>7</v>
      </c>
      <c r="AZ9" s="76">
        <v>301</v>
      </c>
      <c r="BA9" s="76">
        <v>2.32558139535</v>
      </c>
      <c r="BB9" s="76">
        <v>2</v>
      </c>
      <c r="BC9" s="76">
        <v>292</v>
      </c>
      <c r="BD9" s="76">
        <v>0.68493150684899995</v>
      </c>
      <c r="BE9" s="76">
        <v>8</v>
      </c>
      <c r="BF9" s="76">
        <v>326</v>
      </c>
      <c r="BG9" s="76">
        <v>2.4539877300600001</v>
      </c>
      <c r="BH9" s="76">
        <v>5</v>
      </c>
      <c r="BI9" s="76">
        <v>303</v>
      </c>
      <c r="BJ9" s="76">
        <v>1.6501650164999999</v>
      </c>
      <c r="BK9" s="76">
        <v>7</v>
      </c>
      <c r="BL9" s="76">
        <v>264</v>
      </c>
      <c r="BM9" s="76">
        <v>2.6515151515199999</v>
      </c>
      <c r="BN9" s="76">
        <v>6</v>
      </c>
      <c r="BO9" s="76">
        <v>275</v>
      </c>
      <c r="BP9" s="76">
        <v>2.1818181818200002</v>
      </c>
      <c r="BQ9" s="76">
        <v>9</v>
      </c>
      <c r="BR9" s="76">
        <v>380</v>
      </c>
      <c r="BS9" s="76">
        <v>2.36842105263</v>
      </c>
      <c r="BT9" s="76">
        <v>7</v>
      </c>
      <c r="BU9" s="76">
        <v>413</v>
      </c>
      <c r="BV9" s="76">
        <v>1.6949152542399999</v>
      </c>
      <c r="BW9" s="76">
        <v>10</v>
      </c>
      <c r="BX9" s="76">
        <v>415</v>
      </c>
      <c r="BY9" s="76">
        <v>2.4096385542199998</v>
      </c>
      <c r="BZ9" s="76">
        <v>3</v>
      </c>
      <c r="CA9" s="76">
        <v>351</v>
      </c>
      <c r="CB9" s="76">
        <v>0.85470085470099999</v>
      </c>
      <c r="CC9" s="76">
        <v>5</v>
      </c>
      <c r="CD9" s="76">
        <v>409</v>
      </c>
      <c r="CE9" s="76">
        <v>1.22249388753</v>
      </c>
    </row>
    <row r="10" spans="1:83" x14ac:dyDescent="0.3">
      <c r="A10" s="76" t="s">
        <v>309</v>
      </c>
      <c r="B10" s="76">
        <v>2.08469802107E-2</v>
      </c>
      <c r="C10" s="78">
        <v>0.22931678231700001</v>
      </c>
      <c r="D10" s="76">
        <v>2.31146193897</v>
      </c>
      <c r="E10" s="76">
        <v>0.35832785634699998</v>
      </c>
      <c r="F10" s="76">
        <v>2.31637078863</v>
      </c>
      <c r="G10" s="76">
        <v>0.190195777343</v>
      </c>
      <c r="H10" s="76">
        <v>2.9588323775499998</v>
      </c>
      <c r="I10" s="76">
        <v>0.43518313810199999</v>
      </c>
      <c r="J10" s="76">
        <v>1.9798517363399999</v>
      </c>
      <c r="K10" s="76">
        <v>0.445358443386</v>
      </c>
      <c r="L10" s="76">
        <v>7</v>
      </c>
      <c r="M10" s="76">
        <v>329</v>
      </c>
      <c r="N10" s="76">
        <v>2.12765957447</v>
      </c>
      <c r="O10" s="76">
        <v>8</v>
      </c>
      <c r="P10" s="76">
        <v>282</v>
      </c>
      <c r="Q10" s="76">
        <v>2.83687943262</v>
      </c>
      <c r="R10" s="76">
        <v>4</v>
      </c>
      <c r="S10" s="76">
        <v>233</v>
      </c>
      <c r="T10" s="76">
        <v>1.71673819742</v>
      </c>
      <c r="U10" s="76">
        <v>7</v>
      </c>
      <c r="V10" s="76">
        <v>271</v>
      </c>
      <c r="W10" s="76">
        <v>2.58302583026</v>
      </c>
      <c r="X10" s="76">
        <v>7</v>
      </c>
      <c r="Y10" s="76">
        <v>322</v>
      </c>
      <c r="Z10" s="76">
        <v>2.1739130434799998</v>
      </c>
      <c r="AA10" s="76">
        <v>7</v>
      </c>
      <c r="AB10" s="76">
        <v>288</v>
      </c>
      <c r="AC10" s="76">
        <v>2.4305555555599998</v>
      </c>
      <c r="AD10" s="76">
        <v>6</v>
      </c>
      <c r="AE10" s="76">
        <v>280</v>
      </c>
      <c r="AF10" s="76">
        <v>2.1428571428600001</v>
      </c>
      <c r="AG10" s="76">
        <v>9</v>
      </c>
      <c r="AH10" s="76">
        <v>355</v>
      </c>
      <c r="AI10" s="76">
        <v>2.5352112676099998</v>
      </c>
      <c r="AJ10" s="76">
        <v>8</v>
      </c>
      <c r="AK10" s="76">
        <v>361</v>
      </c>
      <c r="AL10" s="76">
        <v>2.21606648199</v>
      </c>
      <c r="AM10" s="76">
        <v>11</v>
      </c>
      <c r="AN10" s="76">
        <v>459</v>
      </c>
      <c r="AO10" s="76">
        <v>2.3965141612199998</v>
      </c>
      <c r="AP10" s="76">
        <v>8</v>
      </c>
      <c r="AQ10" s="76">
        <v>389</v>
      </c>
      <c r="AR10" s="76">
        <v>2.05655526992</v>
      </c>
      <c r="AS10" s="76">
        <v>10</v>
      </c>
      <c r="AT10" s="76">
        <v>392</v>
      </c>
      <c r="AU10" s="76">
        <v>2.5510204081599999</v>
      </c>
      <c r="AV10" s="76">
        <v>12</v>
      </c>
      <c r="AW10" s="76">
        <v>360</v>
      </c>
      <c r="AX10" s="76">
        <v>3.3333333333300001</v>
      </c>
      <c r="AY10" s="76">
        <v>9</v>
      </c>
      <c r="AZ10" s="76">
        <v>301</v>
      </c>
      <c r="BA10" s="76">
        <v>2.9900332225900002</v>
      </c>
      <c r="BB10" s="76">
        <v>6</v>
      </c>
      <c r="BC10" s="76">
        <v>292</v>
      </c>
      <c r="BD10" s="76">
        <v>2.0547945205499998</v>
      </c>
      <c r="BE10" s="76">
        <v>11</v>
      </c>
      <c r="BF10" s="76">
        <v>326</v>
      </c>
      <c r="BG10" s="76">
        <v>3.3742331288299998</v>
      </c>
      <c r="BH10" s="76">
        <v>9</v>
      </c>
      <c r="BI10" s="76">
        <v>303</v>
      </c>
      <c r="BJ10" s="76">
        <v>2.9702970297000002</v>
      </c>
      <c r="BK10" s="76">
        <v>8</v>
      </c>
      <c r="BL10" s="76">
        <v>264</v>
      </c>
      <c r="BM10" s="76">
        <v>3.0303030302999998</v>
      </c>
      <c r="BN10" s="76">
        <v>6</v>
      </c>
      <c r="BO10" s="76">
        <v>275</v>
      </c>
      <c r="BP10" s="76">
        <v>2.1818181818200002</v>
      </c>
      <c r="BQ10" s="76">
        <v>11</v>
      </c>
      <c r="BR10" s="76">
        <v>380</v>
      </c>
      <c r="BS10" s="76">
        <v>2.8947368421099999</v>
      </c>
      <c r="BT10" s="76">
        <v>7</v>
      </c>
      <c r="BU10" s="76">
        <v>413</v>
      </c>
      <c r="BV10" s="76">
        <v>1.6949152542399999</v>
      </c>
      <c r="BW10" s="76">
        <v>7</v>
      </c>
      <c r="BX10" s="76">
        <v>415</v>
      </c>
      <c r="BY10" s="76">
        <v>1.6867469879500001</v>
      </c>
      <c r="BZ10" s="76">
        <v>6</v>
      </c>
      <c r="CA10" s="76">
        <v>351</v>
      </c>
      <c r="CB10" s="76">
        <v>1.7094017094</v>
      </c>
      <c r="CC10" s="76">
        <v>7</v>
      </c>
      <c r="CD10" s="76">
        <v>409</v>
      </c>
      <c r="CE10" s="76">
        <v>1.7114914425400001</v>
      </c>
    </row>
    <row r="11" spans="1:83" x14ac:dyDescent="0.3">
      <c r="A11" s="76" t="s">
        <v>310</v>
      </c>
      <c r="B11" s="76">
        <v>2.62048684733E-3</v>
      </c>
      <c r="C11" s="78">
        <v>0.16334368015</v>
      </c>
      <c r="D11" s="76">
        <v>2.1245609079099999</v>
      </c>
      <c r="E11" s="76">
        <v>0.41079621873400002</v>
      </c>
      <c r="F11" s="76">
        <v>1.41275931569</v>
      </c>
      <c r="G11" s="76">
        <v>0.34696853391900001</v>
      </c>
      <c r="H11" s="76">
        <v>1.37515717524</v>
      </c>
      <c r="I11" s="76">
        <v>0.24698274760899999</v>
      </c>
      <c r="J11" s="76">
        <v>0.92410967313199999</v>
      </c>
      <c r="K11" s="76">
        <v>0.26413756939600003</v>
      </c>
      <c r="L11" s="76">
        <v>6</v>
      </c>
      <c r="M11" s="76">
        <v>329</v>
      </c>
      <c r="N11" s="76">
        <v>1.8237082066900001</v>
      </c>
      <c r="O11" s="76">
        <v>6</v>
      </c>
      <c r="P11" s="76">
        <v>282</v>
      </c>
      <c r="Q11" s="76">
        <v>2.12765957447</v>
      </c>
      <c r="R11" s="76">
        <v>7</v>
      </c>
      <c r="S11" s="76">
        <v>233</v>
      </c>
      <c r="T11" s="76">
        <v>3.0042918454900001</v>
      </c>
      <c r="U11" s="76">
        <v>5</v>
      </c>
      <c r="V11" s="76">
        <v>271</v>
      </c>
      <c r="W11" s="76">
        <v>1.84501845018</v>
      </c>
      <c r="X11" s="76">
        <v>6</v>
      </c>
      <c r="Y11" s="76">
        <v>322</v>
      </c>
      <c r="Z11" s="76">
        <v>1.8633540372699999</v>
      </c>
      <c r="AA11" s="76">
        <v>6</v>
      </c>
      <c r="AB11" s="76">
        <v>288</v>
      </c>
      <c r="AC11" s="76">
        <v>2.0833333333300001</v>
      </c>
      <c r="AD11" s="76">
        <v>5</v>
      </c>
      <c r="AE11" s="76">
        <v>280</v>
      </c>
      <c r="AF11" s="76">
        <v>1.7857142857099999</v>
      </c>
      <c r="AG11" s="76">
        <v>7</v>
      </c>
      <c r="AH11" s="76">
        <v>355</v>
      </c>
      <c r="AI11" s="76">
        <v>1.9718309859200001</v>
      </c>
      <c r="AJ11" s="76">
        <v>4</v>
      </c>
      <c r="AK11" s="76">
        <v>361</v>
      </c>
      <c r="AL11" s="76">
        <v>1.108033241</v>
      </c>
      <c r="AM11" s="76">
        <v>6</v>
      </c>
      <c r="AN11" s="76">
        <v>459</v>
      </c>
      <c r="AO11" s="76">
        <v>1.30718954248</v>
      </c>
      <c r="AP11" s="76">
        <v>4</v>
      </c>
      <c r="AQ11" s="76">
        <v>389</v>
      </c>
      <c r="AR11" s="76">
        <v>1.02827763496</v>
      </c>
      <c r="AS11" s="76">
        <v>5</v>
      </c>
      <c r="AT11" s="76">
        <v>392</v>
      </c>
      <c r="AU11" s="76">
        <v>1.2755102040799999</v>
      </c>
      <c r="AV11" s="76">
        <v>4</v>
      </c>
      <c r="AW11" s="76">
        <v>360</v>
      </c>
      <c r="AX11" s="76">
        <v>1.11111111111</v>
      </c>
      <c r="AY11" s="76">
        <v>4</v>
      </c>
      <c r="AZ11" s="76">
        <v>301</v>
      </c>
      <c r="BA11" s="76">
        <v>1.3289036544899999</v>
      </c>
      <c r="BB11" s="76">
        <v>4</v>
      </c>
      <c r="BC11" s="76">
        <v>292</v>
      </c>
      <c r="BD11" s="76">
        <v>1.3698630137000001</v>
      </c>
      <c r="BE11" s="76">
        <v>4</v>
      </c>
      <c r="BF11" s="76">
        <v>326</v>
      </c>
      <c r="BG11" s="76">
        <v>1.2269938650300001</v>
      </c>
      <c r="BH11" s="76">
        <v>4</v>
      </c>
      <c r="BI11" s="76">
        <v>303</v>
      </c>
      <c r="BJ11" s="76">
        <v>1.3201320132000001</v>
      </c>
      <c r="BK11" s="76">
        <v>5</v>
      </c>
      <c r="BL11" s="76">
        <v>264</v>
      </c>
      <c r="BM11" s="76">
        <v>1.89393939394</v>
      </c>
      <c r="BN11" s="76">
        <v>4</v>
      </c>
      <c r="BO11" s="76">
        <v>275</v>
      </c>
      <c r="BP11" s="76">
        <v>1.4545454545500001</v>
      </c>
      <c r="BQ11" s="76">
        <v>4</v>
      </c>
      <c r="BR11" s="76">
        <v>380</v>
      </c>
      <c r="BS11" s="76">
        <v>1.05263157895</v>
      </c>
      <c r="BT11" s="76">
        <v>3</v>
      </c>
      <c r="BU11" s="76">
        <v>413</v>
      </c>
      <c r="BV11" s="76">
        <v>0.72639225181599998</v>
      </c>
      <c r="BW11" s="76">
        <v>3</v>
      </c>
      <c r="BX11" s="76">
        <v>415</v>
      </c>
      <c r="BY11" s="76">
        <v>0.72289156626499995</v>
      </c>
      <c r="BZ11" s="76">
        <v>3</v>
      </c>
      <c r="CA11" s="76">
        <v>351</v>
      </c>
      <c r="CB11" s="76">
        <v>0.85470085470099999</v>
      </c>
      <c r="CC11" s="76">
        <v>3</v>
      </c>
      <c r="CD11" s="76">
        <v>409</v>
      </c>
      <c r="CE11" s="76">
        <v>0.73349633251799995</v>
      </c>
    </row>
    <row r="12" spans="1:83" x14ac:dyDescent="0.3">
      <c r="A12" s="76" t="s">
        <v>311</v>
      </c>
      <c r="B12" s="76">
        <v>0.44936695000900001</v>
      </c>
      <c r="C12" s="78">
        <v>0.65140790427700002</v>
      </c>
      <c r="D12" s="76">
        <v>2.1121982071400001</v>
      </c>
      <c r="E12" s="76">
        <v>0.354541265474</v>
      </c>
      <c r="F12" s="76">
        <v>1.90572638597</v>
      </c>
      <c r="G12" s="76">
        <v>0.505146645118</v>
      </c>
      <c r="H12" s="76">
        <v>2.3331509502499999</v>
      </c>
      <c r="I12" s="76">
        <v>0.50692303327300003</v>
      </c>
      <c r="J12" s="76">
        <v>2.2490166459199998</v>
      </c>
      <c r="K12" s="76">
        <v>0.34086857675499999</v>
      </c>
      <c r="L12" s="76">
        <v>7</v>
      </c>
      <c r="M12" s="76">
        <v>329</v>
      </c>
      <c r="N12" s="76">
        <v>2.12765957447</v>
      </c>
      <c r="O12" s="76">
        <v>5</v>
      </c>
      <c r="P12" s="76">
        <v>282</v>
      </c>
      <c r="Q12" s="76">
        <v>1.77304964539</v>
      </c>
      <c r="R12" s="76">
        <v>6</v>
      </c>
      <c r="S12" s="76">
        <v>233</v>
      </c>
      <c r="T12" s="76">
        <v>2.5751072961400001</v>
      </c>
      <c r="U12" s="76">
        <v>6</v>
      </c>
      <c r="V12" s="76">
        <v>271</v>
      </c>
      <c r="W12" s="76">
        <v>2.21402214022</v>
      </c>
      <c r="X12" s="76">
        <v>5</v>
      </c>
      <c r="Y12" s="76">
        <v>322</v>
      </c>
      <c r="Z12" s="76">
        <v>1.5527950310600001</v>
      </c>
      <c r="AA12" s="76">
        <v>7</v>
      </c>
      <c r="AB12" s="76">
        <v>288</v>
      </c>
      <c r="AC12" s="76">
        <v>2.4305555555599998</v>
      </c>
      <c r="AD12" s="76">
        <v>3</v>
      </c>
      <c r="AE12" s="76">
        <v>280</v>
      </c>
      <c r="AF12" s="76">
        <v>1.07142857143</v>
      </c>
      <c r="AG12" s="76">
        <v>7</v>
      </c>
      <c r="AH12" s="76">
        <v>355</v>
      </c>
      <c r="AI12" s="76">
        <v>1.9718309859200001</v>
      </c>
      <c r="AJ12" s="76">
        <v>5</v>
      </c>
      <c r="AK12" s="76">
        <v>361</v>
      </c>
      <c r="AL12" s="76">
        <v>1.3850415512500001</v>
      </c>
      <c r="AM12" s="76">
        <v>11</v>
      </c>
      <c r="AN12" s="76">
        <v>459</v>
      </c>
      <c r="AO12" s="76">
        <v>2.3965141612199998</v>
      </c>
      <c r="AP12" s="76">
        <v>9</v>
      </c>
      <c r="AQ12" s="76">
        <v>389</v>
      </c>
      <c r="AR12" s="76">
        <v>2.3136246786600001</v>
      </c>
      <c r="AS12" s="76">
        <v>9</v>
      </c>
      <c r="AT12" s="76">
        <v>392</v>
      </c>
      <c r="AU12" s="76">
        <v>2.2959183673500001</v>
      </c>
      <c r="AV12" s="76">
        <v>10</v>
      </c>
      <c r="AW12" s="76">
        <v>360</v>
      </c>
      <c r="AX12" s="76">
        <v>2.7777777777799999</v>
      </c>
      <c r="AY12" s="76">
        <v>8</v>
      </c>
      <c r="AZ12" s="76">
        <v>301</v>
      </c>
      <c r="BA12" s="76">
        <v>2.6578073089699998</v>
      </c>
      <c r="BB12" s="76">
        <v>5</v>
      </c>
      <c r="BC12" s="76">
        <v>292</v>
      </c>
      <c r="BD12" s="76">
        <v>1.71232876712</v>
      </c>
      <c r="BE12" s="76">
        <v>6</v>
      </c>
      <c r="BF12" s="76">
        <v>326</v>
      </c>
      <c r="BG12" s="76">
        <v>1.84049079755</v>
      </c>
      <c r="BH12" s="76">
        <v>6</v>
      </c>
      <c r="BI12" s="76">
        <v>303</v>
      </c>
      <c r="BJ12" s="76">
        <v>1.9801980198</v>
      </c>
      <c r="BK12" s="76">
        <v>8</v>
      </c>
      <c r="BL12" s="76">
        <v>264</v>
      </c>
      <c r="BM12" s="76">
        <v>3.0303030302999998</v>
      </c>
      <c r="BN12" s="76">
        <v>7</v>
      </c>
      <c r="BO12" s="76">
        <v>275</v>
      </c>
      <c r="BP12" s="76">
        <v>2.5454545454500002</v>
      </c>
      <c r="BQ12" s="76">
        <v>7</v>
      </c>
      <c r="BR12" s="76">
        <v>380</v>
      </c>
      <c r="BS12" s="76">
        <v>1.8421052631599999</v>
      </c>
      <c r="BT12" s="76">
        <v>10</v>
      </c>
      <c r="BU12" s="76">
        <v>413</v>
      </c>
      <c r="BV12" s="76">
        <v>2.4213075060499998</v>
      </c>
      <c r="BW12" s="76">
        <v>10</v>
      </c>
      <c r="BX12" s="76">
        <v>415</v>
      </c>
      <c r="BY12" s="76">
        <v>2.4096385542199998</v>
      </c>
      <c r="BZ12" s="76">
        <v>9</v>
      </c>
      <c r="CA12" s="76">
        <v>351</v>
      </c>
      <c r="CB12" s="76">
        <v>2.5641025641000001</v>
      </c>
      <c r="CC12" s="76">
        <v>7</v>
      </c>
      <c r="CD12" s="76">
        <v>409</v>
      </c>
      <c r="CE12" s="76">
        <v>1.7114914425400001</v>
      </c>
    </row>
    <row r="13" spans="1:83" x14ac:dyDescent="0.3">
      <c r="A13" s="76" t="s">
        <v>312</v>
      </c>
      <c r="B13" s="76">
        <v>0.67306959314399994</v>
      </c>
      <c r="C13" s="78">
        <v>0.76746349949899995</v>
      </c>
      <c r="D13" s="76">
        <v>1.8293392024399999</v>
      </c>
      <c r="E13" s="76">
        <v>0.99501250378999995</v>
      </c>
      <c r="F13" s="76">
        <v>2.2199823754699999</v>
      </c>
      <c r="G13" s="76">
        <v>0.64962822047000002</v>
      </c>
      <c r="H13" s="76">
        <v>2.19432512732</v>
      </c>
      <c r="I13" s="76">
        <v>0.92905926896299995</v>
      </c>
      <c r="J13" s="76">
        <v>2.6800878133200001</v>
      </c>
      <c r="K13" s="76">
        <v>1.2013837651999999</v>
      </c>
      <c r="L13" s="76">
        <v>5</v>
      </c>
      <c r="M13" s="76">
        <v>329</v>
      </c>
      <c r="N13" s="76">
        <v>1.51975683891</v>
      </c>
      <c r="O13" s="76">
        <v>6</v>
      </c>
      <c r="P13" s="76">
        <v>282</v>
      </c>
      <c r="Q13" s="76">
        <v>2.12765957447</v>
      </c>
      <c r="R13" s="76">
        <v>8</v>
      </c>
      <c r="S13" s="76">
        <v>233</v>
      </c>
      <c r="T13" s="76">
        <v>3.43347639485</v>
      </c>
      <c r="U13" s="76">
        <v>1</v>
      </c>
      <c r="V13" s="76">
        <v>271</v>
      </c>
      <c r="W13" s="76">
        <v>0.36900369003700001</v>
      </c>
      <c r="X13" s="76">
        <v>8</v>
      </c>
      <c r="Y13" s="76">
        <v>322</v>
      </c>
      <c r="Z13" s="76">
        <v>2.4844720496899999</v>
      </c>
      <c r="AA13" s="76">
        <v>3</v>
      </c>
      <c r="AB13" s="76">
        <v>288</v>
      </c>
      <c r="AC13" s="76">
        <v>1.0416666666700001</v>
      </c>
      <c r="AD13" s="76">
        <v>5</v>
      </c>
      <c r="AE13" s="76">
        <v>280</v>
      </c>
      <c r="AF13" s="76">
        <v>1.7857142857099999</v>
      </c>
      <c r="AG13" s="76">
        <v>6</v>
      </c>
      <c r="AH13" s="76">
        <v>355</v>
      </c>
      <c r="AI13" s="76">
        <v>1.69014084507</v>
      </c>
      <c r="AJ13" s="76">
        <v>8</v>
      </c>
      <c r="AK13" s="76">
        <v>361</v>
      </c>
      <c r="AL13" s="76">
        <v>2.21606648199</v>
      </c>
      <c r="AM13" s="76">
        <v>8</v>
      </c>
      <c r="AN13" s="76">
        <v>459</v>
      </c>
      <c r="AO13" s="76">
        <v>1.74291938998</v>
      </c>
      <c r="AP13" s="76">
        <v>9</v>
      </c>
      <c r="AQ13" s="76">
        <v>389</v>
      </c>
      <c r="AR13" s="76">
        <v>2.3136246786600001</v>
      </c>
      <c r="AS13" s="76">
        <v>14</v>
      </c>
      <c r="AT13" s="76">
        <v>392</v>
      </c>
      <c r="AU13" s="76">
        <v>3.5714285714299998</v>
      </c>
      <c r="AV13" s="76">
        <v>7</v>
      </c>
      <c r="AW13" s="76">
        <v>360</v>
      </c>
      <c r="AX13" s="76">
        <v>1.94444444444</v>
      </c>
      <c r="AY13" s="76">
        <v>9</v>
      </c>
      <c r="AZ13" s="76">
        <v>301</v>
      </c>
      <c r="BA13" s="76">
        <v>2.9900332225900002</v>
      </c>
      <c r="BB13" s="76">
        <v>11</v>
      </c>
      <c r="BC13" s="76">
        <v>292</v>
      </c>
      <c r="BD13" s="76">
        <v>3.76712328767</v>
      </c>
      <c r="BE13" s="76">
        <v>3</v>
      </c>
      <c r="BF13" s="76">
        <v>326</v>
      </c>
      <c r="BG13" s="76">
        <v>0.92024539877300005</v>
      </c>
      <c r="BH13" s="76">
        <v>5</v>
      </c>
      <c r="BI13" s="76">
        <v>303</v>
      </c>
      <c r="BJ13" s="76">
        <v>1.6501650164999999</v>
      </c>
      <c r="BK13" s="76">
        <v>5</v>
      </c>
      <c r="BL13" s="76">
        <v>264</v>
      </c>
      <c r="BM13" s="76">
        <v>1.89393939394</v>
      </c>
      <c r="BN13" s="76">
        <v>2</v>
      </c>
      <c r="BO13" s="76">
        <v>275</v>
      </c>
      <c r="BP13" s="76">
        <v>0.72727272727299996</v>
      </c>
      <c r="BQ13" s="76">
        <v>8</v>
      </c>
      <c r="BR13" s="76">
        <v>380</v>
      </c>
      <c r="BS13" s="76">
        <v>2.1052631578900001</v>
      </c>
      <c r="BT13" s="76">
        <v>8</v>
      </c>
      <c r="BU13" s="76">
        <v>413</v>
      </c>
      <c r="BV13" s="76">
        <v>1.93704600484</v>
      </c>
      <c r="BW13" s="76">
        <v>15</v>
      </c>
      <c r="BX13" s="76">
        <v>415</v>
      </c>
      <c r="BY13" s="76">
        <v>3.6144578313300002</v>
      </c>
      <c r="BZ13" s="76">
        <v>15</v>
      </c>
      <c r="CA13" s="76">
        <v>351</v>
      </c>
      <c r="CB13" s="76">
        <v>4.2735042735000004</v>
      </c>
      <c r="CC13" s="76">
        <v>14</v>
      </c>
      <c r="CD13" s="76">
        <v>409</v>
      </c>
      <c r="CE13" s="76">
        <v>3.4229828850900001</v>
      </c>
    </row>
    <row r="14" spans="1:83" x14ac:dyDescent="0.3">
      <c r="A14" s="76" t="s">
        <v>313</v>
      </c>
      <c r="B14" s="76">
        <v>0.94161620306000005</v>
      </c>
      <c r="C14" s="78">
        <v>0.94667865576499999</v>
      </c>
      <c r="D14" s="76">
        <v>1.76403428891</v>
      </c>
      <c r="E14" s="76">
        <v>0.67160307283700005</v>
      </c>
      <c r="F14" s="76">
        <v>1.77469998206</v>
      </c>
      <c r="G14" s="76">
        <v>0.35266774392900002</v>
      </c>
      <c r="H14" s="76">
        <v>1.9509274135800001</v>
      </c>
      <c r="I14" s="76">
        <v>0.497764587107</v>
      </c>
      <c r="J14" s="76">
        <v>1.9530360628500001</v>
      </c>
      <c r="K14" s="76">
        <v>0.38013121095500002</v>
      </c>
      <c r="L14" s="76">
        <v>8</v>
      </c>
      <c r="M14" s="76">
        <v>329</v>
      </c>
      <c r="N14" s="76">
        <v>2.4316109422499999</v>
      </c>
      <c r="O14" s="76">
        <v>7</v>
      </c>
      <c r="P14" s="76">
        <v>282</v>
      </c>
      <c r="Q14" s="76">
        <v>2.48226950355</v>
      </c>
      <c r="R14" s="76">
        <v>4</v>
      </c>
      <c r="S14" s="76">
        <v>233</v>
      </c>
      <c r="T14" s="76">
        <v>1.71673819742</v>
      </c>
      <c r="U14" s="76">
        <v>2</v>
      </c>
      <c r="V14" s="76">
        <v>271</v>
      </c>
      <c r="W14" s="76">
        <v>0.73800738007400002</v>
      </c>
      <c r="X14" s="76">
        <v>7</v>
      </c>
      <c r="Y14" s="76">
        <v>322</v>
      </c>
      <c r="Z14" s="76">
        <v>2.1739130434799998</v>
      </c>
      <c r="AA14" s="76">
        <v>3</v>
      </c>
      <c r="AB14" s="76">
        <v>288</v>
      </c>
      <c r="AC14" s="76">
        <v>1.0416666666700001</v>
      </c>
      <c r="AD14" s="76">
        <v>7</v>
      </c>
      <c r="AE14" s="76">
        <v>280</v>
      </c>
      <c r="AF14" s="76">
        <v>2.5</v>
      </c>
      <c r="AG14" s="76">
        <v>6</v>
      </c>
      <c r="AH14" s="76">
        <v>355</v>
      </c>
      <c r="AI14" s="76">
        <v>1.69014084507</v>
      </c>
      <c r="AJ14" s="76">
        <v>5</v>
      </c>
      <c r="AK14" s="76">
        <v>361</v>
      </c>
      <c r="AL14" s="76">
        <v>1.3850415512500001</v>
      </c>
      <c r="AM14" s="76">
        <v>8</v>
      </c>
      <c r="AN14" s="76">
        <v>459</v>
      </c>
      <c r="AO14" s="76">
        <v>1.74291938998</v>
      </c>
      <c r="AP14" s="76">
        <v>7</v>
      </c>
      <c r="AQ14" s="76">
        <v>389</v>
      </c>
      <c r="AR14" s="76">
        <v>1.79948586118</v>
      </c>
      <c r="AS14" s="76">
        <v>6</v>
      </c>
      <c r="AT14" s="76">
        <v>392</v>
      </c>
      <c r="AU14" s="76">
        <v>1.5306122448999999</v>
      </c>
      <c r="AV14" s="76">
        <v>5</v>
      </c>
      <c r="AW14" s="76">
        <v>360</v>
      </c>
      <c r="AX14" s="76">
        <v>1.38888888889</v>
      </c>
      <c r="AY14" s="76">
        <v>7</v>
      </c>
      <c r="AZ14" s="76">
        <v>301</v>
      </c>
      <c r="BA14" s="76">
        <v>2.32558139535</v>
      </c>
      <c r="BB14" s="76">
        <v>7</v>
      </c>
      <c r="BC14" s="76">
        <v>292</v>
      </c>
      <c r="BD14" s="76">
        <v>2.3972602739700002</v>
      </c>
      <c r="BE14" s="76">
        <v>7</v>
      </c>
      <c r="BF14" s="76">
        <v>326</v>
      </c>
      <c r="BG14" s="76">
        <v>2.1472392638</v>
      </c>
      <c r="BH14" s="76">
        <v>7</v>
      </c>
      <c r="BI14" s="76">
        <v>303</v>
      </c>
      <c r="BJ14" s="76">
        <v>2.3102310231000001</v>
      </c>
      <c r="BK14" s="76">
        <v>3</v>
      </c>
      <c r="BL14" s="76">
        <v>264</v>
      </c>
      <c r="BM14" s="76">
        <v>1.13636363636</v>
      </c>
      <c r="BN14" s="76">
        <v>5</v>
      </c>
      <c r="BO14" s="76">
        <v>275</v>
      </c>
      <c r="BP14" s="76">
        <v>1.81818181818</v>
      </c>
      <c r="BQ14" s="76">
        <v>5</v>
      </c>
      <c r="BR14" s="76">
        <v>380</v>
      </c>
      <c r="BS14" s="76">
        <v>1.31578947368</v>
      </c>
      <c r="BT14" s="76">
        <v>7</v>
      </c>
      <c r="BU14" s="76">
        <v>413</v>
      </c>
      <c r="BV14" s="76">
        <v>1.6949152542399999</v>
      </c>
      <c r="BW14" s="76">
        <v>10</v>
      </c>
      <c r="BX14" s="76">
        <v>415</v>
      </c>
      <c r="BY14" s="76">
        <v>2.4096385542199998</v>
      </c>
      <c r="BZ14" s="76">
        <v>8</v>
      </c>
      <c r="CA14" s="76">
        <v>351</v>
      </c>
      <c r="CB14" s="76">
        <v>2.2792022792000002</v>
      </c>
      <c r="CC14" s="76">
        <v>9</v>
      </c>
      <c r="CD14" s="76">
        <v>409</v>
      </c>
      <c r="CE14" s="76">
        <v>2.2004889975599999</v>
      </c>
    </row>
    <row r="15" spans="1:83" x14ac:dyDescent="0.3">
      <c r="A15" s="76" t="s">
        <v>314</v>
      </c>
      <c r="B15" s="76">
        <v>0.111935023784</v>
      </c>
      <c r="C15" s="78">
        <v>0.32706014761899999</v>
      </c>
      <c r="D15" s="76">
        <v>1.54565498635</v>
      </c>
      <c r="E15" s="76">
        <v>0.67996392960200003</v>
      </c>
      <c r="F15" s="76">
        <v>0.8063530445</v>
      </c>
      <c r="G15" s="76">
        <v>0.44611888020399998</v>
      </c>
      <c r="H15" s="76">
        <v>1.2073258944</v>
      </c>
      <c r="I15" s="76">
        <v>0.47839593673899999</v>
      </c>
      <c r="J15" s="76">
        <v>0.84312395945200003</v>
      </c>
      <c r="K15" s="76">
        <v>0.3453476533</v>
      </c>
      <c r="L15" s="76">
        <v>2</v>
      </c>
      <c r="M15" s="76">
        <v>329</v>
      </c>
      <c r="N15" s="76">
        <v>0.60790273556200003</v>
      </c>
      <c r="O15" s="76">
        <v>6</v>
      </c>
      <c r="P15" s="76">
        <v>282</v>
      </c>
      <c r="Q15" s="76">
        <v>2.12765957447</v>
      </c>
      <c r="R15" s="76">
        <v>3</v>
      </c>
      <c r="S15" s="76">
        <v>233</v>
      </c>
      <c r="T15" s="76">
        <v>1.2875536480700001</v>
      </c>
      <c r="U15" s="76">
        <v>7</v>
      </c>
      <c r="V15" s="76">
        <v>271</v>
      </c>
      <c r="W15" s="76">
        <v>2.58302583026</v>
      </c>
      <c r="X15" s="76">
        <v>3</v>
      </c>
      <c r="Y15" s="76">
        <v>322</v>
      </c>
      <c r="Z15" s="76">
        <v>0.93167701863399999</v>
      </c>
      <c r="AA15" s="76">
        <v>5</v>
      </c>
      <c r="AB15" s="76">
        <v>288</v>
      </c>
      <c r="AC15" s="76">
        <v>1.73611111111</v>
      </c>
      <c r="AD15" s="76">
        <v>5</v>
      </c>
      <c r="AE15" s="76">
        <v>280</v>
      </c>
      <c r="AF15" s="76">
        <v>1.7857142857099999</v>
      </c>
      <c r="AG15" s="76">
        <v>2</v>
      </c>
      <c r="AH15" s="76">
        <v>355</v>
      </c>
      <c r="AI15" s="76">
        <v>0.56338028168999998</v>
      </c>
      <c r="AJ15" s="76">
        <v>2</v>
      </c>
      <c r="AK15" s="76">
        <v>361</v>
      </c>
      <c r="AL15" s="76">
        <v>0.55401662049900002</v>
      </c>
      <c r="AM15" s="76">
        <v>3</v>
      </c>
      <c r="AN15" s="76">
        <v>459</v>
      </c>
      <c r="AO15" s="76">
        <v>0.65359477124200005</v>
      </c>
      <c r="AP15" s="76">
        <v>3</v>
      </c>
      <c r="AQ15" s="76">
        <v>389</v>
      </c>
      <c r="AR15" s="76">
        <v>0.77120822622100005</v>
      </c>
      <c r="AS15" s="76">
        <v>2</v>
      </c>
      <c r="AT15" s="76">
        <v>392</v>
      </c>
      <c r="AU15" s="76">
        <v>0.51020408163300002</v>
      </c>
      <c r="AV15" s="76">
        <v>2</v>
      </c>
      <c r="AW15" s="76">
        <v>360</v>
      </c>
      <c r="AX15" s="76">
        <v>0.555555555556</v>
      </c>
      <c r="AY15" s="76">
        <v>4</v>
      </c>
      <c r="AZ15" s="76">
        <v>301</v>
      </c>
      <c r="BA15" s="76">
        <v>1.3289036544899999</v>
      </c>
      <c r="BB15" s="76">
        <v>6</v>
      </c>
      <c r="BC15" s="76">
        <v>292</v>
      </c>
      <c r="BD15" s="76">
        <v>2.0547945205499998</v>
      </c>
      <c r="BE15" s="76">
        <v>4</v>
      </c>
      <c r="BF15" s="76">
        <v>326</v>
      </c>
      <c r="BG15" s="76">
        <v>1.2269938650300001</v>
      </c>
      <c r="BH15" s="76">
        <v>4</v>
      </c>
      <c r="BI15" s="76">
        <v>303</v>
      </c>
      <c r="BJ15" s="76">
        <v>1.3201320132000001</v>
      </c>
      <c r="BK15" s="76">
        <v>2</v>
      </c>
      <c r="BL15" s="76">
        <v>264</v>
      </c>
      <c r="BM15" s="76">
        <v>0.75757575757600004</v>
      </c>
      <c r="BN15" s="76">
        <v>4</v>
      </c>
      <c r="BO15" s="76">
        <v>275</v>
      </c>
      <c r="BP15" s="76">
        <v>1.4545454545500001</v>
      </c>
      <c r="BQ15" s="76">
        <v>2</v>
      </c>
      <c r="BR15" s="76">
        <v>380</v>
      </c>
      <c r="BS15" s="76">
        <v>0.52631578947400004</v>
      </c>
      <c r="BT15" s="76">
        <v>3</v>
      </c>
      <c r="BU15" s="76">
        <v>413</v>
      </c>
      <c r="BV15" s="76">
        <v>0.72639225181599998</v>
      </c>
      <c r="BW15" s="76">
        <v>3</v>
      </c>
      <c r="BX15" s="76">
        <v>415</v>
      </c>
      <c r="BY15" s="76">
        <v>0.72289156626499995</v>
      </c>
      <c r="BZ15" s="76">
        <v>4</v>
      </c>
      <c r="CA15" s="76">
        <v>351</v>
      </c>
      <c r="CB15" s="76">
        <v>1.1396011396000001</v>
      </c>
      <c r="CC15" s="76">
        <v>2</v>
      </c>
      <c r="CD15" s="76">
        <v>409</v>
      </c>
      <c r="CE15" s="76">
        <v>0.48899755501199998</v>
      </c>
    </row>
    <row r="16" spans="1:83" x14ac:dyDescent="0.3">
      <c r="A16" s="76" t="s">
        <v>165</v>
      </c>
      <c r="B16" s="76">
        <v>0.59058805676500004</v>
      </c>
      <c r="C16" s="78">
        <v>0.71714264035800002</v>
      </c>
      <c r="D16" s="76">
        <v>1.19481744809</v>
      </c>
      <c r="E16" s="76">
        <v>0.62593748753599998</v>
      </c>
      <c r="F16" s="76">
        <v>1.35252516963</v>
      </c>
      <c r="G16" s="76">
        <v>0.383918770779</v>
      </c>
      <c r="H16" s="76">
        <v>1.03307201594</v>
      </c>
      <c r="I16" s="76">
        <v>0.221020430085</v>
      </c>
      <c r="J16" s="76">
        <v>1.0498360476699999</v>
      </c>
      <c r="K16" s="76">
        <v>0.322276595281</v>
      </c>
      <c r="L16" s="76">
        <v>8</v>
      </c>
      <c r="M16" s="76">
        <v>329</v>
      </c>
      <c r="N16" s="76">
        <v>2.4316109422499999</v>
      </c>
      <c r="O16" s="76">
        <v>3</v>
      </c>
      <c r="P16" s="76">
        <v>282</v>
      </c>
      <c r="Q16" s="76">
        <v>1.06382978723</v>
      </c>
      <c r="R16" s="76">
        <v>3</v>
      </c>
      <c r="S16" s="76">
        <v>233</v>
      </c>
      <c r="T16" s="76">
        <v>1.2875536480700001</v>
      </c>
      <c r="U16" s="76">
        <v>3</v>
      </c>
      <c r="V16" s="76">
        <v>271</v>
      </c>
      <c r="W16" s="76">
        <v>1.10701107011</v>
      </c>
      <c r="X16" s="76">
        <v>3</v>
      </c>
      <c r="Y16" s="76">
        <v>322</v>
      </c>
      <c r="Z16" s="76">
        <v>0.93167701863399999</v>
      </c>
      <c r="AA16" s="76">
        <v>1</v>
      </c>
      <c r="AB16" s="76">
        <v>288</v>
      </c>
      <c r="AC16" s="76">
        <v>0.347222222222</v>
      </c>
      <c r="AD16" s="76">
        <v>2</v>
      </c>
      <c r="AE16" s="76">
        <v>280</v>
      </c>
      <c r="AF16" s="76">
        <v>0.71428571428599996</v>
      </c>
      <c r="AG16" s="76">
        <v>6</v>
      </c>
      <c r="AH16" s="76">
        <v>355</v>
      </c>
      <c r="AI16" s="76">
        <v>1.69014084507</v>
      </c>
      <c r="AJ16" s="76">
        <v>6</v>
      </c>
      <c r="AK16" s="76">
        <v>361</v>
      </c>
      <c r="AL16" s="76">
        <v>1.6620498614999999</v>
      </c>
      <c r="AM16" s="76">
        <v>8</v>
      </c>
      <c r="AN16" s="76">
        <v>459</v>
      </c>
      <c r="AO16" s="76">
        <v>1.74291938998</v>
      </c>
      <c r="AP16" s="76">
        <v>5</v>
      </c>
      <c r="AQ16" s="76">
        <v>389</v>
      </c>
      <c r="AR16" s="76">
        <v>1.2853470437000001</v>
      </c>
      <c r="AS16" s="76">
        <v>4</v>
      </c>
      <c r="AT16" s="76">
        <v>392</v>
      </c>
      <c r="AU16" s="76">
        <v>1.0204081632699999</v>
      </c>
      <c r="AV16" s="76">
        <v>3</v>
      </c>
      <c r="AW16" s="76">
        <v>360</v>
      </c>
      <c r="AX16" s="76">
        <v>0.83333333333299997</v>
      </c>
      <c r="AY16" s="76">
        <v>3</v>
      </c>
      <c r="AZ16" s="76">
        <v>301</v>
      </c>
      <c r="BA16" s="76">
        <v>0.99667774086399996</v>
      </c>
      <c r="BB16" s="76">
        <v>2</v>
      </c>
      <c r="BC16" s="76">
        <v>292</v>
      </c>
      <c r="BD16" s="76">
        <v>0.68493150684899995</v>
      </c>
      <c r="BE16" s="76">
        <v>4</v>
      </c>
      <c r="BF16" s="76">
        <v>326</v>
      </c>
      <c r="BG16" s="76">
        <v>1.2269938650300001</v>
      </c>
      <c r="BH16" s="76">
        <v>4</v>
      </c>
      <c r="BI16" s="76">
        <v>303</v>
      </c>
      <c r="BJ16" s="76">
        <v>1.3201320132000001</v>
      </c>
      <c r="BK16" s="76">
        <v>3</v>
      </c>
      <c r="BL16" s="76">
        <v>264</v>
      </c>
      <c r="BM16" s="76">
        <v>1.13636363636</v>
      </c>
      <c r="BN16" s="76">
        <v>2</v>
      </c>
      <c r="BO16" s="76">
        <v>275</v>
      </c>
      <c r="BP16" s="76">
        <v>0.72727272727299996</v>
      </c>
      <c r="BQ16" s="76">
        <v>3</v>
      </c>
      <c r="BR16" s="76">
        <v>380</v>
      </c>
      <c r="BS16" s="76">
        <v>0.78947368421099995</v>
      </c>
      <c r="BT16" s="76">
        <v>6</v>
      </c>
      <c r="BU16" s="76">
        <v>413</v>
      </c>
      <c r="BV16" s="76">
        <v>1.45278450363</v>
      </c>
      <c r="BW16" s="76">
        <v>3</v>
      </c>
      <c r="BX16" s="76">
        <v>415</v>
      </c>
      <c r="BY16" s="76">
        <v>0.72289156626499995</v>
      </c>
      <c r="BZ16" s="76">
        <v>4</v>
      </c>
      <c r="CA16" s="76">
        <v>351</v>
      </c>
      <c r="CB16" s="76">
        <v>1.1396011396000001</v>
      </c>
      <c r="CC16" s="76">
        <v>6</v>
      </c>
      <c r="CD16" s="76">
        <v>409</v>
      </c>
      <c r="CE16" s="76">
        <v>1.46699266504</v>
      </c>
    </row>
    <row r="17" spans="1:83" x14ac:dyDescent="0.3">
      <c r="A17" s="76" t="s">
        <v>315</v>
      </c>
      <c r="B17" s="76">
        <v>0.101977109895</v>
      </c>
      <c r="C17" s="78">
        <v>0.30757612177900001</v>
      </c>
      <c r="D17" s="76">
        <v>1.15984312919</v>
      </c>
      <c r="E17" s="76">
        <v>0.53967715390799997</v>
      </c>
      <c r="F17" s="76">
        <v>0.82593409636799997</v>
      </c>
      <c r="G17" s="76">
        <v>0.297585198494</v>
      </c>
      <c r="H17" s="76">
        <v>0.48914221100499999</v>
      </c>
      <c r="I17" s="76">
        <v>0.24813018121800001</v>
      </c>
      <c r="J17" s="76">
        <v>0.81582574917899997</v>
      </c>
      <c r="K17" s="76">
        <v>0.23484108176900001</v>
      </c>
      <c r="L17" s="76">
        <v>3</v>
      </c>
      <c r="M17" s="76">
        <v>329</v>
      </c>
      <c r="N17" s="76">
        <v>0.91185410334299999</v>
      </c>
      <c r="O17" s="76">
        <v>2</v>
      </c>
      <c r="P17" s="76">
        <v>282</v>
      </c>
      <c r="Q17" s="76">
        <v>0.70921985815599997</v>
      </c>
      <c r="R17" s="76">
        <v>4</v>
      </c>
      <c r="S17" s="76">
        <v>233</v>
      </c>
      <c r="T17" s="76">
        <v>1.71673819742</v>
      </c>
      <c r="U17" s="76">
        <v>1</v>
      </c>
      <c r="V17" s="76">
        <v>271</v>
      </c>
      <c r="W17" s="76">
        <v>0.36900369003700001</v>
      </c>
      <c r="X17" s="76">
        <v>6</v>
      </c>
      <c r="Y17" s="76">
        <v>322</v>
      </c>
      <c r="Z17" s="76">
        <v>1.8633540372699999</v>
      </c>
      <c r="AA17" s="76">
        <v>4</v>
      </c>
      <c r="AB17" s="76">
        <v>288</v>
      </c>
      <c r="AC17" s="76">
        <v>1.38888888889</v>
      </c>
      <c r="AD17" s="76">
        <v>3</v>
      </c>
      <c r="AE17" s="76">
        <v>280</v>
      </c>
      <c r="AF17" s="76">
        <v>1.07142857143</v>
      </c>
      <c r="AG17" s="76">
        <v>3</v>
      </c>
      <c r="AH17" s="76">
        <v>355</v>
      </c>
      <c r="AI17" s="76">
        <v>0.84507042253499998</v>
      </c>
      <c r="AJ17" s="76">
        <v>4</v>
      </c>
      <c r="AK17" s="76">
        <v>361</v>
      </c>
      <c r="AL17" s="76">
        <v>1.108033241</v>
      </c>
      <c r="AM17" s="76">
        <v>3</v>
      </c>
      <c r="AN17" s="76">
        <v>459</v>
      </c>
      <c r="AO17" s="76">
        <v>0.65359477124200005</v>
      </c>
      <c r="AP17" s="76">
        <v>1</v>
      </c>
      <c r="AQ17" s="76">
        <v>389</v>
      </c>
      <c r="AR17" s="76">
        <v>0.25706940874</v>
      </c>
      <c r="AS17" s="76">
        <v>4</v>
      </c>
      <c r="AT17" s="76">
        <v>392</v>
      </c>
      <c r="AU17" s="76">
        <v>1.0204081632699999</v>
      </c>
      <c r="AV17" s="76">
        <v>1</v>
      </c>
      <c r="AW17" s="76">
        <v>360</v>
      </c>
      <c r="AX17" s="76">
        <v>0.277777777778</v>
      </c>
      <c r="AY17" s="76">
        <v>1</v>
      </c>
      <c r="AZ17" s="76">
        <v>301</v>
      </c>
      <c r="BA17" s="76">
        <v>0.33222591362100001</v>
      </c>
      <c r="BB17" s="76">
        <v>1</v>
      </c>
      <c r="BC17" s="76">
        <v>292</v>
      </c>
      <c r="BD17" s="76">
        <v>0.34246575342500002</v>
      </c>
      <c r="BE17" s="76">
        <v>2</v>
      </c>
      <c r="BF17" s="76">
        <v>326</v>
      </c>
      <c r="BG17" s="76">
        <v>0.61349693251500004</v>
      </c>
      <c r="BH17" s="76">
        <v>3</v>
      </c>
      <c r="BI17" s="76">
        <v>303</v>
      </c>
      <c r="BJ17" s="76">
        <v>0.99009900990099997</v>
      </c>
      <c r="BK17" s="76">
        <v>1</v>
      </c>
      <c r="BL17" s="76">
        <v>264</v>
      </c>
      <c r="BM17" s="76">
        <v>0.37878787878800002</v>
      </c>
      <c r="BN17" s="76">
        <v>3</v>
      </c>
      <c r="BO17" s="76">
        <v>275</v>
      </c>
      <c r="BP17" s="76">
        <v>1.0909090909100001</v>
      </c>
      <c r="BQ17" s="76">
        <v>4</v>
      </c>
      <c r="BR17" s="76">
        <v>380</v>
      </c>
      <c r="BS17" s="76">
        <v>1.05263157895</v>
      </c>
      <c r="BT17" s="76">
        <v>2</v>
      </c>
      <c r="BU17" s="76">
        <v>413</v>
      </c>
      <c r="BV17" s="76">
        <v>0.48426150121099998</v>
      </c>
      <c r="BW17" s="76">
        <v>4</v>
      </c>
      <c r="BX17" s="76">
        <v>415</v>
      </c>
      <c r="BY17" s="76">
        <v>0.963855421687</v>
      </c>
      <c r="BZ17" s="76">
        <v>2</v>
      </c>
      <c r="CA17" s="76">
        <v>351</v>
      </c>
      <c r="CB17" s="76">
        <v>0.56980056980100002</v>
      </c>
      <c r="CC17" s="76">
        <v>3</v>
      </c>
      <c r="CD17" s="76">
        <v>409</v>
      </c>
      <c r="CE17" s="76">
        <v>0.73349633251799995</v>
      </c>
    </row>
    <row r="18" spans="1:83" x14ac:dyDescent="0.3">
      <c r="A18" s="76" t="s">
        <v>316</v>
      </c>
      <c r="B18" s="76">
        <v>6.3833785529100002E-3</v>
      </c>
      <c r="C18" s="78">
        <v>0.17052739848500001</v>
      </c>
      <c r="D18" s="76">
        <v>1.14960495459</v>
      </c>
      <c r="E18" s="76">
        <v>0.446942004841</v>
      </c>
      <c r="F18" s="76">
        <v>0.93807748882200004</v>
      </c>
      <c r="G18" s="76">
        <v>0.126090219595</v>
      </c>
      <c r="H18" s="76">
        <v>0.97011625919800004</v>
      </c>
      <c r="I18" s="76">
        <v>0.266863641313</v>
      </c>
      <c r="J18" s="76">
        <v>0.37457051132500002</v>
      </c>
      <c r="K18" s="76">
        <v>0.17950717294099999</v>
      </c>
      <c r="L18" s="76">
        <v>3</v>
      </c>
      <c r="M18" s="76">
        <v>329</v>
      </c>
      <c r="N18" s="76">
        <v>0.91185410334299999</v>
      </c>
      <c r="O18" s="76">
        <v>3</v>
      </c>
      <c r="P18" s="76">
        <v>282</v>
      </c>
      <c r="Q18" s="76">
        <v>1.06382978723</v>
      </c>
      <c r="R18" s="76">
        <v>2</v>
      </c>
      <c r="S18" s="76">
        <v>233</v>
      </c>
      <c r="T18" s="76">
        <v>0.85836909871199996</v>
      </c>
      <c r="U18" s="76">
        <v>2</v>
      </c>
      <c r="V18" s="76">
        <v>271</v>
      </c>
      <c r="W18" s="76">
        <v>0.73800738007400002</v>
      </c>
      <c r="X18" s="76">
        <v>4</v>
      </c>
      <c r="Y18" s="76">
        <v>322</v>
      </c>
      <c r="Z18" s="76">
        <v>1.24223602484</v>
      </c>
      <c r="AA18" s="76">
        <v>6</v>
      </c>
      <c r="AB18" s="76">
        <v>288</v>
      </c>
      <c r="AC18" s="76">
        <v>2.0833333333300001</v>
      </c>
      <c r="AD18" s="76">
        <v>3</v>
      </c>
      <c r="AE18" s="76">
        <v>280</v>
      </c>
      <c r="AF18" s="76">
        <v>1.07142857143</v>
      </c>
      <c r="AG18" s="76">
        <v>3</v>
      </c>
      <c r="AH18" s="76">
        <v>355</v>
      </c>
      <c r="AI18" s="76">
        <v>0.84507042253499998</v>
      </c>
      <c r="AJ18" s="76">
        <v>3</v>
      </c>
      <c r="AK18" s="76">
        <v>361</v>
      </c>
      <c r="AL18" s="76">
        <v>0.83102493074799999</v>
      </c>
      <c r="AM18" s="76">
        <v>5</v>
      </c>
      <c r="AN18" s="76">
        <v>459</v>
      </c>
      <c r="AO18" s="76">
        <v>1.0893246187400001</v>
      </c>
      <c r="AP18" s="76">
        <v>3</v>
      </c>
      <c r="AQ18" s="76">
        <v>389</v>
      </c>
      <c r="AR18" s="76">
        <v>0.77120822622100005</v>
      </c>
      <c r="AS18" s="76">
        <v>4</v>
      </c>
      <c r="AT18" s="76">
        <v>392</v>
      </c>
      <c r="AU18" s="76">
        <v>1.0204081632699999</v>
      </c>
      <c r="AV18" s="76">
        <v>5</v>
      </c>
      <c r="AW18" s="76">
        <v>360</v>
      </c>
      <c r="AX18" s="76">
        <v>1.38888888889</v>
      </c>
      <c r="AY18" s="76">
        <v>2</v>
      </c>
      <c r="AZ18" s="76">
        <v>301</v>
      </c>
      <c r="BA18" s="76">
        <v>0.664451827243</v>
      </c>
      <c r="BB18" s="76">
        <v>3</v>
      </c>
      <c r="BC18" s="76">
        <v>292</v>
      </c>
      <c r="BD18" s="76">
        <v>1.0273972602699999</v>
      </c>
      <c r="BE18" s="76">
        <v>2</v>
      </c>
      <c r="BF18" s="76">
        <v>326</v>
      </c>
      <c r="BG18" s="76">
        <v>0.61349693251500004</v>
      </c>
      <c r="BH18" s="76">
        <v>3</v>
      </c>
      <c r="BI18" s="76">
        <v>303</v>
      </c>
      <c r="BJ18" s="76">
        <v>0.99009900990099997</v>
      </c>
      <c r="BK18" s="76">
        <v>3</v>
      </c>
      <c r="BL18" s="76">
        <v>264</v>
      </c>
      <c r="BM18" s="76">
        <v>1.13636363636</v>
      </c>
      <c r="BN18" s="76">
        <v>2</v>
      </c>
      <c r="BO18" s="76">
        <v>275</v>
      </c>
      <c r="BP18" s="76">
        <v>0.72727272727299996</v>
      </c>
      <c r="BQ18" s="76">
        <v>1</v>
      </c>
      <c r="BR18" s="76">
        <v>380</v>
      </c>
      <c r="BS18" s="76">
        <v>0.26315789473700002</v>
      </c>
      <c r="BT18" s="76">
        <v>1</v>
      </c>
      <c r="BU18" s="76">
        <v>413</v>
      </c>
      <c r="BV18" s="76">
        <v>0.242130750605</v>
      </c>
      <c r="BW18" s="76">
        <v>1</v>
      </c>
      <c r="BX18" s="76">
        <v>415</v>
      </c>
      <c r="BY18" s="76">
        <v>0.240963855422</v>
      </c>
      <c r="BZ18" s="76">
        <v>1</v>
      </c>
      <c r="CA18" s="76">
        <v>351</v>
      </c>
      <c r="CB18" s="76">
        <v>0.28490028490000002</v>
      </c>
      <c r="CC18" s="76">
        <v>2</v>
      </c>
      <c r="CD18" s="76">
        <v>409</v>
      </c>
      <c r="CE18" s="76">
        <v>0.48899755501199998</v>
      </c>
    </row>
    <row r="19" spans="1:83" x14ac:dyDescent="0.3">
      <c r="A19" s="76" t="s">
        <v>317</v>
      </c>
      <c r="B19" s="76">
        <v>8.8877081687499998E-2</v>
      </c>
      <c r="C19" s="78">
        <v>0.33240028551099998</v>
      </c>
      <c r="D19" s="76">
        <v>1.0388557543700001</v>
      </c>
      <c r="E19" s="76">
        <v>0.42767134499699999</v>
      </c>
      <c r="F19" s="76">
        <v>0.66113943206299997</v>
      </c>
      <c r="G19" s="76">
        <v>0.36425609195699998</v>
      </c>
      <c r="H19" s="76">
        <v>1.1056714813899999</v>
      </c>
      <c r="I19" s="76">
        <v>0.49154112319999999</v>
      </c>
      <c r="J19" s="76">
        <v>0.61772159198900001</v>
      </c>
      <c r="K19" s="76">
        <v>0.229401485599</v>
      </c>
      <c r="L19" s="76">
        <v>4</v>
      </c>
      <c r="M19" s="76">
        <v>329</v>
      </c>
      <c r="N19" s="76">
        <v>1.2158054711199999</v>
      </c>
      <c r="O19" s="76">
        <v>5</v>
      </c>
      <c r="P19" s="76">
        <v>282</v>
      </c>
      <c r="Q19" s="76">
        <v>1.77304964539</v>
      </c>
      <c r="R19" s="76">
        <v>2</v>
      </c>
      <c r="S19" s="76">
        <v>233</v>
      </c>
      <c r="T19" s="76">
        <v>0.85836909871199996</v>
      </c>
      <c r="U19" s="76">
        <v>3</v>
      </c>
      <c r="V19" s="76">
        <v>271</v>
      </c>
      <c r="W19" s="76">
        <v>1.10701107011</v>
      </c>
      <c r="X19" s="76">
        <v>3</v>
      </c>
      <c r="Y19" s="76">
        <v>322</v>
      </c>
      <c r="Z19" s="76">
        <v>0.93167701863399999</v>
      </c>
      <c r="AA19" s="76">
        <v>1</v>
      </c>
      <c r="AB19" s="76">
        <v>288</v>
      </c>
      <c r="AC19" s="76">
        <v>0.347222222222</v>
      </c>
      <c r="AD19" s="76">
        <v>4</v>
      </c>
      <c r="AE19" s="76">
        <v>280</v>
      </c>
      <c r="AF19" s="76">
        <v>1.42857142857</v>
      </c>
      <c r="AG19" s="76">
        <v>2</v>
      </c>
      <c r="AH19" s="76">
        <v>355</v>
      </c>
      <c r="AI19" s="76">
        <v>0.56338028168999998</v>
      </c>
      <c r="AJ19" s="76">
        <v>2</v>
      </c>
      <c r="AK19" s="76">
        <v>361</v>
      </c>
      <c r="AL19" s="76">
        <v>0.55401662049900002</v>
      </c>
      <c r="AM19" s="76">
        <v>3</v>
      </c>
      <c r="AN19" s="76">
        <v>459</v>
      </c>
      <c r="AO19" s="76">
        <v>0.65359477124200005</v>
      </c>
      <c r="AP19" s="76">
        <v>1</v>
      </c>
      <c r="AQ19" s="76">
        <v>389</v>
      </c>
      <c r="AR19" s="76">
        <v>0.25706940874</v>
      </c>
      <c r="AS19" s="76">
        <v>2</v>
      </c>
      <c r="AT19" s="76">
        <v>392</v>
      </c>
      <c r="AU19" s="76">
        <v>0.51020408163300002</v>
      </c>
      <c r="AV19" s="76">
        <v>3</v>
      </c>
      <c r="AW19" s="76">
        <v>360</v>
      </c>
      <c r="AX19" s="76">
        <v>0.83333333333299997</v>
      </c>
      <c r="AY19" s="76">
        <v>2</v>
      </c>
      <c r="AZ19" s="76">
        <v>301</v>
      </c>
      <c r="BA19" s="76">
        <v>0.664451827243</v>
      </c>
      <c r="BB19" s="76">
        <v>3</v>
      </c>
      <c r="BC19" s="76">
        <v>292</v>
      </c>
      <c r="BD19" s="76">
        <v>1.0273972602699999</v>
      </c>
      <c r="BE19" s="76">
        <v>2</v>
      </c>
      <c r="BF19" s="76">
        <v>326</v>
      </c>
      <c r="BG19" s="76">
        <v>0.61349693251500004</v>
      </c>
      <c r="BH19" s="76">
        <v>6</v>
      </c>
      <c r="BI19" s="76">
        <v>303</v>
      </c>
      <c r="BJ19" s="76">
        <v>1.9801980198</v>
      </c>
      <c r="BK19" s="76">
        <v>4</v>
      </c>
      <c r="BL19" s="76">
        <v>264</v>
      </c>
      <c r="BM19" s="76">
        <v>1.5151515151499999</v>
      </c>
      <c r="BN19" s="76">
        <v>1</v>
      </c>
      <c r="BO19" s="76">
        <v>275</v>
      </c>
      <c r="BP19" s="76">
        <v>0.36363636363599999</v>
      </c>
      <c r="BQ19" s="76">
        <v>3</v>
      </c>
      <c r="BR19" s="76">
        <v>380</v>
      </c>
      <c r="BS19" s="76">
        <v>0.78947368421099995</v>
      </c>
      <c r="BT19" s="76">
        <v>1</v>
      </c>
      <c r="BU19" s="76">
        <v>413</v>
      </c>
      <c r="BV19" s="76">
        <v>0.242130750605</v>
      </c>
      <c r="BW19" s="76">
        <v>3</v>
      </c>
      <c r="BX19" s="76">
        <v>415</v>
      </c>
      <c r="BY19" s="76">
        <v>0.72289156626499995</v>
      </c>
      <c r="BZ19" s="76">
        <v>3</v>
      </c>
      <c r="CA19" s="76">
        <v>351</v>
      </c>
      <c r="CB19" s="76">
        <v>0.85470085470099999</v>
      </c>
      <c r="CC19" s="76">
        <v>3</v>
      </c>
      <c r="CD19" s="76">
        <v>409</v>
      </c>
      <c r="CE19" s="76">
        <v>0.73349633251799995</v>
      </c>
    </row>
    <row r="20" spans="1:83" x14ac:dyDescent="0.3">
      <c r="A20" s="76" t="s">
        <v>318</v>
      </c>
      <c r="B20" s="76">
        <v>4.5057027916800003E-2</v>
      </c>
      <c r="C20" s="78">
        <v>0.25532315819500001</v>
      </c>
      <c r="D20" s="76">
        <v>1.0171080381499999</v>
      </c>
      <c r="E20" s="76">
        <v>0.37779972137500001</v>
      </c>
      <c r="F20" s="76">
        <v>1.6045388430600001</v>
      </c>
      <c r="G20" s="76">
        <v>0.42758140582999998</v>
      </c>
      <c r="H20" s="76">
        <v>0.96899182608300005</v>
      </c>
      <c r="I20" s="76">
        <v>0.219338648069</v>
      </c>
      <c r="J20" s="76">
        <v>1.64218526881</v>
      </c>
      <c r="K20" s="76">
        <v>0.53741785114700003</v>
      </c>
      <c r="L20" s="76">
        <v>6</v>
      </c>
      <c r="M20" s="76">
        <v>329</v>
      </c>
      <c r="N20" s="76">
        <v>1.8237082066900001</v>
      </c>
      <c r="O20" s="76">
        <v>2</v>
      </c>
      <c r="P20" s="76">
        <v>282</v>
      </c>
      <c r="Q20" s="76">
        <v>0.70921985815599997</v>
      </c>
      <c r="R20" s="76">
        <v>2</v>
      </c>
      <c r="S20" s="76">
        <v>233</v>
      </c>
      <c r="T20" s="76">
        <v>0.85836909871199996</v>
      </c>
      <c r="U20" s="76">
        <v>2</v>
      </c>
      <c r="V20" s="76">
        <v>271</v>
      </c>
      <c r="W20" s="76">
        <v>0.73800738007400002</v>
      </c>
      <c r="X20" s="76">
        <v>3</v>
      </c>
      <c r="Y20" s="76">
        <v>322</v>
      </c>
      <c r="Z20" s="76">
        <v>0.93167701863399999</v>
      </c>
      <c r="AA20" s="76">
        <v>3</v>
      </c>
      <c r="AB20" s="76">
        <v>288</v>
      </c>
      <c r="AC20" s="76">
        <v>1.0416666666700001</v>
      </c>
      <c r="AD20" s="76">
        <v>4</v>
      </c>
      <c r="AE20" s="76">
        <v>280</v>
      </c>
      <c r="AF20" s="76">
        <v>1.42857142857</v>
      </c>
      <c r="AG20" s="76">
        <v>7</v>
      </c>
      <c r="AH20" s="76">
        <v>355</v>
      </c>
      <c r="AI20" s="76">
        <v>1.9718309859200001</v>
      </c>
      <c r="AJ20" s="76">
        <v>6</v>
      </c>
      <c r="AK20" s="76">
        <v>361</v>
      </c>
      <c r="AL20" s="76">
        <v>1.6620498614999999</v>
      </c>
      <c r="AM20" s="76">
        <v>8</v>
      </c>
      <c r="AN20" s="76">
        <v>459</v>
      </c>
      <c r="AO20" s="76">
        <v>1.74291938998</v>
      </c>
      <c r="AP20" s="76">
        <v>8</v>
      </c>
      <c r="AQ20" s="76">
        <v>389</v>
      </c>
      <c r="AR20" s="76">
        <v>2.05655526992</v>
      </c>
      <c r="AS20" s="76">
        <v>3</v>
      </c>
      <c r="AT20" s="76">
        <v>392</v>
      </c>
      <c r="AU20" s="76">
        <v>0.76530612244899998</v>
      </c>
      <c r="AV20" s="76">
        <v>4</v>
      </c>
      <c r="AW20" s="76">
        <v>360</v>
      </c>
      <c r="AX20" s="76">
        <v>1.11111111111</v>
      </c>
      <c r="AY20" s="76">
        <v>2</v>
      </c>
      <c r="AZ20" s="76">
        <v>301</v>
      </c>
      <c r="BA20" s="76">
        <v>0.664451827243</v>
      </c>
      <c r="BB20" s="76">
        <v>2</v>
      </c>
      <c r="BC20" s="76">
        <v>292</v>
      </c>
      <c r="BD20" s="76">
        <v>0.68493150684899995</v>
      </c>
      <c r="BE20" s="76">
        <v>4</v>
      </c>
      <c r="BF20" s="76">
        <v>326</v>
      </c>
      <c r="BG20" s="76">
        <v>1.2269938650300001</v>
      </c>
      <c r="BH20" s="76">
        <v>3</v>
      </c>
      <c r="BI20" s="76">
        <v>303</v>
      </c>
      <c r="BJ20" s="76">
        <v>0.99009900990099997</v>
      </c>
      <c r="BK20" s="76">
        <v>3</v>
      </c>
      <c r="BL20" s="76">
        <v>264</v>
      </c>
      <c r="BM20" s="76">
        <v>1.13636363636</v>
      </c>
      <c r="BN20" s="76">
        <v>2</v>
      </c>
      <c r="BO20" s="76">
        <v>275</v>
      </c>
      <c r="BP20" s="76">
        <v>0.72727272727299996</v>
      </c>
      <c r="BQ20" s="76">
        <v>9</v>
      </c>
      <c r="BR20" s="76">
        <v>380</v>
      </c>
      <c r="BS20" s="76">
        <v>2.36842105263</v>
      </c>
      <c r="BT20" s="76">
        <v>9</v>
      </c>
      <c r="BU20" s="76">
        <v>413</v>
      </c>
      <c r="BV20" s="76">
        <v>2.1791767554499999</v>
      </c>
      <c r="BW20" s="76">
        <v>7</v>
      </c>
      <c r="BX20" s="76">
        <v>415</v>
      </c>
      <c r="BY20" s="76">
        <v>1.6867469879500001</v>
      </c>
      <c r="BZ20" s="76">
        <v>5</v>
      </c>
      <c r="CA20" s="76">
        <v>351</v>
      </c>
      <c r="CB20" s="76">
        <v>1.4245014245000001</v>
      </c>
      <c r="CC20" s="76">
        <v>6</v>
      </c>
      <c r="CD20" s="76">
        <v>409</v>
      </c>
      <c r="CE20" s="76">
        <v>1.46699266504</v>
      </c>
    </row>
    <row r="21" spans="1:83" x14ac:dyDescent="0.3">
      <c r="A21" s="76" t="s">
        <v>319</v>
      </c>
      <c r="B21" s="76">
        <v>0.597682637121</v>
      </c>
      <c r="C21" s="78">
        <v>0.72107518155799999</v>
      </c>
      <c r="D21" s="76">
        <v>0.92593916129599996</v>
      </c>
      <c r="E21" s="76">
        <v>0.65046991064299997</v>
      </c>
      <c r="F21" s="76">
        <v>0.67961373318600005</v>
      </c>
      <c r="G21" s="76">
        <v>0.35384911270000002</v>
      </c>
      <c r="H21" s="76">
        <v>1.03279328355</v>
      </c>
      <c r="I21" s="76">
        <v>0.83627532335599997</v>
      </c>
      <c r="J21" s="76">
        <v>0.96349003475200001</v>
      </c>
      <c r="K21" s="76">
        <v>1.3626353531299999</v>
      </c>
      <c r="L21" s="76">
        <v>1</v>
      </c>
      <c r="M21" s="76">
        <v>329</v>
      </c>
      <c r="N21" s="76">
        <v>0.30395136778100001</v>
      </c>
      <c r="O21" s="76">
        <v>4</v>
      </c>
      <c r="P21" s="76">
        <v>282</v>
      </c>
      <c r="Q21" s="76">
        <v>1.41843971631</v>
      </c>
      <c r="R21" s="76">
        <v>0</v>
      </c>
      <c r="S21" s="76">
        <v>233</v>
      </c>
      <c r="T21" s="76">
        <v>0</v>
      </c>
      <c r="U21" s="76">
        <v>4</v>
      </c>
      <c r="V21" s="76">
        <v>271</v>
      </c>
      <c r="W21" s="76">
        <v>1.47601476015</v>
      </c>
      <c r="X21" s="76">
        <v>2</v>
      </c>
      <c r="Y21" s="76">
        <v>322</v>
      </c>
      <c r="Z21" s="76">
        <v>0.62111801242200004</v>
      </c>
      <c r="AA21" s="76">
        <v>5</v>
      </c>
      <c r="AB21" s="76">
        <v>288</v>
      </c>
      <c r="AC21" s="76">
        <v>1.73611111111</v>
      </c>
      <c r="AD21" s="76">
        <v>2</v>
      </c>
      <c r="AE21" s="76">
        <v>280</v>
      </c>
      <c r="AF21" s="76">
        <v>0.71428571428599996</v>
      </c>
      <c r="AG21" s="76">
        <v>5</v>
      </c>
      <c r="AH21" s="76">
        <v>355</v>
      </c>
      <c r="AI21" s="76">
        <v>1.4084507042300001</v>
      </c>
      <c r="AJ21" s="76">
        <v>1</v>
      </c>
      <c r="AK21" s="76">
        <v>361</v>
      </c>
      <c r="AL21" s="76">
        <v>0.27700831024900002</v>
      </c>
      <c r="AM21" s="76">
        <v>3</v>
      </c>
      <c r="AN21" s="76">
        <v>459</v>
      </c>
      <c r="AO21" s="76">
        <v>0.65359477124200005</v>
      </c>
      <c r="AP21" s="76">
        <v>2</v>
      </c>
      <c r="AQ21" s="76">
        <v>389</v>
      </c>
      <c r="AR21" s="76">
        <v>0.51413881748099999</v>
      </c>
      <c r="AS21" s="76">
        <v>2</v>
      </c>
      <c r="AT21" s="76">
        <v>392</v>
      </c>
      <c r="AU21" s="76">
        <v>0.51020408163300002</v>
      </c>
      <c r="AV21" s="76">
        <v>1</v>
      </c>
      <c r="AW21" s="76">
        <v>360</v>
      </c>
      <c r="AX21" s="76">
        <v>0.277777777778</v>
      </c>
      <c r="AY21" s="76">
        <v>2</v>
      </c>
      <c r="AZ21" s="76">
        <v>301</v>
      </c>
      <c r="BA21" s="76">
        <v>0.664451827243</v>
      </c>
      <c r="BB21" s="76">
        <v>3</v>
      </c>
      <c r="BC21" s="76">
        <v>292</v>
      </c>
      <c r="BD21" s="76">
        <v>1.0273972602699999</v>
      </c>
      <c r="BE21" s="76">
        <v>9</v>
      </c>
      <c r="BF21" s="76">
        <v>326</v>
      </c>
      <c r="BG21" s="76">
        <v>2.7607361963199999</v>
      </c>
      <c r="BH21" s="76">
        <v>1</v>
      </c>
      <c r="BI21" s="76">
        <v>303</v>
      </c>
      <c r="BJ21" s="76">
        <v>0.33003300330000002</v>
      </c>
      <c r="BK21" s="76">
        <v>3</v>
      </c>
      <c r="BL21" s="76">
        <v>264</v>
      </c>
      <c r="BM21" s="76">
        <v>1.13636363636</v>
      </c>
      <c r="BN21" s="76">
        <v>11</v>
      </c>
      <c r="BO21" s="76">
        <v>275</v>
      </c>
      <c r="BP21" s="76">
        <v>4</v>
      </c>
      <c r="BQ21" s="76">
        <v>2</v>
      </c>
      <c r="BR21" s="76">
        <v>380</v>
      </c>
      <c r="BS21" s="76">
        <v>0.52631578947400004</v>
      </c>
      <c r="BT21" s="76">
        <v>2</v>
      </c>
      <c r="BU21" s="76">
        <v>413</v>
      </c>
      <c r="BV21" s="76">
        <v>0.48426150121099998</v>
      </c>
      <c r="BW21" s="76">
        <v>1</v>
      </c>
      <c r="BX21" s="76">
        <v>415</v>
      </c>
      <c r="BY21" s="76">
        <v>0.240963855422</v>
      </c>
      <c r="BZ21" s="76">
        <v>1</v>
      </c>
      <c r="CA21" s="76">
        <v>351</v>
      </c>
      <c r="CB21" s="76">
        <v>0.28490028490000002</v>
      </c>
      <c r="CC21" s="76">
        <v>1</v>
      </c>
      <c r="CD21" s="76">
        <v>409</v>
      </c>
      <c r="CE21" s="76">
        <v>0.24449877750599999</v>
      </c>
    </row>
    <row r="22" spans="1:83" x14ac:dyDescent="0.3">
      <c r="A22" s="76" t="s">
        <v>320</v>
      </c>
      <c r="B22" s="76">
        <v>0.15727459776</v>
      </c>
      <c r="C22" s="78">
        <v>0.42014785401600002</v>
      </c>
      <c r="D22" s="76">
        <v>0.92300272463499999</v>
      </c>
      <c r="E22" s="76">
        <v>0.224110594085</v>
      </c>
      <c r="F22" s="76">
        <v>0.81518434051400002</v>
      </c>
      <c r="G22" s="76">
        <v>0.227637037978</v>
      </c>
      <c r="H22" s="76">
        <v>1.2734898933400001</v>
      </c>
      <c r="I22" s="76">
        <v>0.33390255419600001</v>
      </c>
      <c r="J22" s="76">
        <v>1.04187071303</v>
      </c>
      <c r="K22" s="76">
        <v>0.22645509166300001</v>
      </c>
      <c r="L22" s="76">
        <v>3</v>
      </c>
      <c r="M22" s="76">
        <v>329</v>
      </c>
      <c r="N22" s="76">
        <v>0.91185410334299999</v>
      </c>
      <c r="O22" s="76">
        <v>2</v>
      </c>
      <c r="P22" s="76">
        <v>282</v>
      </c>
      <c r="Q22" s="76">
        <v>0.70921985815599997</v>
      </c>
      <c r="R22" s="76">
        <v>2</v>
      </c>
      <c r="S22" s="76">
        <v>233</v>
      </c>
      <c r="T22" s="76">
        <v>0.85836909871199996</v>
      </c>
      <c r="U22" s="76">
        <v>2</v>
      </c>
      <c r="V22" s="76">
        <v>271</v>
      </c>
      <c r="W22" s="76">
        <v>0.73800738007400002</v>
      </c>
      <c r="X22" s="76">
        <v>3</v>
      </c>
      <c r="Y22" s="76">
        <v>322</v>
      </c>
      <c r="Z22" s="76">
        <v>0.93167701863399999</v>
      </c>
      <c r="AA22" s="76">
        <v>4</v>
      </c>
      <c r="AB22" s="76">
        <v>288</v>
      </c>
      <c r="AC22" s="76">
        <v>1.38888888889</v>
      </c>
      <c r="AD22" s="76">
        <v>3</v>
      </c>
      <c r="AE22" s="76">
        <v>280</v>
      </c>
      <c r="AF22" s="76">
        <v>1.07142857143</v>
      </c>
      <c r="AG22" s="76">
        <v>2</v>
      </c>
      <c r="AH22" s="76">
        <v>355</v>
      </c>
      <c r="AI22" s="76">
        <v>0.56338028168999998</v>
      </c>
      <c r="AJ22" s="76">
        <v>2</v>
      </c>
      <c r="AK22" s="76">
        <v>361</v>
      </c>
      <c r="AL22" s="76">
        <v>0.55401662049900002</v>
      </c>
      <c r="AM22" s="76">
        <v>3</v>
      </c>
      <c r="AN22" s="76">
        <v>459</v>
      </c>
      <c r="AO22" s="76">
        <v>0.65359477124200005</v>
      </c>
      <c r="AP22" s="76">
        <v>4</v>
      </c>
      <c r="AQ22" s="76">
        <v>389</v>
      </c>
      <c r="AR22" s="76">
        <v>1.02827763496</v>
      </c>
      <c r="AS22" s="76">
        <v>4</v>
      </c>
      <c r="AT22" s="76">
        <v>392</v>
      </c>
      <c r="AU22" s="76">
        <v>1.0204081632699999</v>
      </c>
      <c r="AV22" s="76">
        <v>3</v>
      </c>
      <c r="AW22" s="76">
        <v>360</v>
      </c>
      <c r="AX22" s="76">
        <v>0.83333333333299997</v>
      </c>
      <c r="AY22" s="76">
        <v>3</v>
      </c>
      <c r="AZ22" s="76">
        <v>301</v>
      </c>
      <c r="BA22" s="76">
        <v>0.99667774086399996</v>
      </c>
      <c r="BB22" s="76">
        <v>4</v>
      </c>
      <c r="BC22" s="76">
        <v>292</v>
      </c>
      <c r="BD22" s="76">
        <v>1.3698630137000001</v>
      </c>
      <c r="BE22" s="76">
        <v>4</v>
      </c>
      <c r="BF22" s="76">
        <v>326</v>
      </c>
      <c r="BG22" s="76">
        <v>1.2269938650300001</v>
      </c>
      <c r="BH22" s="76">
        <v>4</v>
      </c>
      <c r="BI22" s="76">
        <v>303</v>
      </c>
      <c r="BJ22" s="76">
        <v>1.3201320132000001</v>
      </c>
      <c r="BK22" s="76">
        <v>5</v>
      </c>
      <c r="BL22" s="76">
        <v>264</v>
      </c>
      <c r="BM22" s="76">
        <v>1.89393939394</v>
      </c>
      <c r="BN22" s="76">
        <v>4</v>
      </c>
      <c r="BO22" s="76">
        <v>275</v>
      </c>
      <c r="BP22" s="76">
        <v>1.4545454545500001</v>
      </c>
      <c r="BQ22" s="76">
        <v>3</v>
      </c>
      <c r="BR22" s="76">
        <v>380</v>
      </c>
      <c r="BS22" s="76">
        <v>0.78947368421099995</v>
      </c>
      <c r="BT22" s="76">
        <v>5</v>
      </c>
      <c r="BU22" s="76">
        <v>413</v>
      </c>
      <c r="BV22" s="76">
        <v>1.2106537530299999</v>
      </c>
      <c r="BW22" s="76">
        <v>4</v>
      </c>
      <c r="BX22" s="76">
        <v>415</v>
      </c>
      <c r="BY22" s="76">
        <v>0.963855421687</v>
      </c>
      <c r="BZ22" s="76">
        <v>3</v>
      </c>
      <c r="CA22" s="76">
        <v>351</v>
      </c>
      <c r="CB22" s="76">
        <v>0.85470085470099999</v>
      </c>
      <c r="CC22" s="76">
        <v>4</v>
      </c>
      <c r="CD22" s="76">
        <v>409</v>
      </c>
      <c r="CE22" s="76">
        <v>0.97799511002399997</v>
      </c>
    </row>
    <row r="23" spans="1:83" x14ac:dyDescent="0.3">
      <c r="A23" s="76" t="s">
        <v>321</v>
      </c>
      <c r="B23" s="76">
        <v>6.7167822552900006E-2</v>
      </c>
      <c r="C23" s="78">
        <v>0.29905673374699998</v>
      </c>
      <c r="D23" s="76">
        <v>0.85792054519100003</v>
      </c>
      <c r="E23" s="76">
        <v>0.18107886670100001</v>
      </c>
      <c r="F23" s="76">
        <v>1.3135387273000001</v>
      </c>
      <c r="G23" s="76">
        <v>0.41003442332000001</v>
      </c>
      <c r="H23" s="76">
        <v>0.69842847117899998</v>
      </c>
      <c r="I23" s="76">
        <v>0.18616850513300001</v>
      </c>
      <c r="J23" s="76">
        <v>1.05144819689</v>
      </c>
      <c r="K23" s="76">
        <v>0.43972106697199997</v>
      </c>
      <c r="L23" s="76">
        <v>4</v>
      </c>
      <c r="M23" s="76">
        <v>329</v>
      </c>
      <c r="N23" s="76">
        <v>1.2158054711199999</v>
      </c>
      <c r="O23" s="76">
        <v>2</v>
      </c>
      <c r="P23" s="76">
        <v>282</v>
      </c>
      <c r="Q23" s="76">
        <v>0.70921985815599997</v>
      </c>
      <c r="R23" s="76">
        <v>2</v>
      </c>
      <c r="S23" s="76">
        <v>233</v>
      </c>
      <c r="T23" s="76">
        <v>0.85836909871199996</v>
      </c>
      <c r="U23" s="76">
        <v>2</v>
      </c>
      <c r="V23" s="76">
        <v>271</v>
      </c>
      <c r="W23" s="76">
        <v>0.73800738007400002</v>
      </c>
      <c r="X23" s="76">
        <v>3</v>
      </c>
      <c r="Y23" s="76">
        <v>322</v>
      </c>
      <c r="Z23" s="76">
        <v>0.93167701863399999</v>
      </c>
      <c r="AA23" s="76">
        <v>2</v>
      </c>
      <c r="AB23" s="76">
        <v>288</v>
      </c>
      <c r="AC23" s="76">
        <v>0.694444444444</v>
      </c>
      <c r="AD23" s="76">
        <v>5</v>
      </c>
      <c r="AE23" s="76">
        <v>280</v>
      </c>
      <c r="AF23" s="76">
        <v>1.7857142857099999</v>
      </c>
      <c r="AG23" s="76">
        <v>3</v>
      </c>
      <c r="AH23" s="76">
        <v>355</v>
      </c>
      <c r="AI23" s="76">
        <v>0.84507042253499998</v>
      </c>
      <c r="AJ23" s="76">
        <v>3</v>
      </c>
      <c r="AK23" s="76">
        <v>361</v>
      </c>
      <c r="AL23" s="76">
        <v>0.83102493074799999</v>
      </c>
      <c r="AM23" s="76">
        <v>5</v>
      </c>
      <c r="AN23" s="76">
        <v>459</v>
      </c>
      <c r="AO23" s="76">
        <v>1.0893246187400001</v>
      </c>
      <c r="AP23" s="76">
        <v>7</v>
      </c>
      <c r="AQ23" s="76">
        <v>389</v>
      </c>
      <c r="AR23" s="76">
        <v>1.79948586118</v>
      </c>
      <c r="AS23" s="76">
        <v>6</v>
      </c>
      <c r="AT23" s="76">
        <v>392</v>
      </c>
      <c r="AU23" s="76">
        <v>1.5306122448999999</v>
      </c>
      <c r="AV23" s="76">
        <v>3</v>
      </c>
      <c r="AW23" s="76">
        <v>360</v>
      </c>
      <c r="AX23" s="76">
        <v>0.83333333333299997</v>
      </c>
      <c r="AY23" s="76">
        <v>2</v>
      </c>
      <c r="AZ23" s="76">
        <v>301</v>
      </c>
      <c r="BA23" s="76">
        <v>0.664451827243</v>
      </c>
      <c r="BB23" s="76">
        <v>2</v>
      </c>
      <c r="BC23" s="76">
        <v>292</v>
      </c>
      <c r="BD23" s="76">
        <v>0.68493150684899995</v>
      </c>
      <c r="BE23" s="76">
        <v>3</v>
      </c>
      <c r="BF23" s="76">
        <v>326</v>
      </c>
      <c r="BG23" s="76">
        <v>0.92024539877300005</v>
      </c>
      <c r="BH23" s="76">
        <v>1</v>
      </c>
      <c r="BI23" s="76">
        <v>303</v>
      </c>
      <c r="BJ23" s="76">
        <v>0.33003300330000002</v>
      </c>
      <c r="BK23" s="76">
        <v>2</v>
      </c>
      <c r="BL23" s="76">
        <v>264</v>
      </c>
      <c r="BM23" s="76">
        <v>0.75757575757600004</v>
      </c>
      <c r="BN23" s="76">
        <v>2</v>
      </c>
      <c r="BO23" s="76">
        <v>275</v>
      </c>
      <c r="BP23" s="76">
        <v>0.72727272727299996</v>
      </c>
      <c r="BQ23" s="76">
        <v>6</v>
      </c>
      <c r="BR23" s="76">
        <v>380</v>
      </c>
      <c r="BS23" s="76">
        <v>1.5789473684199999</v>
      </c>
      <c r="BT23" s="76">
        <v>7</v>
      </c>
      <c r="BU23" s="76">
        <v>413</v>
      </c>
      <c r="BV23" s="76">
        <v>1.6949152542399999</v>
      </c>
      <c r="BW23" s="76">
        <v>4</v>
      </c>
      <c r="BX23" s="76">
        <v>415</v>
      </c>
      <c r="BY23" s="76">
        <v>0.963855421687</v>
      </c>
      <c r="BZ23" s="76">
        <v>3</v>
      </c>
      <c r="CA23" s="76">
        <v>351</v>
      </c>
      <c r="CB23" s="76">
        <v>0.85470085470099999</v>
      </c>
      <c r="CC23" s="76">
        <v>2</v>
      </c>
      <c r="CD23" s="76">
        <v>409</v>
      </c>
      <c r="CE23" s="76">
        <v>0.48899755501199998</v>
      </c>
    </row>
    <row r="24" spans="1:83" x14ac:dyDescent="0.3">
      <c r="A24" s="76" t="s">
        <v>322</v>
      </c>
      <c r="B24" s="76">
        <v>0.49986977220500001</v>
      </c>
      <c r="C24" s="78">
        <v>0.70814884395699995</v>
      </c>
      <c r="D24" s="76">
        <v>0.82544585808100002</v>
      </c>
      <c r="E24" s="76">
        <v>0.20142246445299999</v>
      </c>
      <c r="F24" s="76">
        <v>0.67107892783</v>
      </c>
      <c r="G24" s="76">
        <v>0.18558100414600001</v>
      </c>
      <c r="H24" s="76">
        <v>0.86976333907699999</v>
      </c>
      <c r="I24" s="76">
        <v>0.15001225619899999</v>
      </c>
      <c r="J24" s="76">
        <v>0.75903790279700001</v>
      </c>
      <c r="K24" s="76">
        <v>4.8496445777399998E-2</v>
      </c>
      <c r="L24" s="76">
        <v>2</v>
      </c>
      <c r="M24" s="76">
        <v>329</v>
      </c>
      <c r="N24" s="76">
        <v>0.60790273556200003</v>
      </c>
      <c r="O24" s="76">
        <v>3</v>
      </c>
      <c r="P24" s="76">
        <v>282</v>
      </c>
      <c r="Q24" s="76">
        <v>1.06382978723</v>
      </c>
      <c r="R24" s="76">
        <v>2</v>
      </c>
      <c r="S24" s="76">
        <v>233</v>
      </c>
      <c r="T24" s="76">
        <v>0.85836909871199996</v>
      </c>
      <c r="U24" s="76">
        <v>3</v>
      </c>
      <c r="V24" s="76">
        <v>271</v>
      </c>
      <c r="W24" s="76">
        <v>1.10701107011</v>
      </c>
      <c r="X24" s="76">
        <v>2</v>
      </c>
      <c r="Y24" s="76">
        <v>322</v>
      </c>
      <c r="Z24" s="76">
        <v>0.62111801242200004</v>
      </c>
      <c r="AA24" s="76">
        <v>2</v>
      </c>
      <c r="AB24" s="76">
        <v>288</v>
      </c>
      <c r="AC24" s="76">
        <v>0.694444444444</v>
      </c>
      <c r="AD24" s="76">
        <v>2</v>
      </c>
      <c r="AE24" s="76">
        <v>280</v>
      </c>
      <c r="AF24" s="76">
        <v>0.71428571428599996</v>
      </c>
      <c r="AG24" s="76">
        <v>3</v>
      </c>
      <c r="AH24" s="76">
        <v>355</v>
      </c>
      <c r="AI24" s="76">
        <v>0.84507042253499998</v>
      </c>
      <c r="AJ24" s="76">
        <v>1</v>
      </c>
      <c r="AK24" s="76">
        <v>361</v>
      </c>
      <c r="AL24" s="76">
        <v>0.27700831024900002</v>
      </c>
      <c r="AM24" s="76">
        <v>3</v>
      </c>
      <c r="AN24" s="76">
        <v>459</v>
      </c>
      <c r="AO24" s="76">
        <v>0.65359477124200005</v>
      </c>
      <c r="AP24" s="76">
        <v>3</v>
      </c>
      <c r="AQ24" s="76">
        <v>389</v>
      </c>
      <c r="AR24" s="76">
        <v>0.77120822622100005</v>
      </c>
      <c r="AS24" s="76">
        <v>3</v>
      </c>
      <c r="AT24" s="76">
        <v>392</v>
      </c>
      <c r="AU24" s="76">
        <v>0.76530612244899998</v>
      </c>
      <c r="AV24" s="76">
        <v>3</v>
      </c>
      <c r="AW24" s="76">
        <v>360</v>
      </c>
      <c r="AX24" s="76">
        <v>0.83333333333299997</v>
      </c>
      <c r="AY24" s="76">
        <v>3</v>
      </c>
      <c r="AZ24" s="76">
        <v>301</v>
      </c>
      <c r="BA24" s="76">
        <v>0.99667774086399996</v>
      </c>
      <c r="BB24" s="76">
        <v>3</v>
      </c>
      <c r="BC24" s="76">
        <v>292</v>
      </c>
      <c r="BD24" s="76">
        <v>1.0273972602699999</v>
      </c>
      <c r="BE24" s="76">
        <v>2</v>
      </c>
      <c r="BF24" s="76">
        <v>326</v>
      </c>
      <c r="BG24" s="76">
        <v>0.61349693251500004</v>
      </c>
      <c r="BH24" s="76">
        <v>3</v>
      </c>
      <c r="BI24" s="76">
        <v>303</v>
      </c>
      <c r="BJ24" s="76">
        <v>0.99009900990099997</v>
      </c>
      <c r="BK24" s="76">
        <v>2</v>
      </c>
      <c r="BL24" s="76">
        <v>264</v>
      </c>
      <c r="BM24" s="76">
        <v>0.75757575757600004</v>
      </c>
      <c r="BN24" s="76">
        <v>2</v>
      </c>
      <c r="BO24" s="76">
        <v>275</v>
      </c>
      <c r="BP24" s="76">
        <v>0.72727272727299996</v>
      </c>
      <c r="BQ24" s="76">
        <v>3</v>
      </c>
      <c r="BR24" s="76">
        <v>380</v>
      </c>
      <c r="BS24" s="76">
        <v>0.78947368421099995</v>
      </c>
      <c r="BT24" s="76">
        <v>3</v>
      </c>
      <c r="BU24" s="76">
        <v>413</v>
      </c>
      <c r="BV24" s="76">
        <v>0.72639225181599998</v>
      </c>
      <c r="BW24" s="76">
        <v>3</v>
      </c>
      <c r="BX24" s="76">
        <v>415</v>
      </c>
      <c r="BY24" s="76">
        <v>0.72289156626499995</v>
      </c>
      <c r="BZ24" s="76">
        <v>3</v>
      </c>
      <c r="CA24" s="76">
        <v>351</v>
      </c>
      <c r="CB24" s="76">
        <v>0.85470085470099999</v>
      </c>
      <c r="CC24" s="76">
        <v>3</v>
      </c>
      <c r="CD24" s="76">
        <v>409</v>
      </c>
      <c r="CE24" s="76">
        <v>0.73349633251799995</v>
      </c>
    </row>
    <row r="25" spans="1:83" x14ac:dyDescent="0.3">
      <c r="A25" s="76" t="s">
        <v>323</v>
      </c>
      <c r="B25" s="76">
        <v>2.5940780265400001E-2</v>
      </c>
      <c r="C25" s="78">
        <v>0.210909822158</v>
      </c>
      <c r="D25" s="76">
        <v>0.80808859709299996</v>
      </c>
      <c r="E25" s="76">
        <v>0.52052120390900003</v>
      </c>
      <c r="F25" s="76">
        <v>0.38790328089699999</v>
      </c>
      <c r="G25" s="76">
        <v>0.34645089400000001</v>
      </c>
      <c r="H25" s="76">
        <v>0.448188611096</v>
      </c>
      <c r="I25" s="76">
        <v>0.564058348973</v>
      </c>
      <c r="J25" s="76">
        <v>1.23556239165</v>
      </c>
      <c r="K25" s="76">
        <v>0.45175856612699999</v>
      </c>
      <c r="L25" s="76">
        <v>0</v>
      </c>
      <c r="M25" s="76">
        <v>329</v>
      </c>
      <c r="N25" s="76">
        <v>0</v>
      </c>
      <c r="O25" s="76">
        <v>2</v>
      </c>
      <c r="P25" s="76">
        <v>282</v>
      </c>
      <c r="Q25" s="76">
        <v>0.70921985815599997</v>
      </c>
      <c r="R25" s="76">
        <v>4</v>
      </c>
      <c r="S25" s="76">
        <v>233</v>
      </c>
      <c r="T25" s="76">
        <v>1.71673819742</v>
      </c>
      <c r="U25" s="76">
        <v>3</v>
      </c>
      <c r="V25" s="76">
        <v>271</v>
      </c>
      <c r="W25" s="76">
        <v>1.10701107011</v>
      </c>
      <c r="X25" s="76">
        <v>2</v>
      </c>
      <c r="Y25" s="76">
        <v>322</v>
      </c>
      <c r="Z25" s="76">
        <v>0.62111801242200004</v>
      </c>
      <c r="AA25" s="76">
        <v>2</v>
      </c>
      <c r="AB25" s="76">
        <v>288</v>
      </c>
      <c r="AC25" s="76">
        <v>0.694444444444</v>
      </c>
      <c r="AD25" s="76">
        <v>1</v>
      </c>
      <c r="AE25" s="76">
        <v>280</v>
      </c>
      <c r="AF25" s="76">
        <v>0.35714285714299998</v>
      </c>
      <c r="AG25" s="76">
        <v>0</v>
      </c>
      <c r="AH25" s="76">
        <v>355</v>
      </c>
      <c r="AI25" s="76">
        <v>0</v>
      </c>
      <c r="AJ25" s="76">
        <v>0</v>
      </c>
      <c r="AK25" s="76">
        <v>361</v>
      </c>
      <c r="AL25" s="76">
        <v>0</v>
      </c>
      <c r="AM25" s="76">
        <v>2</v>
      </c>
      <c r="AN25" s="76">
        <v>459</v>
      </c>
      <c r="AO25" s="76">
        <v>0.43572984749499999</v>
      </c>
      <c r="AP25" s="76">
        <v>2</v>
      </c>
      <c r="AQ25" s="76">
        <v>389</v>
      </c>
      <c r="AR25" s="76">
        <v>0.51413881748099999</v>
      </c>
      <c r="AS25" s="76">
        <v>4</v>
      </c>
      <c r="AT25" s="76">
        <v>392</v>
      </c>
      <c r="AU25" s="76">
        <v>1.0204081632699999</v>
      </c>
      <c r="AV25" s="76">
        <v>0</v>
      </c>
      <c r="AW25" s="76">
        <v>360</v>
      </c>
      <c r="AX25" s="76">
        <v>0</v>
      </c>
      <c r="AY25" s="76">
        <v>5</v>
      </c>
      <c r="AZ25" s="76">
        <v>301</v>
      </c>
      <c r="BA25" s="76">
        <v>1.66112956811</v>
      </c>
      <c r="BB25" s="76">
        <v>1</v>
      </c>
      <c r="BC25" s="76">
        <v>292</v>
      </c>
      <c r="BD25" s="76">
        <v>0.34246575342500002</v>
      </c>
      <c r="BE25" s="76">
        <v>1</v>
      </c>
      <c r="BF25" s="76">
        <v>326</v>
      </c>
      <c r="BG25" s="76">
        <v>0.30674846625800001</v>
      </c>
      <c r="BH25" s="76">
        <v>0</v>
      </c>
      <c r="BI25" s="76">
        <v>303</v>
      </c>
      <c r="BJ25" s="76">
        <v>0</v>
      </c>
      <c r="BK25" s="76">
        <v>1</v>
      </c>
      <c r="BL25" s="76">
        <v>264</v>
      </c>
      <c r="BM25" s="76">
        <v>0.37878787878800002</v>
      </c>
      <c r="BN25" s="76">
        <v>2</v>
      </c>
      <c r="BO25" s="76">
        <v>275</v>
      </c>
      <c r="BP25" s="76">
        <v>0.72727272727299996</v>
      </c>
      <c r="BQ25" s="76">
        <v>4</v>
      </c>
      <c r="BR25" s="76">
        <v>380</v>
      </c>
      <c r="BS25" s="76">
        <v>1.05263157895</v>
      </c>
      <c r="BT25" s="76">
        <v>3</v>
      </c>
      <c r="BU25" s="76">
        <v>413</v>
      </c>
      <c r="BV25" s="76">
        <v>0.72639225181599998</v>
      </c>
      <c r="BW25" s="76">
        <v>6</v>
      </c>
      <c r="BX25" s="76">
        <v>415</v>
      </c>
      <c r="BY25" s="76">
        <v>1.4457831325299999</v>
      </c>
      <c r="BZ25" s="76">
        <v>7</v>
      </c>
      <c r="CA25" s="76">
        <v>351</v>
      </c>
      <c r="CB25" s="76">
        <v>1.9943019943</v>
      </c>
      <c r="CC25" s="76">
        <v>6</v>
      </c>
      <c r="CD25" s="76">
        <v>409</v>
      </c>
      <c r="CE25" s="76">
        <v>1.46699266504</v>
      </c>
    </row>
    <row r="26" spans="1:83" x14ac:dyDescent="0.3">
      <c r="A26" s="76" t="s">
        <v>324</v>
      </c>
      <c r="B26" s="76">
        <v>0.269487957695</v>
      </c>
      <c r="C26" s="78">
        <v>0.62215121097399995</v>
      </c>
      <c r="D26" s="76">
        <v>0.79847782785999999</v>
      </c>
      <c r="E26" s="76">
        <v>0.48251338309300001</v>
      </c>
      <c r="F26" s="76">
        <v>0.81456711577499996</v>
      </c>
      <c r="G26" s="76">
        <v>0.45727316232699999</v>
      </c>
      <c r="H26" s="76">
        <v>1.33719172926</v>
      </c>
      <c r="I26" s="76">
        <v>0.73096154041799999</v>
      </c>
      <c r="J26" s="76">
        <v>0.76594087684300005</v>
      </c>
      <c r="K26" s="76">
        <v>0.31851846512300003</v>
      </c>
      <c r="L26" s="76">
        <v>1</v>
      </c>
      <c r="M26" s="76">
        <v>329</v>
      </c>
      <c r="N26" s="76">
        <v>0.30395136778100001</v>
      </c>
      <c r="O26" s="76">
        <v>3</v>
      </c>
      <c r="P26" s="76">
        <v>282</v>
      </c>
      <c r="Q26" s="76">
        <v>1.06382978723</v>
      </c>
      <c r="R26" s="76">
        <v>4</v>
      </c>
      <c r="S26" s="76">
        <v>233</v>
      </c>
      <c r="T26" s="76">
        <v>1.71673819742</v>
      </c>
      <c r="U26" s="76">
        <v>2</v>
      </c>
      <c r="V26" s="76">
        <v>271</v>
      </c>
      <c r="W26" s="76">
        <v>0.73800738007400002</v>
      </c>
      <c r="X26" s="76">
        <v>2</v>
      </c>
      <c r="Y26" s="76">
        <v>322</v>
      </c>
      <c r="Z26" s="76">
        <v>0.62111801242200004</v>
      </c>
      <c r="AA26" s="76">
        <v>1</v>
      </c>
      <c r="AB26" s="76">
        <v>288</v>
      </c>
      <c r="AC26" s="76">
        <v>0.347222222222</v>
      </c>
      <c r="AD26" s="76">
        <v>4</v>
      </c>
      <c r="AE26" s="76">
        <v>280</v>
      </c>
      <c r="AF26" s="76">
        <v>1.42857142857</v>
      </c>
      <c r="AG26" s="76">
        <v>0</v>
      </c>
      <c r="AH26" s="76">
        <v>355</v>
      </c>
      <c r="AI26" s="76">
        <v>0</v>
      </c>
      <c r="AJ26" s="76">
        <v>3</v>
      </c>
      <c r="AK26" s="76">
        <v>361</v>
      </c>
      <c r="AL26" s="76">
        <v>0.83102493074799999</v>
      </c>
      <c r="AM26" s="76">
        <v>5</v>
      </c>
      <c r="AN26" s="76">
        <v>459</v>
      </c>
      <c r="AO26" s="76">
        <v>1.0893246187400001</v>
      </c>
      <c r="AP26" s="76">
        <v>4</v>
      </c>
      <c r="AQ26" s="76">
        <v>389</v>
      </c>
      <c r="AR26" s="76">
        <v>1.02827763496</v>
      </c>
      <c r="AS26" s="76">
        <v>2</v>
      </c>
      <c r="AT26" s="76">
        <v>392</v>
      </c>
      <c r="AU26" s="76">
        <v>0.51020408163300002</v>
      </c>
      <c r="AV26" s="76">
        <v>0</v>
      </c>
      <c r="AW26" s="76">
        <v>360</v>
      </c>
      <c r="AX26" s="76">
        <v>0</v>
      </c>
      <c r="AY26" s="76">
        <v>4</v>
      </c>
      <c r="AZ26" s="76">
        <v>301</v>
      </c>
      <c r="BA26" s="76">
        <v>1.3289036544899999</v>
      </c>
      <c r="BB26" s="76">
        <v>7</v>
      </c>
      <c r="BC26" s="76">
        <v>292</v>
      </c>
      <c r="BD26" s="76">
        <v>2.3972602739700002</v>
      </c>
      <c r="BE26" s="76">
        <v>6</v>
      </c>
      <c r="BF26" s="76">
        <v>326</v>
      </c>
      <c r="BG26" s="76">
        <v>1.84049079755</v>
      </c>
      <c r="BH26" s="76">
        <v>4</v>
      </c>
      <c r="BI26" s="76">
        <v>303</v>
      </c>
      <c r="BJ26" s="76">
        <v>1.3201320132000001</v>
      </c>
      <c r="BK26" s="76">
        <v>3</v>
      </c>
      <c r="BL26" s="76">
        <v>264</v>
      </c>
      <c r="BM26" s="76">
        <v>1.13636363636</v>
      </c>
      <c r="BN26" s="76">
        <v>3</v>
      </c>
      <c r="BO26" s="76">
        <v>275</v>
      </c>
      <c r="BP26" s="76">
        <v>1.0909090909100001</v>
      </c>
      <c r="BQ26" s="76">
        <v>1</v>
      </c>
      <c r="BR26" s="76">
        <v>380</v>
      </c>
      <c r="BS26" s="76">
        <v>0.26315789473700002</v>
      </c>
      <c r="BT26" s="76">
        <v>3</v>
      </c>
      <c r="BU26" s="76">
        <v>413</v>
      </c>
      <c r="BV26" s="76">
        <v>0.72639225181599998</v>
      </c>
      <c r="BW26" s="76">
        <v>3</v>
      </c>
      <c r="BX26" s="76">
        <v>415</v>
      </c>
      <c r="BY26" s="76">
        <v>0.72289156626499995</v>
      </c>
      <c r="BZ26" s="76">
        <v>2</v>
      </c>
      <c r="CA26" s="76">
        <v>351</v>
      </c>
      <c r="CB26" s="76">
        <v>0.56980056980100002</v>
      </c>
      <c r="CC26" s="76">
        <v>5</v>
      </c>
      <c r="CD26" s="76">
        <v>409</v>
      </c>
      <c r="CE26" s="76">
        <v>1.22249388753</v>
      </c>
    </row>
    <row r="27" spans="1:83" x14ac:dyDescent="0.3">
      <c r="A27" s="76" t="s">
        <v>325</v>
      </c>
      <c r="B27" s="76">
        <v>0.81576571059299996</v>
      </c>
      <c r="C27" s="78">
        <v>0.84280766785100003</v>
      </c>
      <c r="D27" s="76">
        <v>0.77026381045299996</v>
      </c>
      <c r="E27" s="76">
        <v>0.28975137195599998</v>
      </c>
      <c r="F27" s="76">
        <v>0.66182662536600001</v>
      </c>
      <c r="G27" s="76">
        <v>0.242626675101</v>
      </c>
      <c r="H27" s="76">
        <v>0.64269318534200004</v>
      </c>
      <c r="I27" s="76">
        <v>0.35961690246700001</v>
      </c>
      <c r="J27" s="76">
        <v>0.70575458043799999</v>
      </c>
      <c r="K27" s="76">
        <v>0.24616071489399999</v>
      </c>
      <c r="L27" s="76">
        <v>2</v>
      </c>
      <c r="M27" s="76">
        <v>329</v>
      </c>
      <c r="N27" s="76">
        <v>0.60790273556200003</v>
      </c>
      <c r="O27" s="76">
        <v>2</v>
      </c>
      <c r="P27" s="76">
        <v>282</v>
      </c>
      <c r="Q27" s="76">
        <v>0.70921985815599997</v>
      </c>
      <c r="R27" s="76">
        <v>3</v>
      </c>
      <c r="S27" s="76">
        <v>233</v>
      </c>
      <c r="T27" s="76">
        <v>1.2875536480700001</v>
      </c>
      <c r="U27" s="76">
        <v>2</v>
      </c>
      <c r="V27" s="76">
        <v>271</v>
      </c>
      <c r="W27" s="76">
        <v>0.73800738007400002</v>
      </c>
      <c r="X27" s="76">
        <v>3</v>
      </c>
      <c r="Y27" s="76">
        <v>322</v>
      </c>
      <c r="Z27" s="76">
        <v>0.93167701863399999</v>
      </c>
      <c r="AA27" s="76">
        <v>1</v>
      </c>
      <c r="AB27" s="76">
        <v>288</v>
      </c>
      <c r="AC27" s="76">
        <v>0.347222222222</v>
      </c>
      <c r="AD27" s="76">
        <v>1</v>
      </c>
      <c r="AE27" s="76">
        <v>280</v>
      </c>
      <c r="AF27" s="76">
        <v>0.35714285714299998</v>
      </c>
      <c r="AG27" s="76">
        <v>4</v>
      </c>
      <c r="AH27" s="76">
        <v>355</v>
      </c>
      <c r="AI27" s="76">
        <v>1.12676056338</v>
      </c>
      <c r="AJ27" s="76">
        <v>2</v>
      </c>
      <c r="AK27" s="76">
        <v>361</v>
      </c>
      <c r="AL27" s="76">
        <v>0.55401662049900002</v>
      </c>
      <c r="AM27" s="76">
        <v>3</v>
      </c>
      <c r="AN27" s="76">
        <v>459</v>
      </c>
      <c r="AO27" s="76">
        <v>0.65359477124200005</v>
      </c>
      <c r="AP27" s="76">
        <v>2</v>
      </c>
      <c r="AQ27" s="76">
        <v>389</v>
      </c>
      <c r="AR27" s="76">
        <v>0.51413881748099999</v>
      </c>
      <c r="AS27" s="76">
        <v>3</v>
      </c>
      <c r="AT27" s="76">
        <v>392</v>
      </c>
      <c r="AU27" s="76">
        <v>0.76530612244899998</v>
      </c>
      <c r="AV27" s="76">
        <v>3</v>
      </c>
      <c r="AW27" s="76">
        <v>360</v>
      </c>
      <c r="AX27" s="76">
        <v>0.83333333333299997</v>
      </c>
      <c r="AY27" s="76">
        <v>1</v>
      </c>
      <c r="AZ27" s="76">
        <v>301</v>
      </c>
      <c r="BA27" s="76">
        <v>0.33222591362100001</v>
      </c>
      <c r="BB27" s="76">
        <v>2</v>
      </c>
      <c r="BC27" s="76">
        <v>292</v>
      </c>
      <c r="BD27" s="76">
        <v>0.68493150684899995</v>
      </c>
      <c r="BE27" s="76">
        <v>1</v>
      </c>
      <c r="BF27" s="76">
        <v>326</v>
      </c>
      <c r="BG27" s="76">
        <v>0.30674846625800001</v>
      </c>
      <c r="BH27" s="76">
        <v>4</v>
      </c>
      <c r="BI27" s="76">
        <v>303</v>
      </c>
      <c r="BJ27" s="76">
        <v>1.3201320132000001</v>
      </c>
      <c r="BK27" s="76">
        <v>1</v>
      </c>
      <c r="BL27" s="76">
        <v>264</v>
      </c>
      <c r="BM27" s="76">
        <v>0.37878787878800002</v>
      </c>
      <c r="BN27" s="76">
        <v>1</v>
      </c>
      <c r="BO27" s="76">
        <v>275</v>
      </c>
      <c r="BP27" s="76">
        <v>0.36363636363599999</v>
      </c>
      <c r="BQ27" s="76">
        <v>3</v>
      </c>
      <c r="BR27" s="76">
        <v>380</v>
      </c>
      <c r="BS27" s="76">
        <v>0.78947368421099995</v>
      </c>
      <c r="BT27" s="76">
        <v>3</v>
      </c>
      <c r="BU27" s="76">
        <v>413</v>
      </c>
      <c r="BV27" s="76">
        <v>0.72639225181599998</v>
      </c>
      <c r="BW27" s="76">
        <v>2</v>
      </c>
      <c r="BX27" s="76">
        <v>415</v>
      </c>
      <c r="BY27" s="76">
        <v>0.48192771084300001</v>
      </c>
      <c r="BZ27" s="76">
        <v>4</v>
      </c>
      <c r="CA27" s="76">
        <v>351</v>
      </c>
      <c r="CB27" s="76">
        <v>1.1396011396000001</v>
      </c>
      <c r="CC27" s="76">
        <v>3</v>
      </c>
      <c r="CD27" s="76">
        <v>409</v>
      </c>
      <c r="CE27" s="76">
        <v>0.73349633251799995</v>
      </c>
    </row>
    <row r="28" spans="1:83" x14ac:dyDescent="0.3">
      <c r="A28" s="76" t="s">
        <v>326</v>
      </c>
      <c r="B28" s="76">
        <v>4.6655284344800001E-3</v>
      </c>
      <c r="C28" s="78">
        <v>0.174490763449</v>
      </c>
      <c r="D28" s="76">
        <v>0.75748173569900001</v>
      </c>
      <c r="E28" s="76">
        <v>0.57532943390900004</v>
      </c>
      <c r="F28" s="76">
        <v>0.67329387832900001</v>
      </c>
      <c r="G28" s="76">
        <v>0.235499329422</v>
      </c>
      <c r="H28" s="76">
        <v>1.9122015161499999</v>
      </c>
      <c r="I28" s="76">
        <v>0.480852181474</v>
      </c>
      <c r="J28" s="76">
        <v>1.3570167320099999</v>
      </c>
      <c r="K28" s="76">
        <v>0.482780974764</v>
      </c>
      <c r="L28" s="76">
        <v>2</v>
      </c>
      <c r="M28" s="76">
        <v>329</v>
      </c>
      <c r="N28" s="76">
        <v>0.60790273556200003</v>
      </c>
      <c r="O28" s="76">
        <v>0</v>
      </c>
      <c r="P28" s="76">
        <v>282</v>
      </c>
      <c r="Q28" s="76">
        <v>0</v>
      </c>
      <c r="R28" s="76">
        <v>1</v>
      </c>
      <c r="S28" s="76">
        <v>233</v>
      </c>
      <c r="T28" s="76">
        <v>0.42918454935599998</v>
      </c>
      <c r="U28" s="76">
        <v>5</v>
      </c>
      <c r="V28" s="76">
        <v>271</v>
      </c>
      <c r="W28" s="76">
        <v>1.84501845018</v>
      </c>
      <c r="X28" s="76">
        <v>2</v>
      </c>
      <c r="Y28" s="76">
        <v>322</v>
      </c>
      <c r="Z28" s="76">
        <v>0.62111801242200004</v>
      </c>
      <c r="AA28" s="76">
        <v>3</v>
      </c>
      <c r="AB28" s="76">
        <v>288</v>
      </c>
      <c r="AC28" s="76">
        <v>1.0416666666700001</v>
      </c>
      <c r="AD28" s="76">
        <v>2</v>
      </c>
      <c r="AE28" s="76">
        <v>280</v>
      </c>
      <c r="AF28" s="76">
        <v>0.71428571428599996</v>
      </c>
      <c r="AG28" s="76">
        <v>2</v>
      </c>
      <c r="AH28" s="76">
        <v>355</v>
      </c>
      <c r="AI28" s="76">
        <v>0.56338028168999998</v>
      </c>
      <c r="AJ28" s="76">
        <v>3</v>
      </c>
      <c r="AK28" s="76">
        <v>361</v>
      </c>
      <c r="AL28" s="76">
        <v>0.83102493074799999</v>
      </c>
      <c r="AM28" s="76">
        <v>3</v>
      </c>
      <c r="AN28" s="76">
        <v>459</v>
      </c>
      <c r="AO28" s="76">
        <v>0.65359477124200005</v>
      </c>
      <c r="AP28" s="76">
        <v>1</v>
      </c>
      <c r="AQ28" s="76">
        <v>389</v>
      </c>
      <c r="AR28" s="76">
        <v>0.25706940874</v>
      </c>
      <c r="AS28" s="76">
        <v>4</v>
      </c>
      <c r="AT28" s="76">
        <v>392</v>
      </c>
      <c r="AU28" s="76">
        <v>1.0204081632699999</v>
      </c>
      <c r="AV28" s="76">
        <v>6</v>
      </c>
      <c r="AW28" s="76">
        <v>360</v>
      </c>
      <c r="AX28" s="76">
        <v>1.6666666666700001</v>
      </c>
      <c r="AY28" s="76">
        <v>4</v>
      </c>
      <c r="AZ28" s="76">
        <v>301</v>
      </c>
      <c r="BA28" s="76">
        <v>1.3289036544899999</v>
      </c>
      <c r="BB28" s="76">
        <v>8</v>
      </c>
      <c r="BC28" s="76">
        <v>292</v>
      </c>
      <c r="BD28" s="76">
        <v>2.7397260274000002</v>
      </c>
      <c r="BE28" s="76">
        <v>5</v>
      </c>
      <c r="BF28" s="76">
        <v>326</v>
      </c>
      <c r="BG28" s="76">
        <v>1.53374233129</v>
      </c>
      <c r="BH28" s="76">
        <v>7</v>
      </c>
      <c r="BI28" s="76">
        <v>303</v>
      </c>
      <c r="BJ28" s="76">
        <v>2.3102310231000001</v>
      </c>
      <c r="BK28" s="76">
        <v>5</v>
      </c>
      <c r="BL28" s="76">
        <v>264</v>
      </c>
      <c r="BM28" s="76">
        <v>1.89393939394</v>
      </c>
      <c r="BN28" s="76">
        <v>2</v>
      </c>
      <c r="BO28" s="76">
        <v>275</v>
      </c>
      <c r="BP28" s="76">
        <v>0.72727272727299996</v>
      </c>
      <c r="BQ28" s="76">
        <v>4</v>
      </c>
      <c r="BR28" s="76">
        <v>380</v>
      </c>
      <c r="BS28" s="76">
        <v>1.05263157895</v>
      </c>
      <c r="BT28" s="76">
        <v>8</v>
      </c>
      <c r="BU28" s="76">
        <v>413</v>
      </c>
      <c r="BV28" s="76">
        <v>1.93704600484</v>
      </c>
      <c r="BW28" s="76">
        <v>4</v>
      </c>
      <c r="BX28" s="76">
        <v>415</v>
      </c>
      <c r="BY28" s="76">
        <v>0.963855421687</v>
      </c>
      <c r="BZ28" s="76">
        <v>7</v>
      </c>
      <c r="CA28" s="76">
        <v>351</v>
      </c>
      <c r="CB28" s="76">
        <v>1.9943019943</v>
      </c>
      <c r="CC28" s="76">
        <v>6</v>
      </c>
      <c r="CD28" s="76">
        <v>409</v>
      </c>
      <c r="CE28" s="76">
        <v>1.46699266504</v>
      </c>
    </row>
    <row r="29" spans="1:83" x14ac:dyDescent="0.3">
      <c r="A29" s="76" t="s">
        <v>327</v>
      </c>
      <c r="B29" s="76">
        <v>9.5629642371899998E-2</v>
      </c>
      <c r="C29" s="78">
        <v>0.33741024761400001</v>
      </c>
      <c r="D29" s="76">
        <v>0.73731827533799998</v>
      </c>
      <c r="E29" s="76">
        <v>0.30695767810500002</v>
      </c>
      <c r="F29" s="76">
        <v>1.04007605404</v>
      </c>
      <c r="G29" s="76">
        <v>0.41409741437499997</v>
      </c>
      <c r="H29" s="76">
        <v>0.88054466835199996</v>
      </c>
      <c r="I29" s="76">
        <v>0.27597562001199999</v>
      </c>
      <c r="J29" s="76">
        <v>1.31895702443</v>
      </c>
      <c r="K29" s="76">
        <v>0.35601358866900001</v>
      </c>
      <c r="L29" s="76">
        <v>4</v>
      </c>
      <c r="M29" s="76">
        <v>329</v>
      </c>
      <c r="N29" s="76">
        <v>1.2158054711199999</v>
      </c>
      <c r="O29" s="76">
        <v>1</v>
      </c>
      <c r="P29" s="76">
        <v>282</v>
      </c>
      <c r="Q29" s="76">
        <v>0.35460992907799999</v>
      </c>
      <c r="R29" s="76">
        <v>2</v>
      </c>
      <c r="S29" s="76">
        <v>233</v>
      </c>
      <c r="T29" s="76">
        <v>0.85836909871199996</v>
      </c>
      <c r="U29" s="76">
        <v>1</v>
      </c>
      <c r="V29" s="76">
        <v>271</v>
      </c>
      <c r="W29" s="76">
        <v>0.36900369003700001</v>
      </c>
      <c r="X29" s="76">
        <v>3</v>
      </c>
      <c r="Y29" s="76">
        <v>322</v>
      </c>
      <c r="Z29" s="76">
        <v>0.93167701863399999</v>
      </c>
      <c r="AA29" s="76">
        <v>2</v>
      </c>
      <c r="AB29" s="76">
        <v>288</v>
      </c>
      <c r="AC29" s="76">
        <v>0.694444444444</v>
      </c>
      <c r="AD29" s="76">
        <v>2</v>
      </c>
      <c r="AE29" s="76">
        <v>280</v>
      </c>
      <c r="AF29" s="76">
        <v>0.71428571428599996</v>
      </c>
      <c r="AG29" s="76">
        <v>3</v>
      </c>
      <c r="AH29" s="76">
        <v>355</v>
      </c>
      <c r="AI29" s="76">
        <v>0.84507042253499998</v>
      </c>
      <c r="AJ29" s="76">
        <v>2</v>
      </c>
      <c r="AK29" s="76">
        <v>361</v>
      </c>
      <c r="AL29" s="76">
        <v>0.55401662049900002</v>
      </c>
      <c r="AM29" s="76">
        <v>6</v>
      </c>
      <c r="AN29" s="76">
        <v>459</v>
      </c>
      <c r="AO29" s="76">
        <v>1.30718954248</v>
      </c>
      <c r="AP29" s="76">
        <v>7</v>
      </c>
      <c r="AQ29" s="76">
        <v>389</v>
      </c>
      <c r="AR29" s="76">
        <v>1.79948586118</v>
      </c>
      <c r="AS29" s="76">
        <v>4</v>
      </c>
      <c r="AT29" s="76">
        <v>392</v>
      </c>
      <c r="AU29" s="76">
        <v>1.0204081632699999</v>
      </c>
      <c r="AV29" s="76">
        <v>2</v>
      </c>
      <c r="AW29" s="76">
        <v>360</v>
      </c>
      <c r="AX29" s="76">
        <v>0.555555555556</v>
      </c>
      <c r="AY29" s="76">
        <v>3</v>
      </c>
      <c r="AZ29" s="76">
        <v>301</v>
      </c>
      <c r="BA29" s="76">
        <v>0.99667774086399996</v>
      </c>
      <c r="BB29" s="76">
        <v>4</v>
      </c>
      <c r="BC29" s="76">
        <v>292</v>
      </c>
      <c r="BD29" s="76">
        <v>1.3698630137000001</v>
      </c>
      <c r="BE29" s="76">
        <v>2</v>
      </c>
      <c r="BF29" s="76">
        <v>326</v>
      </c>
      <c r="BG29" s="76">
        <v>0.61349693251500004</v>
      </c>
      <c r="BH29" s="76">
        <v>3</v>
      </c>
      <c r="BI29" s="76">
        <v>303</v>
      </c>
      <c r="BJ29" s="76">
        <v>0.99009900990099997</v>
      </c>
      <c r="BK29" s="76">
        <v>2</v>
      </c>
      <c r="BL29" s="76">
        <v>264</v>
      </c>
      <c r="BM29" s="76">
        <v>0.75757575757600004</v>
      </c>
      <c r="BN29" s="76">
        <v>3</v>
      </c>
      <c r="BO29" s="76">
        <v>275</v>
      </c>
      <c r="BP29" s="76">
        <v>1.0909090909100001</v>
      </c>
      <c r="BQ29" s="76">
        <v>3</v>
      </c>
      <c r="BR29" s="76">
        <v>380</v>
      </c>
      <c r="BS29" s="76">
        <v>0.78947368421099995</v>
      </c>
      <c r="BT29" s="76">
        <v>8</v>
      </c>
      <c r="BU29" s="76">
        <v>413</v>
      </c>
      <c r="BV29" s="76">
        <v>1.93704600484</v>
      </c>
      <c r="BW29" s="76">
        <v>5</v>
      </c>
      <c r="BX29" s="76">
        <v>415</v>
      </c>
      <c r="BY29" s="76">
        <v>1.2048192771099999</v>
      </c>
      <c r="BZ29" s="76">
        <v>5</v>
      </c>
      <c r="CA29" s="76">
        <v>351</v>
      </c>
      <c r="CB29" s="76">
        <v>1.4245014245000001</v>
      </c>
      <c r="CC29" s="76">
        <v>6</v>
      </c>
      <c r="CD29" s="76">
        <v>409</v>
      </c>
      <c r="CE29" s="76">
        <v>1.46699266504</v>
      </c>
    </row>
    <row r="30" spans="1:83" x14ac:dyDescent="0.3">
      <c r="A30" s="76" t="s">
        <v>328</v>
      </c>
      <c r="B30" s="76">
        <v>0.98474599646399996</v>
      </c>
      <c r="C30" s="78">
        <v>0.98474599646399996</v>
      </c>
      <c r="D30" s="76">
        <v>0.62720229400100003</v>
      </c>
      <c r="E30" s="76">
        <v>0.19565354013899999</v>
      </c>
      <c r="F30" s="76">
        <v>0.59418901693600001</v>
      </c>
      <c r="G30" s="76">
        <v>0.27926542156299999</v>
      </c>
      <c r="H30" s="76">
        <v>0.65866844775</v>
      </c>
      <c r="I30" s="76">
        <v>0.28026532171500002</v>
      </c>
      <c r="J30" s="76">
        <v>0.57312278237400005</v>
      </c>
      <c r="K30" s="76">
        <v>0.30239914059299999</v>
      </c>
      <c r="L30" s="76">
        <v>2</v>
      </c>
      <c r="M30" s="76">
        <v>329</v>
      </c>
      <c r="N30" s="76">
        <v>0.60790273556200003</v>
      </c>
      <c r="O30" s="76">
        <v>2</v>
      </c>
      <c r="P30" s="76">
        <v>282</v>
      </c>
      <c r="Q30" s="76">
        <v>0.70921985815599997</v>
      </c>
      <c r="R30" s="76">
        <v>1</v>
      </c>
      <c r="S30" s="76">
        <v>233</v>
      </c>
      <c r="T30" s="76">
        <v>0.42918454935599998</v>
      </c>
      <c r="U30" s="76">
        <v>2</v>
      </c>
      <c r="V30" s="76">
        <v>271</v>
      </c>
      <c r="W30" s="76">
        <v>0.73800738007400002</v>
      </c>
      <c r="X30" s="76">
        <v>3</v>
      </c>
      <c r="Y30" s="76">
        <v>322</v>
      </c>
      <c r="Z30" s="76">
        <v>0.93167701863399999</v>
      </c>
      <c r="AA30" s="76">
        <v>1</v>
      </c>
      <c r="AB30" s="76">
        <v>288</v>
      </c>
      <c r="AC30" s="76">
        <v>0.347222222222</v>
      </c>
      <c r="AD30" s="76">
        <v>3</v>
      </c>
      <c r="AE30" s="76">
        <v>280</v>
      </c>
      <c r="AF30" s="76">
        <v>1.07142857143</v>
      </c>
      <c r="AG30" s="76">
        <v>1</v>
      </c>
      <c r="AH30" s="76">
        <v>355</v>
      </c>
      <c r="AI30" s="76">
        <v>0.28169014084499999</v>
      </c>
      <c r="AJ30" s="76">
        <v>1</v>
      </c>
      <c r="AK30" s="76">
        <v>361</v>
      </c>
      <c r="AL30" s="76">
        <v>0.27700831024900002</v>
      </c>
      <c r="AM30" s="76">
        <v>3</v>
      </c>
      <c r="AN30" s="76">
        <v>459</v>
      </c>
      <c r="AO30" s="76">
        <v>0.65359477124200005</v>
      </c>
      <c r="AP30" s="76">
        <v>3</v>
      </c>
      <c r="AQ30" s="76">
        <v>389</v>
      </c>
      <c r="AR30" s="76">
        <v>0.77120822622100005</v>
      </c>
      <c r="AS30" s="76">
        <v>2</v>
      </c>
      <c r="AT30" s="76">
        <v>392</v>
      </c>
      <c r="AU30" s="76">
        <v>0.51020408163300002</v>
      </c>
      <c r="AV30" s="76">
        <v>1</v>
      </c>
      <c r="AW30" s="76">
        <v>360</v>
      </c>
      <c r="AX30" s="76">
        <v>0.277777777778</v>
      </c>
      <c r="AY30" s="76">
        <v>2</v>
      </c>
      <c r="AZ30" s="76">
        <v>301</v>
      </c>
      <c r="BA30" s="76">
        <v>0.664451827243</v>
      </c>
      <c r="BB30" s="76">
        <v>3</v>
      </c>
      <c r="BC30" s="76">
        <v>292</v>
      </c>
      <c r="BD30" s="76">
        <v>1.0273972602699999</v>
      </c>
      <c r="BE30" s="76">
        <v>2</v>
      </c>
      <c r="BF30" s="76">
        <v>326</v>
      </c>
      <c r="BG30" s="76">
        <v>0.61349693251500004</v>
      </c>
      <c r="BH30" s="76">
        <v>3</v>
      </c>
      <c r="BI30" s="76">
        <v>303</v>
      </c>
      <c r="BJ30" s="76">
        <v>0.99009900990099997</v>
      </c>
      <c r="BK30" s="76">
        <v>1</v>
      </c>
      <c r="BL30" s="76">
        <v>264</v>
      </c>
      <c r="BM30" s="76">
        <v>0.37878787878800002</v>
      </c>
      <c r="BN30" s="76">
        <v>2</v>
      </c>
      <c r="BO30" s="76">
        <v>275</v>
      </c>
      <c r="BP30" s="76">
        <v>0.72727272727299996</v>
      </c>
      <c r="BQ30" s="76">
        <v>2</v>
      </c>
      <c r="BR30" s="76">
        <v>380</v>
      </c>
      <c r="BS30" s="76">
        <v>0.52631578947400004</v>
      </c>
      <c r="BT30" s="76">
        <v>2</v>
      </c>
      <c r="BU30" s="76">
        <v>413</v>
      </c>
      <c r="BV30" s="76">
        <v>0.48426150121099998</v>
      </c>
      <c r="BW30" s="76">
        <v>3</v>
      </c>
      <c r="BX30" s="76">
        <v>415</v>
      </c>
      <c r="BY30" s="76">
        <v>0.72289156626499995</v>
      </c>
      <c r="BZ30" s="76">
        <v>0</v>
      </c>
      <c r="CA30" s="76">
        <v>351</v>
      </c>
      <c r="CB30" s="76">
        <v>0</v>
      </c>
      <c r="CC30" s="76">
        <v>4</v>
      </c>
      <c r="CD30" s="76">
        <v>409</v>
      </c>
      <c r="CE30" s="76">
        <v>0.97799511002399997</v>
      </c>
    </row>
    <row r="31" spans="1:83" x14ac:dyDescent="0.3">
      <c r="A31" s="76" t="s">
        <v>329</v>
      </c>
      <c r="B31" s="76">
        <v>3.1371310397800001E-2</v>
      </c>
      <c r="C31" s="78">
        <v>0.22563211709200001</v>
      </c>
      <c r="D31" s="76">
        <v>0.61623022888699996</v>
      </c>
      <c r="E31" s="76">
        <v>0.306219500862</v>
      </c>
      <c r="F31" s="76">
        <v>0.18258177212599999</v>
      </c>
      <c r="G31" s="76">
        <v>0.20784263915199999</v>
      </c>
      <c r="H31" s="76">
        <v>0.66374646545000004</v>
      </c>
      <c r="I31" s="76">
        <v>0.47778304066600003</v>
      </c>
      <c r="J31" s="76">
        <v>0.39448021839000003</v>
      </c>
      <c r="K31" s="76">
        <v>9.5608513823099997E-2</v>
      </c>
      <c r="L31" s="76">
        <v>2</v>
      </c>
      <c r="M31" s="76">
        <v>329</v>
      </c>
      <c r="N31" s="76">
        <v>0.60790273556200003</v>
      </c>
      <c r="O31" s="76">
        <v>1</v>
      </c>
      <c r="P31" s="76">
        <v>282</v>
      </c>
      <c r="Q31" s="76">
        <v>0.35460992907799999</v>
      </c>
      <c r="R31" s="76">
        <v>1</v>
      </c>
      <c r="S31" s="76">
        <v>233</v>
      </c>
      <c r="T31" s="76">
        <v>0.42918454935599998</v>
      </c>
      <c r="U31" s="76">
        <v>1</v>
      </c>
      <c r="V31" s="76">
        <v>271</v>
      </c>
      <c r="W31" s="76">
        <v>0.36900369003700001</v>
      </c>
      <c r="X31" s="76">
        <v>4</v>
      </c>
      <c r="Y31" s="76">
        <v>322</v>
      </c>
      <c r="Z31" s="76">
        <v>1.24223602484</v>
      </c>
      <c r="AA31" s="76">
        <v>2</v>
      </c>
      <c r="AB31" s="76">
        <v>288</v>
      </c>
      <c r="AC31" s="76">
        <v>0.694444444444</v>
      </c>
      <c r="AD31" s="76">
        <v>0</v>
      </c>
      <c r="AE31" s="76">
        <v>280</v>
      </c>
      <c r="AF31" s="76">
        <v>0</v>
      </c>
      <c r="AG31" s="76">
        <v>2</v>
      </c>
      <c r="AH31" s="76">
        <v>355</v>
      </c>
      <c r="AI31" s="76">
        <v>0.56338028168999998</v>
      </c>
      <c r="AJ31" s="76">
        <v>1</v>
      </c>
      <c r="AK31" s="76">
        <v>361</v>
      </c>
      <c r="AL31" s="76">
        <v>0.27700831024900002</v>
      </c>
      <c r="AM31" s="76">
        <v>0</v>
      </c>
      <c r="AN31" s="76">
        <v>459</v>
      </c>
      <c r="AO31" s="76">
        <v>0</v>
      </c>
      <c r="AP31" s="76">
        <v>0</v>
      </c>
      <c r="AQ31" s="76">
        <v>389</v>
      </c>
      <c r="AR31" s="76">
        <v>0</v>
      </c>
      <c r="AS31" s="76">
        <v>1</v>
      </c>
      <c r="AT31" s="76">
        <v>392</v>
      </c>
      <c r="AU31" s="76">
        <v>0.25510204081600002</v>
      </c>
      <c r="AV31" s="76">
        <v>1</v>
      </c>
      <c r="AW31" s="76">
        <v>360</v>
      </c>
      <c r="AX31" s="76">
        <v>0.277777777778</v>
      </c>
      <c r="AY31" s="76">
        <v>5</v>
      </c>
      <c r="AZ31" s="76">
        <v>301</v>
      </c>
      <c r="BA31" s="76">
        <v>1.66112956811</v>
      </c>
      <c r="BB31" s="76">
        <v>1</v>
      </c>
      <c r="BC31" s="76">
        <v>292</v>
      </c>
      <c r="BD31" s="76">
        <v>0.34246575342500002</v>
      </c>
      <c r="BE31" s="76">
        <v>2</v>
      </c>
      <c r="BF31" s="76">
        <v>326</v>
      </c>
      <c r="BG31" s="76">
        <v>0.61349693251500004</v>
      </c>
      <c r="BH31" s="76">
        <v>1</v>
      </c>
      <c r="BI31" s="76">
        <v>303</v>
      </c>
      <c r="BJ31" s="76">
        <v>0.33003300330000002</v>
      </c>
      <c r="BK31" s="76">
        <v>2</v>
      </c>
      <c r="BL31" s="76">
        <v>264</v>
      </c>
      <c r="BM31" s="76">
        <v>0.75757575757600004</v>
      </c>
      <c r="BN31" s="76">
        <v>1</v>
      </c>
      <c r="BO31" s="76">
        <v>275</v>
      </c>
      <c r="BP31" s="76">
        <v>0.36363636363599999</v>
      </c>
      <c r="BQ31" s="76">
        <v>1</v>
      </c>
      <c r="BR31" s="76">
        <v>380</v>
      </c>
      <c r="BS31" s="76">
        <v>0.26315789473700002</v>
      </c>
      <c r="BT31" s="76">
        <v>2</v>
      </c>
      <c r="BU31" s="76">
        <v>413</v>
      </c>
      <c r="BV31" s="76">
        <v>0.48426150121099998</v>
      </c>
      <c r="BW31" s="76">
        <v>2</v>
      </c>
      <c r="BX31" s="76">
        <v>415</v>
      </c>
      <c r="BY31" s="76">
        <v>0.48192771084300001</v>
      </c>
      <c r="BZ31" s="76">
        <v>1</v>
      </c>
      <c r="CA31" s="76">
        <v>351</v>
      </c>
      <c r="CB31" s="76">
        <v>0.28490028490000002</v>
      </c>
      <c r="CC31" s="76">
        <v>2</v>
      </c>
      <c r="CD31" s="76">
        <v>409</v>
      </c>
      <c r="CE31" s="76">
        <v>0.48899755501199998</v>
      </c>
    </row>
    <row r="32" spans="1:83" x14ac:dyDescent="0.3">
      <c r="A32" s="76" t="s">
        <v>330</v>
      </c>
      <c r="B32" s="76">
        <v>0.333070406446</v>
      </c>
      <c r="C32" s="78">
        <v>0.70777461369700001</v>
      </c>
      <c r="D32" s="76">
        <v>0.59479400950299999</v>
      </c>
      <c r="E32" s="76">
        <v>0.415727091105</v>
      </c>
      <c r="F32" s="76">
        <v>0.78382724890400002</v>
      </c>
      <c r="G32" s="76">
        <v>0.26465519147700001</v>
      </c>
      <c r="H32" s="76">
        <v>0.59022610123200003</v>
      </c>
      <c r="I32" s="76">
        <v>0.19245937317</v>
      </c>
      <c r="J32" s="76">
        <v>0.59034240076800004</v>
      </c>
      <c r="K32" s="76">
        <v>0.27238186320800001</v>
      </c>
      <c r="L32" s="76">
        <v>1</v>
      </c>
      <c r="M32" s="76">
        <v>329</v>
      </c>
      <c r="N32" s="76">
        <v>0.30395136778100001</v>
      </c>
      <c r="O32" s="76">
        <v>1</v>
      </c>
      <c r="P32" s="76">
        <v>282</v>
      </c>
      <c r="Q32" s="76">
        <v>0.35460992907799999</v>
      </c>
      <c r="R32" s="76">
        <v>1</v>
      </c>
      <c r="S32" s="76">
        <v>233</v>
      </c>
      <c r="T32" s="76">
        <v>0.42918454935599998</v>
      </c>
      <c r="U32" s="76">
        <v>4</v>
      </c>
      <c r="V32" s="76">
        <v>271</v>
      </c>
      <c r="W32" s="76">
        <v>1.47601476015</v>
      </c>
      <c r="X32" s="76">
        <v>1</v>
      </c>
      <c r="Y32" s="76">
        <v>322</v>
      </c>
      <c r="Z32" s="76">
        <v>0.31055900621100002</v>
      </c>
      <c r="AA32" s="76">
        <v>2</v>
      </c>
      <c r="AB32" s="76">
        <v>288</v>
      </c>
      <c r="AC32" s="76">
        <v>0.694444444444</v>
      </c>
      <c r="AD32" s="76">
        <v>1</v>
      </c>
      <c r="AE32" s="76">
        <v>280</v>
      </c>
      <c r="AF32" s="76">
        <v>0.35714285714299998</v>
      </c>
      <c r="AG32" s="76">
        <v>4</v>
      </c>
      <c r="AH32" s="76">
        <v>355</v>
      </c>
      <c r="AI32" s="76">
        <v>1.12676056338</v>
      </c>
      <c r="AJ32" s="76">
        <v>2</v>
      </c>
      <c r="AK32" s="76">
        <v>361</v>
      </c>
      <c r="AL32" s="76">
        <v>0.55401662049900002</v>
      </c>
      <c r="AM32" s="76">
        <v>4</v>
      </c>
      <c r="AN32" s="76">
        <v>459</v>
      </c>
      <c r="AO32" s="76">
        <v>0.871459694989</v>
      </c>
      <c r="AP32" s="76">
        <v>4</v>
      </c>
      <c r="AQ32" s="76">
        <v>389</v>
      </c>
      <c r="AR32" s="76">
        <v>1.02827763496</v>
      </c>
      <c r="AS32" s="76">
        <v>3</v>
      </c>
      <c r="AT32" s="76">
        <v>392</v>
      </c>
      <c r="AU32" s="76">
        <v>0.76530612244899998</v>
      </c>
      <c r="AV32" s="76">
        <v>3</v>
      </c>
      <c r="AW32" s="76">
        <v>360</v>
      </c>
      <c r="AX32" s="76">
        <v>0.83333333333299997</v>
      </c>
      <c r="AY32" s="76">
        <v>2</v>
      </c>
      <c r="AZ32" s="76">
        <v>301</v>
      </c>
      <c r="BA32" s="76">
        <v>0.664451827243</v>
      </c>
      <c r="BB32" s="76">
        <v>1</v>
      </c>
      <c r="BC32" s="76">
        <v>292</v>
      </c>
      <c r="BD32" s="76">
        <v>0.34246575342500002</v>
      </c>
      <c r="BE32" s="76">
        <v>2</v>
      </c>
      <c r="BF32" s="76">
        <v>326</v>
      </c>
      <c r="BG32" s="76">
        <v>0.61349693251500004</v>
      </c>
      <c r="BH32" s="76">
        <v>1</v>
      </c>
      <c r="BI32" s="76">
        <v>303</v>
      </c>
      <c r="BJ32" s="76">
        <v>0.33003300330000002</v>
      </c>
      <c r="BK32" s="76">
        <v>2</v>
      </c>
      <c r="BL32" s="76">
        <v>264</v>
      </c>
      <c r="BM32" s="76">
        <v>0.75757575757600004</v>
      </c>
      <c r="BN32" s="76">
        <v>0</v>
      </c>
      <c r="BO32" s="76">
        <v>275</v>
      </c>
      <c r="BP32" s="76">
        <v>0</v>
      </c>
      <c r="BQ32" s="76">
        <v>3</v>
      </c>
      <c r="BR32" s="76">
        <v>380</v>
      </c>
      <c r="BS32" s="76">
        <v>0.78947368421099995</v>
      </c>
      <c r="BT32" s="76">
        <v>3</v>
      </c>
      <c r="BU32" s="76">
        <v>413</v>
      </c>
      <c r="BV32" s="76">
        <v>0.72639225181599998</v>
      </c>
      <c r="BW32" s="76">
        <v>3</v>
      </c>
      <c r="BX32" s="76">
        <v>415</v>
      </c>
      <c r="BY32" s="76">
        <v>0.72289156626499995</v>
      </c>
      <c r="BZ32" s="76">
        <v>2</v>
      </c>
      <c r="CA32" s="76">
        <v>351</v>
      </c>
      <c r="CB32" s="76">
        <v>0.56980056980100002</v>
      </c>
      <c r="CC32" s="76">
        <v>3</v>
      </c>
      <c r="CD32" s="76">
        <v>409</v>
      </c>
      <c r="CE32" s="76">
        <v>0.73349633251799995</v>
      </c>
    </row>
    <row r="33" spans="1:83" x14ac:dyDescent="0.3">
      <c r="A33" s="76" t="s">
        <v>331</v>
      </c>
      <c r="B33" s="76">
        <v>1.08066344017E-2</v>
      </c>
      <c r="C33" s="78">
        <v>0.20208406331100001</v>
      </c>
      <c r="D33" s="76">
        <v>0.57544245963200003</v>
      </c>
      <c r="E33" s="76">
        <v>0.14197389691500001</v>
      </c>
      <c r="F33" s="76">
        <v>0.26810676074500001</v>
      </c>
      <c r="G33" s="76">
        <v>0.134345158558</v>
      </c>
      <c r="H33" s="76">
        <v>0.48638588794499998</v>
      </c>
      <c r="I33" s="76">
        <v>0.153829896232</v>
      </c>
      <c r="J33" s="76">
        <v>0.181282470848</v>
      </c>
      <c r="K33" s="76">
        <v>0.194050259128</v>
      </c>
      <c r="L33" s="76">
        <v>2</v>
      </c>
      <c r="M33" s="76">
        <v>329</v>
      </c>
      <c r="N33" s="76">
        <v>0.60790273556200003</v>
      </c>
      <c r="O33" s="76">
        <v>2</v>
      </c>
      <c r="P33" s="76">
        <v>282</v>
      </c>
      <c r="Q33" s="76">
        <v>0.70921985815599997</v>
      </c>
      <c r="R33" s="76">
        <v>1</v>
      </c>
      <c r="S33" s="76">
        <v>233</v>
      </c>
      <c r="T33" s="76">
        <v>0.42918454935599998</v>
      </c>
      <c r="U33" s="76">
        <v>2</v>
      </c>
      <c r="V33" s="76">
        <v>271</v>
      </c>
      <c r="W33" s="76">
        <v>0.73800738007400002</v>
      </c>
      <c r="X33" s="76">
        <v>2</v>
      </c>
      <c r="Y33" s="76">
        <v>322</v>
      </c>
      <c r="Z33" s="76">
        <v>0.62111801242200004</v>
      </c>
      <c r="AA33" s="76">
        <v>1</v>
      </c>
      <c r="AB33" s="76">
        <v>288</v>
      </c>
      <c r="AC33" s="76">
        <v>0.347222222222</v>
      </c>
      <c r="AD33" s="76">
        <v>1</v>
      </c>
      <c r="AE33" s="76">
        <v>280</v>
      </c>
      <c r="AF33" s="76">
        <v>0.35714285714299998</v>
      </c>
      <c r="AG33" s="76">
        <v>1</v>
      </c>
      <c r="AH33" s="76">
        <v>355</v>
      </c>
      <c r="AI33" s="76">
        <v>0.28169014084499999</v>
      </c>
      <c r="AJ33" s="76">
        <v>1</v>
      </c>
      <c r="AK33" s="76">
        <v>361</v>
      </c>
      <c r="AL33" s="76">
        <v>0.27700831024900002</v>
      </c>
      <c r="AM33" s="76">
        <v>2</v>
      </c>
      <c r="AN33" s="76">
        <v>459</v>
      </c>
      <c r="AO33" s="76">
        <v>0.43572984749499999</v>
      </c>
      <c r="AP33" s="76">
        <v>1</v>
      </c>
      <c r="AQ33" s="76">
        <v>389</v>
      </c>
      <c r="AR33" s="76">
        <v>0.25706940874</v>
      </c>
      <c r="AS33" s="76">
        <v>0</v>
      </c>
      <c r="AT33" s="76">
        <v>392</v>
      </c>
      <c r="AU33" s="76">
        <v>0</v>
      </c>
      <c r="AV33" s="76">
        <v>2</v>
      </c>
      <c r="AW33" s="76">
        <v>360</v>
      </c>
      <c r="AX33" s="76">
        <v>0.555555555556</v>
      </c>
      <c r="AY33" s="76">
        <v>1</v>
      </c>
      <c r="AZ33" s="76">
        <v>301</v>
      </c>
      <c r="BA33" s="76">
        <v>0.33222591362100001</v>
      </c>
      <c r="BB33" s="76">
        <v>2</v>
      </c>
      <c r="BC33" s="76">
        <v>292</v>
      </c>
      <c r="BD33" s="76">
        <v>0.68493150684899995</v>
      </c>
      <c r="BE33" s="76">
        <v>1</v>
      </c>
      <c r="BF33" s="76">
        <v>326</v>
      </c>
      <c r="BG33" s="76">
        <v>0.30674846625800001</v>
      </c>
      <c r="BH33" s="76">
        <v>2</v>
      </c>
      <c r="BI33" s="76">
        <v>303</v>
      </c>
      <c r="BJ33" s="76">
        <v>0.66006600660100001</v>
      </c>
      <c r="BK33" s="76">
        <v>1</v>
      </c>
      <c r="BL33" s="76">
        <v>264</v>
      </c>
      <c r="BM33" s="76">
        <v>0.37878787878800002</v>
      </c>
      <c r="BN33" s="76">
        <v>1</v>
      </c>
      <c r="BO33" s="76">
        <v>275</v>
      </c>
      <c r="BP33" s="76">
        <v>0.36363636363599999</v>
      </c>
      <c r="BQ33" s="76">
        <v>0</v>
      </c>
      <c r="BR33" s="76">
        <v>380</v>
      </c>
      <c r="BS33" s="76">
        <v>0</v>
      </c>
      <c r="BT33" s="76">
        <v>1</v>
      </c>
      <c r="BU33" s="76">
        <v>413</v>
      </c>
      <c r="BV33" s="76">
        <v>0.242130750605</v>
      </c>
      <c r="BW33" s="76">
        <v>2</v>
      </c>
      <c r="BX33" s="76">
        <v>415</v>
      </c>
      <c r="BY33" s="76">
        <v>0.48192771084300001</v>
      </c>
      <c r="BZ33" s="76">
        <v>0</v>
      </c>
      <c r="CA33" s="76">
        <v>351</v>
      </c>
      <c r="CB33" s="76">
        <v>0</v>
      </c>
      <c r="CC33" s="76">
        <v>0</v>
      </c>
      <c r="CD33" s="76">
        <v>409</v>
      </c>
      <c r="CE33" s="76">
        <v>0</v>
      </c>
    </row>
    <row r="34" spans="1:83" x14ac:dyDescent="0.3">
      <c r="A34" s="76" t="s">
        <v>332</v>
      </c>
      <c r="B34" s="76">
        <v>1.1198145747600001E-2</v>
      </c>
      <c r="C34" s="78">
        <v>0.19036847771000001</v>
      </c>
      <c r="D34" s="76">
        <v>0.5211536537</v>
      </c>
      <c r="E34" s="76">
        <v>0.16029983834200001</v>
      </c>
      <c r="F34" s="76">
        <v>0.26367541074099998</v>
      </c>
      <c r="G34" s="76">
        <v>0.13426250600799999</v>
      </c>
      <c r="H34" s="76">
        <v>0.328006465528</v>
      </c>
      <c r="I34" s="76">
        <v>3.1049844719900001E-2</v>
      </c>
      <c r="J34" s="76">
        <v>0.229355005345</v>
      </c>
      <c r="K34" s="76">
        <v>0.11124132823500001</v>
      </c>
      <c r="L34" s="76">
        <v>1</v>
      </c>
      <c r="M34" s="76">
        <v>329</v>
      </c>
      <c r="N34" s="76">
        <v>0.30395136778100001</v>
      </c>
      <c r="O34" s="76">
        <v>2</v>
      </c>
      <c r="P34" s="76">
        <v>282</v>
      </c>
      <c r="Q34" s="76">
        <v>0.70921985815599997</v>
      </c>
      <c r="R34" s="76">
        <v>1</v>
      </c>
      <c r="S34" s="76">
        <v>233</v>
      </c>
      <c r="T34" s="76">
        <v>0.42918454935599998</v>
      </c>
      <c r="U34" s="76">
        <v>1</v>
      </c>
      <c r="V34" s="76">
        <v>271</v>
      </c>
      <c r="W34" s="76">
        <v>0.36900369003700001</v>
      </c>
      <c r="X34" s="76">
        <v>2</v>
      </c>
      <c r="Y34" s="76">
        <v>322</v>
      </c>
      <c r="Z34" s="76">
        <v>0.62111801242200004</v>
      </c>
      <c r="AA34" s="76">
        <v>2</v>
      </c>
      <c r="AB34" s="76">
        <v>288</v>
      </c>
      <c r="AC34" s="76">
        <v>0.694444444444</v>
      </c>
      <c r="AD34" s="76">
        <v>1</v>
      </c>
      <c r="AE34" s="76">
        <v>280</v>
      </c>
      <c r="AF34" s="76">
        <v>0.35714285714299998</v>
      </c>
      <c r="AG34" s="76">
        <v>0</v>
      </c>
      <c r="AH34" s="76">
        <v>355</v>
      </c>
      <c r="AI34" s="76">
        <v>0</v>
      </c>
      <c r="AJ34" s="76">
        <v>1</v>
      </c>
      <c r="AK34" s="76">
        <v>361</v>
      </c>
      <c r="AL34" s="76">
        <v>0.27700831024900002</v>
      </c>
      <c r="AM34" s="76">
        <v>2</v>
      </c>
      <c r="AN34" s="76">
        <v>459</v>
      </c>
      <c r="AO34" s="76">
        <v>0.43572984749499999</v>
      </c>
      <c r="AP34" s="76">
        <v>1</v>
      </c>
      <c r="AQ34" s="76">
        <v>389</v>
      </c>
      <c r="AR34" s="76">
        <v>0.25706940874</v>
      </c>
      <c r="AS34" s="76">
        <v>1</v>
      </c>
      <c r="AT34" s="76">
        <v>392</v>
      </c>
      <c r="AU34" s="76">
        <v>0.25510204081600002</v>
      </c>
      <c r="AV34" s="76">
        <v>1</v>
      </c>
      <c r="AW34" s="76">
        <v>360</v>
      </c>
      <c r="AX34" s="76">
        <v>0.277777777778</v>
      </c>
      <c r="AY34" s="76">
        <v>1</v>
      </c>
      <c r="AZ34" s="76">
        <v>301</v>
      </c>
      <c r="BA34" s="76">
        <v>0.33222591362100001</v>
      </c>
      <c r="BB34" s="76">
        <v>1</v>
      </c>
      <c r="BC34" s="76">
        <v>292</v>
      </c>
      <c r="BD34" s="76">
        <v>0.34246575342500002</v>
      </c>
      <c r="BE34" s="76">
        <v>1</v>
      </c>
      <c r="BF34" s="76">
        <v>326</v>
      </c>
      <c r="BG34" s="76">
        <v>0.30674846625800001</v>
      </c>
      <c r="BH34" s="76">
        <v>1</v>
      </c>
      <c r="BI34" s="76">
        <v>303</v>
      </c>
      <c r="BJ34" s="76">
        <v>0.33003300330000002</v>
      </c>
      <c r="BK34" s="76">
        <v>1</v>
      </c>
      <c r="BL34" s="76">
        <v>264</v>
      </c>
      <c r="BM34" s="76">
        <v>0.37878787878800002</v>
      </c>
      <c r="BN34" s="76">
        <v>1</v>
      </c>
      <c r="BO34" s="76">
        <v>275</v>
      </c>
      <c r="BP34" s="76">
        <v>0.36363636363599999</v>
      </c>
      <c r="BQ34" s="76">
        <v>0</v>
      </c>
      <c r="BR34" s="76">
        <v>380</v>
      </c>
      <c r="BS34" s="76">
        <v>0</v>
      </c>
      <c r="BT34" s="76">
        <v>1</v>
      </c>
      <c r="BU34" s="76">
        <v>413</v>
      </c>
      <c r="BV34" s="76">
        <v>0.242130750605</v>
      </c>
      <c r="BW34" s="76">
        <v>1</v>
      </c>
      <c r="BX34" s="76">
        <v>415</v>
      </c>
      <c r="BY34" s="76">
        <v>0.240963855422</v>
      </c>
      <c r="BZ34" s="76">
        <v>1</v>
      </c>
      <c r="CA34" s="76">
        <v>351</v>
      </c>
      <c r="CB34" s="76">
        <v>0.28490028490000002</v>
      </c>
      <c r="CC34" s="76">
        <v>1</v>
      </c>
      <c r="CD34" s="76">
        <v>409</v>
      </c>
      <c r="CE34" s="76">
        <v>0.24449877750599999</v>
      </c>
    </row>
    <row r="35" spans="1:83" x14ac:dyDescent="0.3">
      <c r="A35" s="76" t="s">
        <v>333</v>
      </c>
      <c r="B35" s="76">
        <v>5.0153352015700002E-2</v>
      </c>
      <c r="C35" s="78">
        <v>0.27584343608700002</v>
      </c>
      <c r="D35" s="76">
        <v>0.51634080478599997</v>
      </c>
      <c r="E35" s="76">
        <v>0.14767763597</v>
      </c>
      <c r="F35" s="76">
        <v>0.31272649837499999</v>
      </c>
      <c r="G35" s="76">
        <v>0.17776834232300001</v>
      </c>
      <c r="H35" s="76">
        <v>0.16443310997800001</v>
      </c>
      <c r="I35" s="76">
        <v>0.16699952508400001</v>
      </c>
      <c r="J35" s="76">
        <v>0.28034291018399998</v>
      </c>
      <c r="K35" s="76">
        <v>0.16953196352800001</v>
      </c>
      <c r="L35" s="76">
        <v>2</v>
      </c>
      <c r="M35" s="76">
        <v>329</v>
      </c>
      <c r="N35" s="76">
        <v>0.60790273556200003</v>
      </c>
      <c r="O35" s="76">
        <v>1</v>
      </c>
      <c r="P35" s="76">
        <v>282</v>
      </c>
      <c r="Q35" s="76">
        <v>0.35460992907799999</v>
      </c>
      <c r="R35" s="76">
        <v>1</v>
      </c>
      <c r="S35" s="76">
        <v>233</v>
      </c>
      <c r="T35" s="76">
        <v>0.42918454935599998</v>
      </c>
      <c r="U35" s="76">
        <v>2</v>
      </c>
      <c r="V35" s="76">
        <v>271</v>
      </c>
      <c r="W35" s="76">
        <v>0.73800738007400002</v>
      </c>
      <c r="X35" s="76">
        <v>2</v>
      </c>
      <c r="Y35" s="76">
        <v>322</v>
      </c>
      <c r="Z35" s="76">
        <v>0.62111801242200004</v>
      </c>
      <c r="AA35" s="76">
        <v>1</v>
      </c>
      <c r="AB35" s="76">
        <v>288</v>
      </c>
      <c r="AC35" s="76">
        <v>0.347222222222</v>
      </c>
      <c r="AD35" s="76">
        <v>1</v>
      </c>
      <c r="AE35" s="76">
        <v>280</v>
      </c>
      <c r="AF35" s="76">
        <v>0.35714285714299998</v>
      </c>
      <c r="AG35" s="76">
        <v>0</v>
      </c>
      <c r="AH35" s="76">
        <v>355</v>
      </c>
      <c r="AI35" s="76">
        <v>0</v>
      </c>
      <c r="AJ35" s="76">
        <v>1</v>
      </c>
      <c r="AK35" s="76">
        <v>361</v>
      </c>
      <c r="AL35" s="76">
        <v>0.27700831024900002</v>
      </c>
      <c r="AM35" s="76">
        <v>1</v>
      </c>
      <c r="AN35" s="76">
        <v>459</v>
      </c>
      <c r="AO35" s="76">
        <v>0.21786492374700001</v>
      </c>
      <c r="AP35" s="76">
        <v>2</v>
      </c>
      <c r="AQ35" s="76">
        <v>389</v>
      </c>
      <c r="AR35" s="76">
        <v>0.51413881748099999</v>
      </c>
      <c r="AS35" s="76">
        <v>2</v>
      </c>
      <c r="AT35" s="76">
        <v>392</v>
      </c>
      <c r="AU35" s="76">
        <v>0.51020408163300002</v>
      </c>
      <c r="AV35" s="76">
        <v>1</v>
      </c>
      <c r="AW35" s="76">
        <v>360</v>
      </c>
      <c r="AX35" s="76">
        <v>0.277777777778</v>
      </c>
      <c r="AY35" s="76">
        <v>0</v>
      </c>
      <c r="AZ35" s="76">
        <v>301</v>
      </c>
      <c r="BA35" s="76">
        <v>0</v>
      </c>
      <c r="BB35" s="76">
        <v>0</v>
      </c>
      <c r="BC35" s="76">
        <v>292</v>
      </c>
      <c r="BD35" s="76">
        <v>0</v>
      </c>
      <c r="BE35" s="76">
        <v>0</v>
      </c>
      <c r="BF35" s="76">
        <v>326</v>
      </c>
      <c r="BG35" s="76">
        <v>0</v>
      </c>
      <c r="BH35" s="76">
        <v>1</v>
      </c>
      <c r="BI35" s="76">
        <v>303</v>
      </c>
      <c r="BJ35" s="76">
        <v>0.33003300330000002</v>
      </c>
      <c r="BK35" s="76">
        <v>1</v>
      </c>
      <c r="BL35" s="76">
        <v>264</v>
      </c>
      <c r="BM35" s="76">
        <v>0.37878787878800002</v>
      </c>
      <c r="BN35" s="76">
        <v>1</v>
      </c>
      <c r="BO35" s="76">
        <v>275</v>
      </c>
      <c r="BP35" s="76">
        <v>0.36363636363599999</v>
      </c>
      <c r="BQ35" s="76">
        <v>1</v>
      </c>
      <c r="BR35" s="76">
        <v>380</v>
      </c>
      <c r="BS35" s="76">
        <v>0.26315789473700002</v>
      </c>
      <c r="BT35" s="76">
        <v>0</v>
      </c>
      <c r="BU35" s="76">
        <v>413</v>
      </c>
      <c r="BV35" s="76">
        <v>0</v>
      </c>
      <c r="BW35" s="76">
        <v>1</v>
      </c>
      <c r="BX35" s="76">
        <v>415</v>
      </c>
      <c r="BY35" s="76">
        <v>0.240963855422</v>
      </c>
      <c r="BZ35" s="76">
        <v>2</v>
      </c>
      <c r="CA35" s="76">
        <v>351</v>
      </c>
      <c r="CB35" s="76">
        <v>0.56980056980100002</v>
      </c>
      <c r="CC35" s="76">
        <v>1</v>
      </c>
      <c r="CD35" s="76">
        <v>409</v>
      </c>
      <c r="CE35" s="76">
        <v>0.24449877750599999</v>
      </c>
    </row>
    <row r="36" spans="1:83" x14ac:dyDescent="0.3">
      <c r="A36" s="76" t="s">
        <v>334</v>
      </c>
      <c r="B36" s="76">
        <v>0.56689042717799998</v>
      </c>
      <c r="C36" s="78">
        <v>0.69286607766200003</v>
      </c>
      <c r="D36" s="76">
        <v>0.50549875107700004</v>
      </c>
      <c r="E36" s="76">
        <v>0.204436681792</v>
      </c>
      <c r="F36" s="76">
        <v>0.39598567580799998</v>
      </c>
      <c r="G36" s="76">
        <v>9.7735574970500005E-2</v>
      </c>
      <c r="H36" s="76">
        <v>0.37913120990499999</v>
      </c>
      <c r="I36" s="76">
        <v>0.10889981973100001</v>
      </c>
      <c r="J36" s="76">
        <v>0.41473115389499998</v>
      </c>
      <c r="K36" s="76">
        <v>0.171917866699</v>
      </c>
      <c r="L36" s="76">
        <v>3</v>
      </c>
      <c r="M36" s="76">
        <v>329</v>
      </c>
      <c r="N36" s="76">
        <v>0.91185410334299999</v>
      </c>
      <c r="O36" s="76">
        <v>1</v>
      </c>
      <c r="P36" s="76">
        <v>282</v>
      </c>
      <c r="Q36" s="76">
        <v>0.35460992907799999</v>
      </c>
      <c r="R36" s="76">
        <v>1</v>
      </c>
      <c r="S36" s="76">
        <v>233</v>
      </c>
      <c r="T36" s="76">
        <v>0.42918454935599998</v>
      </c>
      <c r="U36" s="76">
        <v>1</v>
      </c>
      <c r="V36" s="76">
        <v>271</v>
      </c>
      <c r="W36" s="76">
        <v>0.36900369003700001</v>
      </c>
      <c r="X36" s="76">
        <v>2</v>
      </c>
      <c r="Y36" s="76">
        <v>322</v>
      </c>
      <c r="Z36" s="76">
        <v>0.62111801242200004</v>
      </c>
      <c r="AA36" s="76">
        <v>1</v>
      </c>
      <c r="AB36" s="76">
        <v>288</v>
      </c>
      <c r="AC36" s="76">
        <v>0.347222222222</v>
      </c>
      <c r="AD36" s="76">
        <v>1</v>
      </c>
      <c r="AE36" s="76">
        <v>280</v>
      </c>
      <c r="AF36" s="76">
        <v>0.35714285714299998</v>
      </c>
      <c r="AG36" s="76">
        <v>1</v>
      </c>
      <c r="AH36" s="76">
        <v>355</v>
      </c>
      <c r="AI36" s="76">
        <v>0.28169014084499999</v>
      </c>
      <c r="AJ36" s="76">
        <v>1</v>
      </c>
      <c r="AK36" s="76">
        <v>361</v>
      </c>
      <c r="AL36" s="76">
        <v>0.27700831024900002</v>
      </c>
      <c r="AM36" s="76">
        <v>2</v>
      </c>
      <c r="AN36" s="76">
        <v>459</v>
      </c>
      <c r="AO36" s="76">
        <v>0.43572984749499999</v>
      </c>
      <c r="AP36" s="76">
        <v>2</v>
      </c>
      <c r="AQ36" s="76">
        <v>389</v>
      </c>
      <c r="AR36" s="76">
        <v>0.51413881748099999</v>
      </c>
      <c r="AS36" s="76">
        <v>2</v>
      </c>
      <c r="AT36" s="76">
        <v>392</v>
      </c>
      <c r="AU36" s="76">
        <v>0.51020408163300002</v>
      </c>
      <c r="AV36" s="76">
        <v>1</v>
      </c>
      <c r="AW36" s="76">
        <v>360</v>
      </c>
      <c r="AX36" s="76">
        <v>0.277777777778</v>
      </c>
      <c r="AY36" s="76">
        <v>1</v>
      </c>
      <c r="AZ36" s="76">
        <v>301</v>
      </c>
      <c r="BA36" s="76">
        <v>0.33222591362100001</v>
      </c>
      <c r="BB36" s="76">
        <v>1</v>
      </c>
      <c r="BC36" s="76">
        <v>292</v>
      </c>
      <c r="BD36" s="76">
        <v>0.34246575342500002</v>
      </c>
      <c r="BE36" s="76">
        <v>2</v>
      </c>
      <c r="BF36" s="76">
        <v>326</v>
      </c>
      <c r="BG36" s="76">
        <v>0.61349693251500004</v>
      </c>
      <c r="BH36" s="76">
        <v>1</v>
      </c>
      <c r="BI36" s="76">
        <v>303</v>
      </c>
      <c r="BJ36" s="76">
        <v>0.33003300330000002</v>
      </c>
      <c r="BK36" s="76">
        <v>1</v>
      </c>
      <c r="BL36" s="76">
        <v>264</v>
      </c>
      <c r="BM36" s="76">
        <v>0.37878787878800002</v>
      </c>
      <c r="BN36" s="76">
        <v>2</v>
      </c>
      <c r="BO36" s="76">
        <v>275</v>
      </c>
      <c r="BP36" s="76">
        <v>0.72727272727299996</v>
      </c>
      <c r="BQ36" s="76">
        <v>1</v>
      </c>
      <c r="BR36" s="76">
        <v>380</v>
      </c>
      <c r="BS36" s="76">
        <v>0.26315789473700002</v>
      </c>
      <c r="BT36" s="76">
        <v>1</v>
      </c>
      <c r="BU36" s="76">
        <v>413</v>
      </c>
      <c r="BV36" s="76">
        <v>0.242130750605</v>
      </c>
      <c r="BW36" s="76">
        <v>2</v>
      </c>
      <c r="BX36" s="76">
        <v>415</v>
      </c>
      <c r="BY36" s="76">
        <v>0.48192771084300001</v>
      </c>
      <c r="BZ36" s="76">
        <v>1</v>
      </c>
      <c r="CA36" s="76">
        <v>351</v>
      </c>
      <c r="CB36" s="76">
        <v>0.28490028490000002</v>
      </c>
      <c r="CC36" s="76">
        <v>2</v>
      </c>
      <c r="CD36" s="76">
        <v>409</v>
      </c>
      <c r="CE36" s="76">
        <v>0.48899755501199998</v>
      </c>
    </row>
    <row r="37" spans="1:83" x14ac:dyDescent="0.3">
      <c r="A37" s="76" t="s">
        <v>335</v>
      </c>
      <c r="B37" s="76">
        <v>2.6665315136300001E-2</v>
      </c>
      <c r="C37" s="78">
        <v>0.20776724710399999</v>
      </c>
      <c r="D37" s="76">
        <v>0.48963581707800002</v>
      </c>
      <c r="E37" s="76">
        <v>0.51887160593799997</v>
      </c>
      <c r="F37" s="76">
        <v>0.29029381457499998</v>
      </c>
      <c r="G37" s="76">
        <v>0.21917792289900001</v>
      </c>
      <c r="H37" s="76">
        <v>0.87364291043099995</v>
      </c>
      <c r="I37" s="76">
        <v>0.17599016875500001</v>
      </c>
      <c r="J37" s="76">
        <v>0.499140410649</v>
      </c>
      <c r="K37" s="76">
        <v>0.190211766674</v>
      </c>
      <c r="L37" s="76">
        <v>5</v>
      </c>
      <c r="M37" s="76">
        <v>329</v>
      </c>
      <c r="N37" s="76">
        <v>1.51975683891</v>
      </c>
      <c r="O37" s="76">
        <v>1</v>
      </c>
      <c r="P37" s="76">
        <v>282</v>
      </c>
      <c r="Q37" s="76">
        <v>0.35460992907799999</v>
      </c>
      <c r="R37" s="76">
        <v>0</v>
      </c>
      <c r="S37" s="76">
        <v>233</v>
      </c>
      <c r="T37" s="76">
        <v>0</v>
      </c>
      <c r="U37" s="76">
        <v>1</v>
      </c>
      <c r="V37" s="76">
        <v>271</v>
      </c>
      <c r="W37" s="76">
        <v>0.36900369003700001</v>
      </c>
      <c r="X37" s="76">
        <v>0</v>
      </c>
      <c r="Y37" s="76">
        <v>322</v>
      </c>
      <c r="Z37" s="76">
        <v>0</v>
      </c>
      <c r="AA37" s="76">
        <v>2</v>
      </c>
      <c r="AB37" s="76">
        <v>288</v>
      </c>
      <c r="AC37" s="76">
        <v>0.694444444444</v>
      </c>
      <c r="AD37" s="76">
        <v>0</v>
      </c>
      <c r="AE37" s="76">
        <v>280</v>
      </c>
      <c r="AF37" s="76">
        <v>0</v>
      </c>
      <c r="AG37" s="76">
        <v>1</v>
      </c>
      <c r="AH37" s="76">
        <v>355</v>
      </c>
      <c r="AI37" s="76">
        <v>0.28169014084499999</v>
      </c>
      <c r="AJ37" s="76">
        <v>0</v>
      </c>
      <c r="AK37" s="76">
        <v>361</v>
      </c>
      <c r="AL37" s="76">
        <v>0</v>
      </c>
      <c r="AM37" s="76">
        <v>2</v>
      </c>
      <c r="AN37" s="76">
        <v>459</v>
      </c>
      <c r="AO37" s="76">
        <v>0.43572984749499999</v>
      </c>
      <c r="AP37" s="76">
        <v>2</v>
      </c>
      <c r="AQ37" s="76">
        <v>389</v>
      </c>
      <c r="AR37" s="76">
        <v>0.51413881748099999</v>
      </c>
      <c r="AS37" s="76">
        <v>2</v>
      </c>
      <c r="AT37" s="76">
        <v>392</v>
      </c>
      <c r="AU37" s="76">
        <v>0.51020408163300002</v>
      </c>
      <c r="AV37" s="76">
        <v>3</v>
      </c>
      <c r="AW37" s="76">
        <v>360</v>
      </c>
      <c r="AX37" s="76">
        <v>0.83333333333299997</v>
      </c>
      <c r="AY37" s="76">
        <v>2</v>
      </c>
      <c r="AZ37" s="76">
        <v>301</v>
      </c>
      <c r="BA37" s="76">
        <v>0.664451827243</v>
      </c>
      <c r="BB37" s="76">
        <v>3</v>
      </c>
      <c r="BC37" s="76">
        <v>292</v>
      </c>
      <c r="BD37" s="76">
        <v>1.0273972602699999</v>
      </c>
      <c r="BE37" s="76">
        <v>3</v>
      </c>
      <c r="BF37" s="76">
        <v>326</v>
      </c>
      <c r="BG37" s="76">
        <v>0.92024539877300005</v>
      </c>
      <c r="BH37" s="76">
        <v>2</v>
      </c>
      <c r="BI37" s="76">
        <v>303</v>
      </c>
      <c r="BJ37" s="76">
        <v>0.66006600660100001</v>
      </c>
      <c r="BK37" s="76">
        <v>3</v>
      </c>
      <c r="BL37" s="76">
        <v>264</v>
      </c>
      <c r="BM37" s="76">
        <v>1.13636363636</v>
      </c>
      <c r="BN37" s="76">
        <v>2</v>
      </c>
      <c r="BO37" s="76">
        <v>275</v>
      </c>
      <c r="BP37" s="76">
        <v>0.72727272727299996</v>
      </c>
      <c r="BQ37" s="76">
        <v>2</v>
      </c>
      <c r="BR37" s="76">
        <v>380</v>
      </c>
      <c r="BS37" s="76">
        <v>0.52631578947400004</v>
      </c>
      <c r="BT37" s="76">
        <v>3</v>
      </c>
      <c r="BU37" s="76">
        <v>413</v>
      </c>
      <c r="BV37" s="76">
        <v>0.72639225181599998</v>
      </c>
      <c r="BW37" s="76">
        <v>1</v>
      </c>
      <c r="BX37" s="76">
        <v>415</v>
      </c>
      <c r="BY37" s="76">
        <v>0.240963855422</v>
      </c>
      <c r="BZ37" s="76">
        <v>1</v>
      </c>
      <c r="CA37" s="76">
        <v>351</v>
      </c>
      <c r="CB37" s="76">
        <v>0.28490028490000002</v>
      </c>
      <c r="CC37" s="76">
        <v>2</v>
      </c>
      <c r="CD37" s="76">
        <v>409</v>
      </c>
      <c r="CE37" s="76">
        <v>0.48899755501199998</v>
      </c>
    </row>
    <row r="38" spans="1:83" x14ac:dyDescent="0.3">
      <c r="A38" s="76" t="s">
        <v>336</v>
      </c>
      <c r="B38" s="76">
        <v>0.367163984306</v>
      </c>
      <c r="C38" s="78">
        <v>0.71520484442900001</v>
      </c>
      <c r="D38" s="76">
        <v>0.48545316734600003</v>
      </c>
      <c r="E38" s="76">
        <v>0.22457683921400001</v>
      </c>
      <c r="F38" s="76">
        <v>0.35346866900500001</v>
      </c>
      <c r="G38" s="76">
        <v>9.4224585311900005E-2</v>
      </c>
      <c r="H38" s="76">
        <v>0.315999896773</v>
      </c>
      <c r="I38" s="76">
        <v>0.17841057736099999</v>
      </c>
      <c r="J38" s="76">
        <v>0.27671917849</v>
      </c>
      <c r="K38" s="76">
        <v>0.157485500339</v>
      </c>
      <c r="L38" s="76">
        <v>1</v>
      </c>
      <c r="M38" s="76">
        <v>329</v>
      </c>
      <c r="N38" s="76">
        <v>0.30395136778100001</v>
      </c>
      <c r="O38" s="76">
        <v>1</v>
      </c>
      <c r="P38" s="76">
        <v>282</v>
      </c>
      <c r="Q38" s="76">
        <v>0.35460992907799999</v>
      </c>
      <c r="R38" s="76">
        <v>2</v>
      </c>
      <c r="S38" s="76">
        <v>233</v>
      </c>
      <c r="T38" s="76">
        <v>0.85836909871199996</v>
      </c>
      <c r="U38" s="76">
        <v>2</v>
      </c>
      <c r="V38" s="76">
        <v>271</v>
      </c>
      <c r="W38" s="76">
        <v>0.73800738007400002</v>
      </c>
      <c r="X38" s="76">
        <v>1</v>
      </c>
      <c r="Y38" s="76">
        <v>322</v>
      </c>
      <c r="Z38" s="76">
        <v>0.31055900621100002</v>
      </c>
      <c r="AA38" s="76">
        <v>1</v>
      </c>
      <c r="AB38" s="76">
        <v>288</v>
      </c>
      <c r="AC38" s="76">
        <v>0.347222222222</v>
      </c>
      <c r="AD38" s="76">
        <v>1</v>
      </c>
      <c r="AE38" s="76">
        <v>280</v>
      </c>
      <c r="AF38" s="76">
        <v>0.35714285714299998</v>
      </c>
      <c r="AG38" s="76">
        <v>1</v>
      </c>
      <c r="AH38" s="76">
        <v>355</v>
      </c>
      <c r="AI38" s="76">
        <v>0.28169014084499999</v>
      </c>
      <c r="AJ38" s="76">
        <v>1</v>
      </c>
      <c r="AK38" s="76">
        <v>361</v>
      </c>
      <c r="AL38" s="76">
        <v>0.27700831024900002</v>
      </c>
      <c r="AM38" s="76">
        <v>2</v>
      </c>
      <c r="AN38" s="76">
        <v>459</v>
      </c>
      <c r="AO38" s="76">
        <v>0.43572984749499999</v>
      </c>
      <c r="AP38" s="76">
        <v>2</v>
      </c>
      <c r="AQ38" s="76">
        <v>389</v>
      </c>
      <c r="AR38" s="76">
        <v>0.51413881748099999</v>
      </c>
      <c r="AS38" s="76">
        <v>1</v>
      </c>
      <c r="AT38" s="76">
        <v>392</v>
      </c>
      <c r="AU38" s="76">
        <v>0.25510204081600002</v>
      </c>
      <c r="AV38" s="76">
        <v>1</v>
      </c>
      <c r="AW38" s="76">
        <v>360</v>
      </c>
      <c r="AX38" s="76">
        <v>0.277777777778</v>
      </c>
      <c r="AY38" s="76">
        <v>1</v>
      </c>
      <c r="AZ38" s="76">
        <v>301</v>
      </c>
      <c r="BA38" s="76">
        <v>0.33222591362100001</v>
      </c>
      <c r="BB38" s="76">
        <v>1</v>
      </c>
      <c r="BC38" s="76">
        <v>292</v>
      </c>
      <c r="BD38" s="76">
        <v>0.34246575342500002</v>
      </c>
      <c r="BE38" s="76">
        <v>2</v>
      </c>
      <c r="BF38" s="76">
        <v>326</v>
      </c>
      <c r="BG38" s="76">
        <v>0.61349693251500004</v>
      </c>
      <c r="BH38" s="76">
        <v>1</v>
      </c>
      <c r="BI38" s="76">
        <v>303</v>
      </c>
      <c r="BJ38" s="76">
        <v>0.33003300330000002</v>
      </c>
      <c r="BK38" s="76">
        <v>0</v>
      </c>
      <c r="BL38" s="76">
        <v>264</v>
      </c>
      <c r="BM38" s="76">
        <v>0</v>
      </c>
      <c r="BN38" s="76">
        <v>1</v>
      </c>
      <c r="BO38" s="76">
        <v>275</v>
      </c>
      <c r="BP38" s="76">
        <v>0.36363636363599999</v>
      </c>
      <c r="BQ38" s="76">
        <v>2</v>
      </c>
      <c r="BR38" s="76">
        <v>380</v>
      </c>
      <c r="BS38" s="76">
        <v>0.52631578947400004</v>
      </c>
      <c r="BT38" s="76">
        <v>0</v>
      </c>
      <c r="BU38" s="76">
        <v>413</v>
      </c>
      <c r="BV38" s="76">
        <v>0</v>
      </c>
      <c r="BW38" s="76">
        <v>1</v>
      </c>
      <c r="BX38" s="76">
        <v>415</v>
      </c>
      <c r="BY38" s="76">
        <v>0.240963855422</v>
      </c>
      <c r="BZ38" s="76">
        <v>1</v>
      </c>
      <c r="CA38" s="76">
        <v>351</v>
      </c>
      <c r="CB38" s="76">
        <v>0.28490028490000002</v>
      </c>
      <c r="CC38" s="76">
        <v>1</v>
      </c>
      <c r="CD38" s="76">
        <v>409</v>
      </c>
      <c r="CE38" s="76">
        <v>0.24449877750599999</v>
      </c>
    </row>
    <row r="39" spans="1:83" x14ac:dyDescent="0.3">
      <c r="A39" s="76" t="s">
        <v>337</v>
      </c>
      <c r="B39" s="76">
        <v>1.6614158303899999E-2</v>
      </c>
      <c r="C39" s="78">
        <v>0.20712317352199999</v>
      </c>
      <c r="D39" s="76">
        <v>0.48182292271100002</v>
      </c>
      <c r="E39" s="76">
        <v>0.21481615330500001</v>
      </c>
      <c r="F39" s="76">
        <v>0.245151697936</v>
      </c>
      <c r="G39" s="76">
        <v>0.238923660397</v>
      </c>
      <c r="H39" s="76">
        <v>0.44045507670299999</v>
      </c>
      <c r="I39" s="76">
        <v>0.16846389722300001</v>
      </c>
      <c r="J39" s="76">
        <v>0.14151649942700001</v>
      </c>
      <c r="K39" s="76">
        <v>0.14714681960500001</v>
      </c>
      <c r="L39" s="76">
        <v>1</v>
      </c>
      <c r="M39" s="76">
        <v>329</v>
      </c>
      <c r="N39" s="76">
        <v>0.30395136778100001</v>
      </c>
      <c r="O39" s="76">
        <v>1</v>
      </c>
      <c r="P39" s="76">
        <v>282</v>
      </c>
      <c r="Q39" s="76">
        <v>0.35460992907799999</v>
      </c>
      <c r="R39" s="76">
        <v>2</v>
      </c>
      <c r="S39" s="76">
        <v>233</v>
      </c>
      <c r="T39" s="76">
        <v>0.85836909871199996</v>
      </c>
      <c r="U39" s="76">
        <v>1</v>
      </c>
      <c r="V39" s="76">
        <v>271</v>
      </c>
      <c r="W39" s="76">
        <v>0.36900369003700001</v>
      </c>
      <c r="X39" s="76">
        <v>1</v>
      </c>
      <c r="Y39" s="76">
        <v>322</v>
      </c>
      <c r="Z39" s="76">
        <v>0.31055900621100002</v>
      </c>
      <c r="AA39" s="76">
        <v>2</v>
      </c>
      <c r="AB39" s="76">
        <v>288</v>
      </c>
      <c r="AC39" s="76">
        <v>0.694444444444</v>
      </c>
      <c r="AD39" s="76">
        <v>2</v>
      </c>
      <c r="AE39" s="76">
        <v>280</v>
      </c>
      <c r="AF39" s="76">
        <v>0.71428571428599996</v>
      </c>
      <c r="AG39" s="76">
        <v>1</v>
      </c>
      <c r="AH39" s="76">
        <v>355</v>
      </c>
      <c r="AI39" s="76">
        <v>0.28169014084499999</v>
      </c>
      <c r="AJ39" s="76">
        <v>0</v>
      </c>
      <c r="AK39" s="76">
        <v>361</v>
      </c>
      <c r="AL39" s="76">
        <v>0</v>
      </c>
      <c r="AM39" s="76">
        <v>1</v>
      </c>
      <c r="AN39" s="76">
        <v>459</v>
      </c>
      <c r="AO39" s="76">
        <v>0.21786492374700001</v>
      </c>
      <c r="AP39" s="76">
        <v>1</v>
      </c>
      <c r="AQ39" s="76">
        <v>389</v>
      </c>
      <c r="AR39" s="76">
        <v>0.25706940874</v>
      </c>
      <c r="AS39" s="76">
        <v>0</v>
      </c>
      <c r="AT39" s="76">
        <v>392</v>
      </c>
      <c r="AU39" s="76">
        <v>0</v>
      </c>
      <c r="AV39" s="76">
        <v>1</v>
      </c>
      <c r="AW39" s="76">
        <v>360</v>
      </c>
      <c r="AX39" s="76">
        <v>0.277777777778</v>
      </c>
      <c r="AY39" s="76">
        <v>2</v>
      </c>
      <c r="AZ39" s="76">
        <v>301</v>
      </c>
      <c r="BA39" s="76">
        <v>0.664451827243</v>
      </c>
      <c r="BB39" s="76">
        <v>2</v>
      </c>
      <c r="BC39" s="76">
        <v>292</v>
      </c>
      <c r="BD39" s="76">
        <v>0.68493150684899995</v>
      </c>
      <c r="BE39" s="76">
        <v>1</v>
      </c>
      <c r="BF39" s="76">
        <v>326</v>
      </c>
      <c r="BG39" s="76">
        <v>0.30674846625800001</v>
      </c>
      <c r="BH39" s="76">
        <v>1</v>
      </c>
      <c r="BI39" s="76">
        <v>303</v>
      </c>
      <c r="BJ39" s="76">
        <v>0.33003300330000002</v>
      </c>
      <c r="BK39" s="76">
        <v>1</v>
      </c>
      <c r="BL39" s="76">
        <v>264</v>
      </c>
      <c r="BM39" s="76">
        <v>0.37878787878800002</v>
      </c>
      <c r="BN39" s="76">
        <v>1</v>
      </c>
      <c r="BO39" s="76">
        <v>275</v>
      </c>
      <c r="BP39" s="76">
        <v>0.36363636363599999</v>
      </c>
      <c r="BQ39" s="76">
        <v>0</v>
      </c>
      <c r="BR39" s="76">
        <v>380</v>
      </c>
      <c r="BS39" s="76">
        <v>0</v>
      </c>
      <c r="BT39" s="76">
        <v>0</v>
      </c>
      <c r="BU39" s="76">
        <v>413</v>
      </c>
      <c r="BV39" s="76">
        <v>0</v>
      </c>
      <c r="BW39" s="76">
        <v>1</v>
      </c>
      <c r="BX39" s="76">
        <v>415</v>
      </c>
      <c r="BY39" s="76">
        <v>0.240963855422</v>
      </c>
      <c r="BZ39" s="76">
        <v>0</v>
      </c>
      <c r="CA39" s="76">
        <v>351</v>
      </c>
      <c r="CB39" s="76">
        <v>0</v>
      </c>
      <c r="CC39" s="76">
        <v>1</v>
      </c>
      <c r="CD39" s="76">
        <v>409</v>
      </c>
      <c r="CE39" s="76">
        <v>0.24449877750599999</v>
      </c>
    </row>
    <row r="40" spans="1:83" x14ac:dyDescent="0.3">
      <c r="A40" s="76" t="s">
        <v>338</v>
      </c>
      <c r="B40" s="76">
        <v>0.31939945698400002</v>
      </c>
      <c r="C40" s="78">
        <v>0.68652526961000004</v>
      </c>
      <c r="D40" s="76">
        <v>0.48072164963899999</v>
      </c>
      <c r="E40" s="76">
        <v>0.27807326085599998</v>
      </c>
      <c r="F40" s="76">
        <v>0.333836756447</v>
      </c>
      <c r="G40" s="76">
        <v>0.17138261212600001</v>
      </c>
      <c r="H40" s="76">
        <v>0.21894434115399999</v>
      </c>
      <c r="I40" s="76">
        <v>0.24672991218699999</v>
      </c>
      <c r="J40" s="76">
        <v>0.29292987900200002</v>
      </c>
      <c r="K40" s="76">
        <v>0.21469044963700001</v>
      </c>
      <c r="L40" s="76">
        <v>2</v>
      </c>
      <c r="M40" s="76">
        <v>329</v>
      </c>
      <c r="N40" s="76">
        <v>0.60790273556200003</v>
      </c>
      <c r="O40" s="76">
        <v>1</v>
      </c>
      <c r="P40" s="76">
        <v>282</v>
      </c>
      <c r="Q40" s="76">
        <v>0.35460992907799999</v>
      </c>
      <c r="R40" s="76">
        <v>2</v>
      </c>
      <c r="S40" s="76">
        <v>233</v>
      </c>
      <c r="T40" s="76">
        <v>0.85836909871199996</v>
      </c>
      <c r="U40" s="76">
        <v>1</v>
      </c>
      <c r="V40" s="76">
        <v>271</v>
      </c>
      <c r="W40" s="76">
        <v>0.36900369003700001</v>
      </c>
      <c r="X40" s="76">
        <v>0</v>
      </c>
      <c r="Y40" s="76">
        <v>322</v>
      </c>
      <c r="Z40" s="76">
        <v>0</v>
      </c>
      <c r="AA40" s="76">
        <v>2</v>
      </c>
      <c r="AB40" s="76">
        <v>288</v>
      </c>
      <c r="AC40" s="76">
        <v>0.694444444444</v>
      </c>
      <c r="AD40" s="76">
        <v>2</v>
      </c>
      <c r="AE40" s="76">
        <v>280</v>
      </c>
      <c r="AF40" s="76">
        <v>0.71428571428599996</v>
      </c>
      <c r="AG40" s="76">
        <v>1</v>
      </c>
      <c r="AH40" s="76">
        <v>355</v>
      </c>
      <c r="AI40" s="76">
        <v>0.28169014084499999</v>
      </c>
      <c r="AJ40" s="76">
        <v>1</v>
      </c>
      <c r="AK40" s="76">
        <v>361</v>
      </c>
      <c r="AL40" s="76">
        <v>0.27700831024900002</v>
      </c>
      <c r="AM40" s="76">
        <v>1</v>
      </c>
      <c r="AN40" s="76">
        <v>459</v>
      </c>
      <c r="AO40" s="76">
        <v>0.21786492374700001</v>
      </c>
      <c r="AP40" s="76">
        <v>1</v>
      </c>
      <c r="AQ40" s="76">
        <v>389</v>
      </c>
      <c r="AR40" s="76">
        <v>0.25706940874</v>
      </c>
      <c r="AS40" s="76">
        <v>1</v>
      </c>
      <c r="AT40" s="76">
        <v>392</v>
      </c>
      <c r="AU40" s="76">
        <v>0.25510204081600002</v>
      </c>
      <c r="AV40" s="76">
        <v>0</v>
      </c>
      <c r="AW40" s="76">
        <v>360</v>
      </c>
      <c r="AX40" s="76">
        <v>0</v>
      </c>
      <c r="AY40" s="76">
        <v>2</v>
      </c>
      <c r="AZ40" s="76">
        <v>301</v>
      </c>
      <c r="BA40" s="76">
        <v>0.664451827243</v>
      </c>
      <c r="BB40" s="76">
        <v>1</v>
      </c>
      <c r="BC40" s="76">
        <v>292</v>
      </c>
      <c r="BD40" s="76">
        <v>0.34246575342500002</v>
      </c>
      <c r="BE40" s="76">
        <v>1</v>
      </c>
      <c r="BF40" s="76">
        <v>326</v>
      </c>
      <c r="BG40" s="76">
        <v>0.30674846625800001</v>
      </c>
      <c r="BH40" s="76">
        <v>0</v>
      </c>
      <c r="BI40" s="76">
        <v>303</v>
      </c>
      <c r="BJ40" s="76">
        <v>0</v>
      </c>
      <c r="BK40" s="76">
        <v>0</v>
      </c>
      <c r="BL40" s="76">
        <v>264</v>
      </c>
      <c r="BM40" s="76">
        <v>0</v>
      </c>
      <c r="BN40" s="76">
        <v>0</v>
      </c>
      <c r="BO40" s="76">
        <v>275</v>
      </c>
      <c r="BP40" s="76">
        <v>0</v>
      </c>
      <c r="BQ40" s="76">
        <v>1</v>
      </c>
      <c r="BR40" s="76">
        <v>380</v>
      </c>
      <c r="BS40" s="76">
        <v>0.26315789473700002</v>
      </c>
      <c r="BT40" s="76">
        <v>1</v>
      </c>
      <c r="BU40" s="76">
        <v>413</v>
      </c>
      <c r="BV40" s="76">
        <v>0.242130750605</v>
      </c>
      <c r="BW40" s="76">
        <v>3</v>
      </c>
      <c r="BX40" s="76">
        <v>415</v>
      </c>
      <c r="BY40" s="76">
        <v>0.72289156626499995</v>
      </c>
      <c r="BZ40" s="76">
        <v>1</v>
      </c>
      <c r="CA40" s="76">
        <v>351</v>
      </c>
      <c r="CB40" s="76">
        <v>0.28490028490000002</v>
      </c>
      <c r="CC40" s="76">
        <v>1</v>
      </c>
      <c r="CD40" s="76">
        <v>409</v>
      </c>
      <c r="CE40" s="76">
        <v>0.24449877750599999</v>
      </c>
    </row>
    <row r="41" spans="1:83" x14ac:dyDescent="0.3">
      <c r="A41" s="76" t="s">
        <v>339</v>
      </c>
      <c r="B41" s="76">
        <v>5.5253372260800002E-2</v>
      </c>
      <c r="C41" s="78">
        <v>0.28701057257700002</v>
      </c>
      <c r="D41" s="76">
        <v>0.45484018978000001</v>
      </c>
      <c r="E41" s="76">
        <v>0.115995909338</v>
      </c>
      <c r="F41" s="76">
        <v>0.26412782118599998</v>
      </c>
      <c r="G41" s="76">
        <v>0.199369015155</v>
      </c>
      <c r="H41" s="76">
        <v>0.39984698291300003</v>
      </c>
      <c r="I41" s="76">
        <v>0.24902944088599999</v>
      </c>
      <c r="J41" s="76">
        <v>0.104465709729</v>
      </c>
      <c r="K41" s="76">
        <v>0.15055728448299999</v>
      </c>
      <c r="L41" s="76">
        <v>2</v>
      </c>
      <c r="M41" s="76">
        <v>329</v>
      </c>
      <c r="N41" s="76">
        <v>0.60790273556200003</v>
      </c>
      <c r="O41" s="76">
        <v>1</v>
      </c>
      <c r="P41" s="76">
        <v>282</v>
      </c>
      <c r="Q41" s="76">
        <v>0.35460992907799999</v>
      </c>
      <c r="R41" s="76">
        <v>1</v>
      </c>
      <c r="S41" s="76">
        <v>233</v>
      </c>
      <c r="T41" s="76">
        <v>0.42918454935599998</v>
      </c>
      <c r="U41" s="76">
        <v>1</v>
      </c>
      <c r="V41" s="76">
        <v>271</v>
      </c>
      <c r="W41" s="76">
        <v>0.36900369003700001</v>
      </c>
      <c r="X41" s="76">
        <v>2</v>
      </c>
      <c r="Y41" s="76">
        <v>322</v>
      </c>
      <c r="Z41" s="76">
        <v>0.62111801242200004</v>
      </c>
      <c r="AA41" s="76">
        <v>1</v>
      </c>
      <c r="AB41" s="76">
        <v>288</v>
      </c>
      <c r="AC41" s="76">
        <v>0.347222222222</v>
      </c>
      <c r="AD41" s="76">
        <v>1</v>
      </c>
      <c r="AE41" s="76">
        <v>280</v>
      </c>
      <c r="AF41" s="76">
        <v>0.35714285714299998</v>
      </c>
      <c r="AG41" s="76">
        <v>1</v>
      </c>
      <c r="AH41" s="76">
        <v>355</v>
      </c>
      <c r="AI41" s="76">
        <v>0.28169014084499999</v>
      </c>
      <c r="AJ41" s="76">
        <v>0</v>
      </c>
      <c r="AK41" s="76">
        <v>361</v>
      </c>
      <c r="AL41" s="76">
        <v>0</v>
      </c>
      <c r="AM41" s="76">
        <v>2</v>
      </c>
      <c r="AN41" s="76">
        <v>459</v>
      </c>
      <c r="AO41" s="76">
        <v>0.43572984749499999</v>
      </c>
      <c r="AP41" s="76">
        <v>0</v>
      </c>
      <c r="AQ41" s="76">
        <v>389</v>
      </c>
      <c r="AR41" s="76">
        <v>0</v>
      </c>
      <c r="AS41" s="76">
        <v>2</v>
      </c>
      <c r="AT41" s="76">
        <v>392</v>
      </c>
      <c r="AU41" s="76">
        <v>0.51020408163300002</v>
      </c>
      <c r="AV41" s="76">
        <v>0</v>
      </c>
      <c r="AW41" s="76">
        <v>360</v>
      </c>
      <c r="AX41" s="76">
        <v>0</v>
      </c>
      <c r="AY41" s="76">
        <v>1</v>
      </c>
      <c r="AZ41" s="76">
        <v>301</v>
      </c>
      <c r="BA41" s="76">
        <v>0.33222591362100001</v>
      </c>
      <c r="BB41" s="76">
        <v>1</v>
      </c>
      <c r="BC41" s="76">
        <v>292</v>
      </c>
      <c r="BD41" s="76">
        <v>0.34246575342500002</v>
      </c>
      <c r="BE41" s="76">
        <v>1</v>
      </c>
      <c r="BF41" s="76">
        <v>326</v>
      </c>
      <c r="BG41" s="76">
        <v>0.30674846625800001</v>
      </c>
      <c r="BH41" s="76">
        <v>2</v>
      </c>
      <c r="BI41" s="76">
        <v>303</v>
      </c>
      <c r="BJ41" s="76">
        <v>0.66006600660100001</v>
      </c>
      <c r="BK41" s="76">
        <v>2</v>
      </c>
      <c r="BL41" s="76">
        <v>264</v>
      </c>
      <c r="BM41" s="76">
        <v>0.75757575757600004</v>
      </c>
      <c r="BN41" s="76">
        <v>1</v>
      </c>
      <c r="BO41" s="76">
        <v>275</v>
      </c>
      <c r="BP41" s="76">
        <v>0.36363636363599999</v>
      </c>
      <c r="BQ41" s="76">
        <v>1</v>
      </c>
      <c r="BR41" s="76">
        <v>380</v>
      </c>
      <c r="BS41" s="76">
        <v>0.26315789473700002</v>
      </c>
      <c r="BT41" s="76">
        <v>0</v>
      </c>
      <c r="BU41" s="76">
        <v>413</v>
      </c>
      <c r="BV41" s="76">
        <v>0</v>
      </c>
      <c r="BW41" s="76">
        <v>0</v>
      </c>
      <c r="BX41" s="76">
        <v>415</v>
      </c>
      <c r="BY41" s="76">
        <v>0</v>
      </c>
      <c r="BZ41" s="76">
        <v>0</v>
      </c>
      <c r="CA41" s="76">
        <v>351</v>
      </c>
      <c r="CB41" s="76">
        <v>0</v>
      </c>
      <c r="CC41" s="76">
        <v>0</v>
      </c>
      <c r="CD41" s="76">
        <v>409</v>
      </c>
      <c r="CE41" s="76">
        <v>0</v>
      </c>
    </row>
    <row r="42" spans="1:83" x14ac:dyDescent="0.3">
      <c r="A42" s="76" t="s">
        <v>237</v>
      </c>
      <c r="B42" s="76">
        <v>0.62154090168800002</v>
      </c>
      <c r="C42" s="78">
        <v>0.72191396655700002</v>
      </c>
      <c r="D42" s="76">
        <v>0.44714260410700002</v>
      </c>
      <c r="E42" s="76">
        <v>0.36706882888300002</v>
      </c>
      <c r="F42" s="76">
        <v>0.60966661345399997</v>
      </c>
      <c r="G42" s="76">
        <v>0.25823122142499999</v>
      </c>
      <c r="H42" s="76">
        <v>0.68376757055100001</v>
      </c>
      <c r="I42" s="76">
        <v>0.28738317794899998</v>
      </c>
      <c r="J42" s="76">
        <v>0.71212184351300001</v>
      </c>
      <c r="K42" s="76">
        <v>0.43178040208000001</v>
      </c>
      <c r="L42" s="76">
        <v>1</v>
      </c>
      <c r="M42" s="76">
        <v>329</v>
      </c>
      <c r="N42" s="76">
        <v>0.30395136778100001</v>
      </c>
      <c r="O42" s="76">
        <v>2</v>
      </c>
      <c r="P42" s="76">
        <v>282</v>
      </c>
      <c r="Q42" s="76">
        <v>0.70921985815599997</v>
      </c>
      <c r="R42" s="76">
        <v>0</v>
      </c>
      <c r="S42" s="76">
        <v>233</v>
      </c>
      <c r="T42" s="76">
        <v>0</v>
      </c>
      <c r="U42" s="76">
        <v>2</v>
      </c>
      <c r="V42" s="76">
        <v>271</v>
      </c>
      <c r="W42" s="76">
        <v>0.73800738007400002</v>
      </c>
      <c r="X42" s="76">
        <v>3</v>
      </c>
      <c r="Y42" s="76">
        <v>322</v>
      </c>
      <c r="Z42" s="76">
        <v>0.93167701863399999</v>
      </c>
      <c r="AA42" s="76">
        <v>0</v>
      </c>
      <c r="AB42" s="76">
        <v>288</v>
      </c>
      <c r="AC42" s="76">
        <v>0</v>
      </c>
      <c r="AD42" s="76">
        <v>1</v>
      </c>
      <c r="AE42" s="76">
        <v>280</v>
      </c>
      <c r="AF42" s="76">
        <v>0.35714285714299998</v>
      </c>
      <c r="AG42" s="76">
        <v>1</v>
      </c>
      <c r="AH42" s="76">
        <v>355</v>
      </c>
      <c r="AI42" s="76">
        <v>0.28169014084499999</v>
      </c>
      <c r="AJ42" s="76">
        <v>3</v>
      </c>
      <c r="AK42" s="76">
        <v>361</v>
      </c>
      <c r="AL42" s="76">
        <v>0.83102493074799999</v>
      </c>
      <c r="AM42" s="76">
        <v>3</v>
      </c>
      <c r="AN42" s="76">
        <v>459</v>
      </c>
      <c r="AO42" s="76">
        <v>0.65359477124200005</v>
      </c>
      <c r="AP42" s="76">
        <v>2</v>
      </c>
      <c r="AQ42" s="76">
        <v>389</v>
      </c>
      <c r="AR42" s="76">
        <v>0.51413881748099999</v>
      </c>
      <c r="AS42" s="76">
        <v>4</v>
      </c>
      <c r="AT42" s="76">
        <v>392</v>
      </c>
      <c r="AU42" s="76">
        <v>1.0204081632699999</v>
      </c>
      <c r="AV42" s="76">
        <v>4</v>
      </c>
      <c r="AW42" s="76">
        <v>360</v>
      </c>
      <c r="AX42" s="76">
        <v>1.11111111111</v>
      </c>
      <c r="AY42" s="76">
        <v>3</v>
      </c>
      <c r="AZ42" s="76">
        <v>301</v>
      </c>
      <c r="BA42" s="76">
        <v>0.99667774086399996</v>
      </c>
      <c r="BB42" s="76">
        <v>1</v>
      </c>
      <c r="BC42" s="76">
        <v>292</v>
      </c>
      <c r="BD42" s="76">
        <v>0.34246575342500002</v>
      </c>
      <c r="BE42" s="76">
        <v>2</v>
      </c>
      <c r="BF42" s="76">
        <v>326</v>
      </c>
      <c r="BG42" s="76">
        <v>0.61349693251500004</v>
      </c>
      <c r="BH42" s="76">
        <v>2</v>
      </c>
      <c r="BI42" s="76">
        <v>303</v>
      </c>
      <c r="BJ42" s="76">
        <v>0.66006600660100001</v>
      </c>
      <c r="BK42" s="76">
        <v>1</v>
      </c>
      <c r="BL42" s="76">
        <v>264</v>
      </c>
      <c r="BM42" s="76">
        <v>0.37878787878800002</v>
      </c>
      <c r="BN42" s="76">
        <v>0</v>
      </c>
      <c r="BO42" s="76">
        <v>275</v>
      </c>
      <c r="BP42" s="76">
        <v>0</v>
      </c>
      <c r="BQ42" s="76">
        <v>1</v>
      </c>
      <c r="BR42" s="76">
        <v>380</v>
      </c>
      <c r="BS42" s="76">
        <v>0.26315789473700002</v>
      </c>
      <c r="BT42" s="76">
        <v>4</v>
      </c>
      <c r="BU42" s="76">
        <v>413</v>
      </c>
      <c r="BV42" s="76">
        <v>0.96852300242099998</v>
      </c>
      <c r="BW42" s="76">
        <v>4</v>
      </c>
      <c r="BX42" s="76">
        <v>415</v>
      </c>
      <c r="BY42" s="76">
        <v>0.963855421687</v>
      </c>
      <c r="BZ42" s="76">
        <v>3</v>
      </c>
      <c r="CA42" s="76">
        <v>351</v>
      </c>
      <c r="CB42" s="76">
        <v>0.85470085470099999</v>
      </c>
      <c r="CC42" s="76">
        <v>5</v>
      </c>
      <c r="CD42" s="76">
        <v>409</v>
      </c>
      <c r="CE42" s="76">
        <v>1.22249388753</v>
      </c>
    </row>
    <row r="43" spans="1:83" x14ac:dyDescent="0.3">
      <c r="A43" s="76" t="s">
        <v>340</v>
      </c>
      <c r="B43" s="76">
        <v>4.1164668398600002E-2</v>
      </c>
      <c r="C43" s="78">
        <v>0.24055603095399999</v>
      </c>
      <c r="D43" s="76">
        <v>0.41392240912</v>
      </c>
      <c r="E43" s="76">
        <v>0.15055924057600001</v>
      </c>
      <c r="F43" s="76">
        <v>0.18562788841299999</v>
      </c>
      <c r="G43" s="76">
        <v>0.13766135019699999</v>
      </c>
      <c r="H43" s="76">
        <v>0.27688172115199999</v>
      </c>
      <c r="I43" s="76">
        <v>0.127304398401</v>
      </c>
      <c r="J43" s="76">
        <v>0.108089441423</v>
      </c>
      <c r="K43" s="76">
        <v>0.15454212651800001</v>
      </c>
      <c r="L43" s="76">
        <v>1</v>
      </c>
      <c r="M43" s="76">
        <v>329</v>
      </c>
      <c r="N43" s="76">
        <v>0.30395136778100001</v>
      </c>
      <c r="O43" s="76">
        <v>1</v>
      </c>
      <c r="P43" s="76">
        <v>282</v>
      </c>
      <c r="Q43" s="76">
        <v>0.35460992907799999</v>
      </c>
      <c r="R43" s="76">
        <v>1</v>
      </c>
      <c r="S43" s="76">
        <v>233</v>
      </c>
      <c r="T43" s="76">
        <v>0.42918454935599998</v>
      </c>
      <c r="U43" s="76">
        <v>2</v>
      </c>
      <c r="V43" s="76">
        <v>271</v>
      </c>
      <c r="W43" s="76">
        <v>0.73800738007400002</v>
      </c>
      <c r="X43" s="76">
        <v>1</v>
      </c>
      <c r="Y43" s="76">
        <v>322</v>
      </c>
      <c r="Z43" s="76">
        <v>0.31055900621100002</v>
      </c>
      <c r="AA43" s="76">
        <v>1</v>
      </c>
      <c r="AB43" s="76">
        <v>288</v>
      </c>
      <c r="AC43" s="76">
        <v>0.347222222222</v>
      </c>
      <c r="AD43" s="76">
        <v>1</v>
      </c>
      <c r="AE43" s="76">
        <v>280</v>
      </c>
      <c r="AF43" s="76">
        <v>0.35714285714299998</v>
      </c>
      <c r="AG43" s="76">
        <v>1</v>
      </c>
      <c r="AH43" s="76">
        <v>355</v>
      </c>
      <c r="AI43" s="76">
        <v>0.28169014084499999</v>
      </c>
      <c r="AJ43" s="76">
        <v>0</v>
      </c>
      <c r="AK43" s="76">
        <v>361</v>
      </c>
      <c r="AL43" s="76">
        <v>0</v>
      </c>
      <c r="AM43" s="76">
        <v>1</v>
      </c>
      <c r="AN43" s="76">
        <v>459</v>
      </c>
      <c r="AO43" s="76">
        <v>0.21786492374700001</v>
      </c>
      <c r="AP43" s="76">
        <v>1</v>
      </c>
      <c r="AQ43" s="76">
        <v>389</v>
      </c>
      <c r="AR43" s="76">
        <v>0.25706940874</v>
      </c>
      <c r="AS43" s="76">
        <v>0</v>
      </c>
      <c r="AT43" s="76">
        <v>392</v>
      </c>
      <c r="AU43" s="76">
        <v>0</v>
      </c>
      <c r="AV43" s="76">
        <v>1</v>
      </c>
      <c r="AW43" s="76">
        <v>360</v>
      </c>
      <c r="AX43" s="76">
        <v>0.277777777778</v>
      </c>
      <c r="AY43" s="76">
        <v>1</v>
      </c>
      <c r="AZ43" s="76">
        <v>301</v>
      </c>
      <c r="BA43" s="76">
        <v>0.33222591362100001</v>
      </c>
      <c r="BB43" s="76">
        <v>1</v>
      </c>
      <c r="BC43" s="76">
        <v>292</v>
      </c>
      <c r="BD43" s="76">
        <v>0.34246575342500002</v>
      </c>
      <c r="BE43" s="76">
        <v>0</v>
      </c>
      <c r="BF43" s="76">
        <v>326</v>
      </c>
      <c r="BG43" s="76">
        <v>0</v>
      </c>
      <c r="BH43" s="76">
        <v>1</v>
      </c>
      <c r="BI43" s="76">
        <v>303</v>
      </c>
      <c r="BJ43" s="76">
        <v>0.33003300330000002</v>
      </c>
      <c r="BK43" s="76">
        <v>1</v>
      </c>
      <c r="BL43" s="76">
        <v>264</v>
      </c>
      <c r="BM43" s="76">
        <v>0.37878787878800002</v>
      </c>
      <c r="BN43" s="76">
        <v>1</v>
      </c>
      <c r="BO43" s="76">
        <v>275</v>
      </c>
      <c r="BP43" s="76">
        <v>0.36363636363599999</v>
      </c>
      <c r="BQ43" s="76">
        <v>0</v>
      </c>
      <c r="BR43" s="76">
        <v>380</v>
      </c>
      <c r="BS43" s="76">
        <v>0</v>
      </c>
      <c r="BT43" s="76">
        <v>0</v>
      </c>
      <c r="BU43" s="76">
        <v>413</v>
      </c>
      <c r="BV43" s="76">
        <v>0</v>
      </c>
      <c r="BW43" s="76">
        <v>0</v>
      </c>
      <c r="BX43" s="76">
        <v>415</v>
      </c>
      <c r="BY43" s="76">
        <v>0</v>
      </c>
      <c r="BZ43" s="76">
        <v>1</v>
      </c>
      <c r="CA43" s="76">
        <v>351</v>
      </c>
      <c r="CB43" s="76">
        <v>0.28490028490000002</v>
      </c>
      <c r="CC43" s="76">
        <v>0</v>
      </c>
      <c r="CD43" s="76">
        <v>409</v>
      </c>
      <c r="CE43" s="76">
        <v>0</v>
      </c>
    </row>
    <row r="44" spans="1:83" x14ac:dyDescent="0.3">
      <c r="A44" s="76" t="s">
        <v>341</v>
      </c>
      <c r="B44" s="76">
        <v>6.3677627410099996E-2</v>
      </c>
      <c r="C44" s="78">
        <v>0.290432105504</v>
      </c>
      <c r="D44" s="76">
        <v>0.40308035541100001</v>
      </c>
      <c r="E44" s="76">
        <v>9.8170403555399993E-2</v>
      </c>
      <c r="F44" s="76">
        <v>0.34693458817299999</v>
      </c>
      <c r="G44" s="76">
        <v>0.141303553927</v>
      </c>
      <c r="H44" s="76">
        <v>0.644765310363</v>
      </c>
      <c r="I44" s="76">
        <v>0.311956387961</v>
      </c>
      <c r="J44" s="76">
        <v>0.31396445071899998</v>
      </c>
      <c r="K44" s="76">
        <v>8.8524088795700007E-2</v>
      </c>
      <c r="L44" s="76">
        <v>2</v>
      </c>
      <c r="M44" s="76">
        <v>329</v>
      </c>
      <c r="N44" s="76">
        <v>0.60790273556200003</v>
      </c>
      <c r="O44" s="76">
        <v>1</v>
      </c>
      <c r="P44" s="76">
        <v>282</v>
      </c>
      <c r="Q44" s="76">
        <v>0.35460992907799999</v>
      </c>
      <c r="R44" s="76">
        <v>1</v>
      </c>
      <c r="S44" s="76">
        <v>233</v>
      </c>
      <c r="T44" s="76">
        <v>0.42918454935599998</v>
      </c>
      <c r="U44" s="76">
        <v>1</v>
      </c>
      <c r="V44" s="76">
        <v>271</v>
      </c>
      <c r="W44" s="76">
        <v>0.36900369003700001</v>
      </c>
      <c r="X44" s="76">
        <v>1</v>
      </c>
      <c r="Y44" s="76">
        <v>322</v>
      </c>
      <c r="Z44" s="76">
        <v>0.31055900621100002</v>
      </c>
      <c r="AA44" s="76">
        <v>1</v>
      </c>
      <c r="AB44" s="76">
        <v>288</v>
      </c>
      <c r="AC44" s="76">
        <v>0.347222222222</v>
      </c>
      <c r="AD44" s="76">
        <v>1</v>
      </c>
      <c r="AE44" s="76">
        <v>280</v>
      </c>
      <c r="AF44" s="76">
        <v>0.35714285714299998</v>
      </c>
      <c r="AG44" s="76">
        <v>1</v>
      </c>
      <c r="AH44" s="76">
        <v>355</v>
      </c>
      <c r="AI44" s="76">
        <v>0.28169014084499999</v>
      </c>
      <c r="AJ44" s="76">
        <v>1</v>
      </c>
      <c r="AK44" s="76">
        <v>361</v>
      </c>
      <c r="AL44" s="76">
        <v>0.27700831024900002</v>
      </c>
      <c r="AM44" s="76">
        <v>3</v>
      </c>
      <c r="AN44" s="76">
        <v>459</v>
      </c>
      <c r="AO44" s="76">
        <v>0.65359477124200005</v>
      </c>
      <c r="AP44" s="76">
        <v>1</v>
      </c>
      <c r="AQ44" s="76">
        <v>389</v>
      </c>
      <c r="AR44" s="76">
        <v>0.25706940874</v>
      </c>
      <c r="AS44" s="76">
        <v>1</v>
      </c>
      <c r="AT44" s="76">
        <v>392</v>
      </c>
      <c r="AU44" s="76">
        <v>0.25510204081600002</v>
      </c>
      <c r="AV44" s="76">
        <v>3</v>
      </c>
      <c r="AW44" s="76">
        <v>360</v>
      </c>
      <c r="AX44" s="76">
        <v>0.83333333333299997</v>
      </c>
      <c r="AY44" s="76">
        <v>1</v>
      </c>
      <c r="AZ44" s="76">
        <v>301</v>
      </c>
      <c r="BA44" s="76">
        <v>0.33222591362100001</v>
      </c>
      <c r="BB44" s="76">
        <v>3</v>
      </c>
      <c r="BC44" s="76">
        <v>292</v>
      </c>
      <c r="BD44" s="76">
        <v>1.0273972602699999</v>
      </c>
      <c r="BE44" s="76">
        <v>1</v>
      </c>
      <c r="BF44" s="76">
        <v>326</v>
      </c>
      <c r="BG44" s="76">
        <v>0.30674846625800001</v>
      </c>
      <c r="BH44" s="76">
        <v>3</v>
      </c>
      <c r="BI44" s="76">
        <v>303</v>
      </c>
      <c r="BJ44" s="76">
        <v>0.99009900990099997</v>
      </c>
      <c r="BK44" s="76">
        <v>1</v>
      </c>
      <c r="BL44" s="76">
        <v>264</v>
      </c>
      <c r="BM44" s="76">
        <v>0.37878787878800002</v>
      </c>
      <c r="BN44" s="76">
        <v>1</v>
      </c>
      <c r="BO44" s="76">
        <v>275</v>
      </c>
      <c r="BP44" s="76">
        <v>0.36363636363599999</v>
      </c>
      <c r="BQ44" s="76">
        <v>1</v>
      </c>
      <c r="BR44" s="76">
        <v>380</v>
      </c>
      <c r="BS44" s="76">
        <v>0.26315789473700002</v>
      </c>
      <c r="BT44" s="76">
        <v>1</v>
      </c>
      <c r="BU44" s="76">
        <v>413</v>
      </c>
      <c r="BV44" s="76">
        <v>0.242130750605</v>
      </c>
      <c r="BW44" s="76">
        <v>1</v>
      </c>
      <c r="BX44" s="76">
        <v>415</v>
      </c>
      <c r="BY44" s="76">
        <v>0.240963855422</v>
      </c>
      <c r="BZ44" s="76">
        <v>1</v>
      </c>
      <c r="CA44" s="76">
        <v>351</v>
      </c>
      <c r="CB44" s="76">
        <v>0.28490028490000002</v>
      </c>
      <c r="CC44" s="76">
        <v>2</v>
      </c>
      <c r="CD44" s="76">
        <v>409</v>
      </c>
      <c r="CE44" s="76">
        <v>0.48899755501199998</v>
      </c>
    </row>
    <row r="45" spans="1:83" x14ac:dyDescent="0.3">
      <c r="A45" s="76" t="s">
        <v>342</v>
      </c>
      <c r="B45" s="76">
        <v>0.85734276781800001</v>
      </c>
      <c r="C45" s="78">
        <v>0.87608250044799996</v>
      </c>
      <c r="D45" s="76">
        <v>0.39834883770399998</v>
      </c>
      <c r="E45" s="76">
        <v>0.33456135272199999</v>
      </c>
      <c r="F45" s="76">
        <v>0.561653757009</v>
      </c>
      <c r="G45" s="76">
        <v>0.286065002756</v>
      </c>
      <c r="H45" s="76">
        <v>0.54346351351599997</v>
      </c>
      <c r="I45" s="76">
        <v>0.25023576616400001</v>
      </c>
      <c r="J45" s="76">
        <v>0.47810583893300002</v>
      </c>
      <c r="K45" s="76">
        <v>0.195317818137</v>
      </c>
      <c r="L45" s="76">
        <v>3</v>
      </c>
      <c r="M45" s="76">
        <v>329</v>
      </c>
      <c r="N45" s="76">
        <v>0.91185410334299999</v>
      </c>
      <c r="O45" s="76">
        <v>1</v>
      </c>
      <c r="P45" s="76">
        <v>282</v>
      </c>
      <c r="Q45" s="76">
        <v>0.35460992907799999</v>
      </c>
      <c r="R45" s="76">
        <v>1</v>
      </c>
      <c r="S45" s="76">
        <v>233</v>
      </c>
      <c r="T45" s="76">
        <v>0.42918454935599998</v>
      </c>
      <c r="U45" s="76">
        <v>0</v>
      </c>
      <c r="V45" s="76">
        <v>271</v>
      </c>
      <c r="W45" s="76">
        <v>0</v>
      </c>
      <c r="X45" s="76">
        <v>0</v>
      </c>
      <c r="Y45" s="76">
        <v>322</v>
      </c>
      <c r="Z45" s="76">
        <v>0</v>
      </c>
      <c r="AA45" s="76">
        <v>2</v>
      </c>
      <c r="AB45" s="76">
        <v>288</v>
      </c>
      <c r="AC45" s="76">
        <v>0.694444444444</v>
      </c>
      <c r="AD45" s="76">
        <v>3</v>
      </c>
      <c r="AE45" s="76">
        <v>280</v>
      </c>
      <c r="AF45" s="76">
        <v>1.07142857143</v>
      </c>
      <c r="AG45" s="76">
        <v>2</v>
      </c>
      <c r="AH45" s="76">
        <v>355</v>
      </c>
      <c r="AI45" s="76">
        <v>0.56338028168999998</v>
      </c>
      <c r="AJ45" s="76">
        <v>1</v>
      </c>
      <c r="AK45" s="76">
        <v>361</v>
      </c>
      <c r="AL45" s="76">
        <v>0.27700831024900002</v>
      </c>
      <c r="AM45" s="76">
        <v>2</v>
      </c>
      <c r="AN45" s="76">
        <v>459</v>
      </c>
      <c r="AO45" s="76">
        <v>0.43572984749499999</v>
      </c>
      <c r="AP45" s="76">
        <v>1</v>
      </c>
      <c r="AQ45" s="76">
        <v>389</v>
      </c>
      <c r="AR45" s="76">
        <v>0.25706940874</v>
      </c>
      <c r="AS45" s="76">
        <v>3</v>
      </c>
      <c r="AT45" s="76">
        <v>392</v>
      </c>
      <c r="AU45" s="76">
        <v>0.76530612244899998</v>
      </c>
      <c r="AV45" s="76">
        <v>2</v>
      </c>
      <c r="AW45" s="76">
        <v>360</v>
      </c>
      <c r="AX45" s="76">
        <v>0.555555555556</v>
      </c>
      <c r="AY45" s="76">
        <v>1</v>
      </c>
      <c r="AZ45" s="76">
        <v>301</v>
      </c>
      <c r="BA45" s="76">
        <v>0.33222591362100001</v>
      </c>
      <c r="BB45" s="76">
        <v>3</v>
      </c>
      <c r="BC45" s="76">
        <v>292</v>
      </c>
      <c r="BD45" s="76">
        <v>1.0273972602699999</v>
      </c>
      <c r="BE45" s="76">
        <v>1</v>
      </c>
      <c r="BF45" s="76">
        <v>326</v>
      </c>
      <c r="BG45" s="76">
        <v>0.30674846625800001</v>
      </c>
      <c r="BH45" s="76">
        <v>2</v>
      </c>
      <c r="BI45" s="76">
        <v>303</v>
      </c>
      <c r="BJ45" s="76">
        <v>0.66006600660100001</v>
      </c>
      <c r="BK45" s="76">
        <v>1</v>
      </c>
      <c r="BL45" s="76">
        <v>264</v>
      </c>
      <c r="BM45" s="76">
        <v>0.37878787878800002</v>
      </c>
      <c r="BN45" s="76">
        <v>1</v>
      </c>
      <c r="BO45" s="76">
        <v>275</v>
      </c>
      <c r="BP45" s="76">
        <v>0.36363636363599999</v>
      </c>
      <c r="BQ45" s="76">
        <v>2</v>
      </c>
      <c r="BR45" s="76">
        <v>380</v>
      </c>
      <c r="BS45" s="76">
        <v>0.52631578947400004</v>
      </c>
      <c r="BT45" s="76">
        <v>3</v>
      </c>
      <c r="BU45" s="76">
        <v>413</v>
      </c>
      <c r="BV45" s="76">
        <v>0.72639225181599998</v>
      </c>
      <c r="BW45" s="76">
        <v>3</v>
      </c>
      <c r="BX45" s="76">
        <v>415</v>
      </c>
      <c r="BY45" s="76">
        <v>0.72289156626499995</v>
      </c>
      <c r="BZ45" s="76">
        <v>1</v>
      </c>
      <c r="CA45" s="76">
        <v>351</v>
      </c>
      <c r="CB45" s="76">
        <v>0.28490028490000002</v>
      </c>
      <c r="CC45" s="76">
        <v>1</v>
      </c>
      <c r="CD45" s="76">
        <v>409</v>
      </c>
      <c r="CE45" s="76">
        <v>0.24449877750599999</v>
      </c>
    </row>
    <row r="46" spans="1:83" x14ac:dyDescent="0.3">
      <c r="A46" s="76" t="s">
        <v>343</v>
      </c>
      <c r="B46" s="76">
        <v>7.8905182712599997E-2</v>
      </c>
      <c r="C46" s="78">
        <v>0.33534702652800003</v>
      </c>
      <c r="D46" s="76">
        <v>0.379404527045</v>
      </c>
      <c r="E46" s="76">
        <v>0.320748019025</v>
      </c>
      <c r="F46" s="76">
        <v>0.195485119496</v>
      </c>
      <c r="G46" s="76">
        <v>0.14167571483700001</v>
      </c>
      <c r="H46" s="76">
        <v>0</v>
      </c>
      <c r="I46" s="76">
        <v>0</v>
      </c>
      <c r="J46" s="76">
        <v>0.141316310808</v>
      </c>
      <c r="K46" s="76">
        <v>0.202862354119</v>
      </c>
      <c r="L46" s="76">
        <v>0</v>
      </c>
      <c r="M46" s="76">
        <v>329</v>
      </c>
      <c r="N46" s="76">
        <v>0</v>
      </c>
      <c r="O46" s="76">
        <v>1</v>
      </c>
      <c r="P46" s="76">
        <v>282</v>
      </c>
      <c r="Q46" s="76">
        <v>0.35460992907799999</v>
      </c>
      <c r="R46" s="76">
        <v>2</v>
      </c>
      <c r="S46" s="76">
        <v>233</v>
      </c>
      <c r="T46" s="76">
        <v>0.85836909871199996</v>
      </c>
      <c r="U46" s="76">
        <v>1</v>
      </c>
      <c r="V46" s="76">
        <v>271</v>
      </c>
      <c r="W46" s="76">
        <v>0.36900369003700001</v>
      </c>
      <c r="X46" s="76">
        <v>0</v>
      </c>
      <c r="Y46" s="76">
        <v>322</v>
      </c>
      <c r="Z46" s="76">
        <v>0</v>
      </c>
      <c r="AA46" s="76">
        <v>2</v>
      </c>
      <c r="AB46" s="76">
        <v>288</v>
      </c>
      <c r="AC46" s="76">
        <v>0.694444444444</v>
      </c>
      <c r="AD46" s="76">
        <v>1</v>
      </c>
      <c r="AE46" s="76">
        <v>280</v>
      </c>
      <c r="AF46" s="76">
        <v>0.35714285714299998</v>
      </c>
      <c r="AG46" s="76">
        <v>1</v>
      </c>
      <c r="AH46" s="76">
        <v>355</v>
      </c>
      <c r="AI46" s="76">
        <v>0.28169014084499999</v>
      </c>
      <c r="AJ46" s="76">
        <v>1</v>
      </c>
      <c r="AK46" s="76">
        <v>361</v>
      </c>
      <c r="AL46" s="76">
        <v>0.27700831024900002</v>
      </c>
      <c r="AM46" s="76">
        <v>0</v>
      </c>
      <c r="AN46" s="76">
        <v>459</v>
      </c>
      <c r="AO46" s="76">
        <v>0</v>
      </c>
      <c r="AP46" s="76">
        <v>1</v>
      </c>
      <c r="AQ46" s="76">
        <v>389</v>
      </c>
      <c r="AR46" s="76">
        <v>0.25706940874</v>
      </c>
      <c r="AS46" s="76">
        <v>0</v>
      </c>
      <c r="AT46" s="76">
        <v>392</v>
      </c>
      <c r="AU46" s="76">
        <v>0</v>
      </c>
      <c r="AV46" s="76">
        <v>0</v>
      </c>
      <c r="AW46" s="76">
        <v>360</v>
      </c>
      <c r="AX46" s="76">
        <v>0</v>
      </c>
      <c r="AY46" s="76">
        <v>0</v>
      </c>
      <c r="AZ46" s="76">
        <v>301</v>
      </c>
      <c r="BA46" s="76">
        <v>0</v>
      </c>
      <c r="BB46" s="76">
        <v>0</v>
      </c>
      <c r="BC46" s="76">
        <v>292</v>
      </c>
      <c r="BD46" s="76">
        <v>0</v>
      </c>
      <c r="BE46" s="76">
        <v>0</v>
      </c>
      <c r="BF46" s="76">
        <v>326</v>
      </c>
      <c r="BG46" s="76">
        <v>0</v>
      </c>
      <c r="BH46" s="76">
        <v>0</v>
      </c>
      <c r="BI46" s="76">
        <v>303</v>
      </c>
      <c r="BJ46" s="76">
        <v>0</v>
      </c>
      <c r="BK46" s="76">
        <v>0</v>
      </c>
      <c r="BL46" s="76">
        <v>264</v>
      </c>
      <c r="BM46" s="76">
        <v>0</v>
      </c>
      <c r="BN46" s="76">
        <v>1</v>
      </c>
      <c r="BO46" s="76">
        <v>275</v>
      </c>
      <c r="BP46" s="76">
        <v>0.36363636363599999</v>
      </c>
      <c r="BQ46" s="76">
        <v>0</v>
      </c>
      <c r="BR46" s="76">
        <v>380</v>
      </c>
      <c r="BS46" s="76">
        <v>0</v>
      </c>
      <c r="BT46" s="76">
        <v>2</v>
      </c>
      <c r="BU46" s="76">
        <v>413</v>
      </c>
      <c r="BV46" s="76">
        <v>0.48426150121099998</v>
      </c>
      <c r="BW46" s="76">
        <v>0</v>
      </c>
      <c r="BX46" s="76">
        <v>415</v>
      </c>
      <c r="BY46" s="76">
        <v>0</v>
      </c>
      <c r="BZ46" s="76">
        <v>0</v>
      </c>
      <c r="CA46" s="76">
        <v>351</v>
      </c>
      <c r="CB46" s="76">
        <v>0</v>
      </c>
      <c r="CC46" s="76">
        <v>0</v>
      </c>
      <c r="CD46" s="76">
        <v>409</v>
      </c>
      <c r="CE46" s="76">
        <v>0</v>
      </c>
    </row>
    <row r="47" spans="1:83" x14ac:dyDescent="0.3">
      <c r="A47" s="76" t="s">
        <v>141</v>
      </c>
      <c r="B47" s="76">
        <v>0.65696534625299996</v>
      </c>
      <c r="C47" s="78">
        <v>0.75369644018000004</v>
      </c>
      <c r="D47" s="76">
        <v>0.35400884378500003</v>
      </c>
      <c r="E47" s="76">
        <v>0.308604343404</v>
      </c>
      <c r="F47" s="76">
        <v>0.28996591992100001</v>
      </c>
      <c r="G47" s="76">
        <v>0.26347250619399998</v>
      </c>
      <c r="H47" s="76">
        <v>0.28134468417800002</v>
      </c>
      <c r="I47" s="76">
        <v>0.22935264554599999</v>
      </c>
      <c r="J47" s="76">
        <v>0.16914361588900001</v>
      </c>
      <c r="K47" s="76">
        <v>0.18560396187799999</v>
      </c>
      <c r="L47" s="76">
        <v>2</v>
      </c>
      <c r="M47" s="76">
        <v>329</v>
      </c>
      <c r="N47" s="76">
        <v>0.60790273556200003</v>
      </c>
      <c r="O47" s="76">
        <v>0</v>
      </c>
      <c r="P47" s="76">
        <v>282</v>
      </c>
      <c r="Q47" s="76">
        <v>0</v>
      </c>
      <c r="R47" s="76">
        <v>2</v>
      </c>
      <c r="S47" s="76">
        <v>233</v>
      </c>
      <c r="T47" s="76">
        <v>0.85836909871199996</v>
      </c>
      <c r="U47" s="76">
        <v>0</v>
      </c>
      <c r="V47" s="76">
        <v>271</v>
      </c>
      <c r="W47" s="76">
        <v>0</v>
      </c>
      <c r="X47" s="76">
        <v>1</v>
      </c>
      <c r="Y47" s="76">
        <v>322</v>
      </c>
      <c r="Z47" s="76">
        <v>0.31055900621100002</v>
      </c>
      <c r="AA47" s="76">
        <v>1</v>
      </c>
      <c r="AB47" s="76">
        <v>288</v>
      </c>
      <c r="AC47" s="76">
        <v>0.347222222222</v>
      </c>
      <c r="AD47" s="76">
        <v>0</v>
      </c>
      <c r="AE47" s="76">
        <v>280</v>
      </c>
      <c r="AF47" s="76">
        <v>0</v>
      </c>
      <c r="AG47" s="76">
        <v>1</v>
      </c>
      <c r="AH47" s="76">
        <v>355</v>
      </c>
      <c r="AI47" s="76">
        <v>0.28169014084499999</v>
      </c>
      <c r="AJ47" s="76">
        <v>0</v>
      </c>
      <c r="AK47" s="76">
        <v>361</v>
      </c>
      <c r="AL47" s="76">
        <v>0</v>
      </c>
      <c r="AM47" s="76">
        <v>2</v>
      </c>
      <c r="AN47" s="76">
        <v>459</v>
      </c>
      <c r="AO47" s="76">
        <v>0.43572984749499999</v>
      </c>
      <c r="AP47" s="76">
        <v>1</v>
      </c>
      <c r="AQ47" s="76">
        <v>389</v>
      </c>
      <c r="AR47" s="76">
        <v>0.25706940874</v>
      </c>
      <c r="AS47" s="76">
        <v>3</v>
      </c>
      <c r="AT47" s="76">
        <v>392</v>
      </c>
      <c r="AU47" s="76">
        <v>0.76530612244899998</v>
      </c>
      <c r="AV47" s="76">
        <v>0</v>
      </c>
      <c r="AW47" s="76">
        <v>360</v>
      </c>
      <c r="AX47" s="76">
        <v>0</v>
      </c>
      <c r="AY47" s="76">
        <v>0</v>
      </c>
      <c r="AZ47" s="76">
        <v>301</v>
      </c>
      <c r="BA47" s="76">
        <v>0</v>
      </c>
      <c r="BB47" s="76">
        <v>1</v>
      </c>
      <c r="BC47" s="76">
        <v>292</v>
      </c>
      <c r="BD47" s="76">
        <v>0.34246575342500002</v>
      </c>
      <c r="BE47" s="76">
        <v>1</v>
      </c>
      <c r="BF47" s="76">
        <v>326</v>
      </c>
      <c r="BG47" s="76">
        <v>0.30674846625800001</v>
      </c>
      <c r="BH47" s="76">
        <v>2</v>
      </c>
      <c r="BI47" s="76">
        <v>303</v>
      </c>
      <c r="BJ47" s="76">
        <v>0.66006600660100001</v>
      </c>
      <c r="BK47" s="76">
        <v>1</v>
      </c>
      <c r="BL47" s="76">
        <v>264</v>
      </c>
      <c r="BM47" s="76">
        <v>0.37878787878800002</v>
      </c>
      <c r="BN47" s="76">
        <v>0</v>
      </c>
      <c r="BO47" s="76">
        <v>275</v>
      </c>
      <c r="BP47" s="76">
        <v>0</v>
      </c>
      <c r="BQ47" s="76">
        <v>0</v>
      </c>
      <c r="BR47" s="76">
        <v>380</v>
      </c>
      <c r="BS47" s="76">
        <v>0</v>
      </c>
      <c r="BT47" s="76">
        <v>0</v>
      </c>
      <c r="BU47" s="76">
        <v>413</v>
      </c>
      <c r="BV47" s="76">
        <v>0</v>
      </c>
      <c r="BW47" s="76">
        <v>1</v>
      </c>
      <c r="BX47" s="76">
        <v>415</v>
      </c>
      <c r="BY47" s="76">
        <v>0.240963855422</v>
      </c>
      <c r="BZ47" s="76">
        <v>1</v>
      </c>
      <c r="CA47" s="76">
        <v>351</v>
      </c>
      <c r="CB47" s="76">
        <v>0.28490028490000002</v>
      </c>
      <c r="CC47" s="76">
        <v>2</v>
      </c>
      <c r="CD47" s="76">
        <v>409</v>
      </c>
      <c r="CE47" s="76">
        <v>0.48899755501199998</v>
      </c>
    </row>
    <row r="48" spans="1:83" x14ac:dyDescent="0.3">
      <c r="A48" s="76" t="s">
        <v>344</v>
      </c>
      <c r="B48" s="76">
        <v>1.8987337844100002E-2</v>
      </c>
      <c r="C48" s="78">
        <v>0.221914511053</v>
      </c>
      <c r="D48" s="76">
        <v>0.35242179411399999</v>
      </c>
      <c r="E48" s="76">
        <v>4.1435046734099999E-2</v>
      </c>
      <c r="F48" s="76">
        <v>0.27431294692399999</v>
      </c>
      <c r="G48" s="76">
        <v>4.23777847533E-2</v>
      </c>
      <c r="H48" s="76">
        <v>0.383377451132</v>
      </c>
      <c r="I48" s="76">
        <v>0.129464640307</v>
      </c>
      <c r="J48" s="76">
        <v>0.18919436277500001</v>
      </c>
      <c r="K48" s="76">
        <v>0.13966596367199999</v>
      </c>
      <c r="L48" s="76">
        <v>1</v>
      </c>
      <c r="M48" s="76">
        <v>329</v>
      </c>
      <c r="N48" s="76">
        <v>0.30395136778100001</v>
      </c>
      <c r="O48" s="76">
        <v>1</v>
      </c>
      <c r="P48" s="76">
        <v>282</v>
      </c>
      <c r="Q48" s="76">
        <v>0.35460992907799999</v>
      </c>
      <c r="R48" s="76">
        <v>1</v>
      </c>
      <c r="S48" s="76">
        <v>233</v>
      </c>
      <c r="T48" s="76">
        <v>0.42918454935599998</v>
      </c>
      <c r="U48" s="76">
        <v>1</v>
      </c>
      <c r="V48" s="76">
        <v>271</v>
      </c>
      <c r="W48" s="76">
        <v>0.36900369003700001</v>
      </c>
      <c r="X48" s="76">
        <v>1</v>
      </c>
      <c r="Y48" s="76">
        <v>322</v>
      </c>
      <c r="Z48" s="76">
        <v>0.31055900621100002</v>
      </c>
      <c r="AA48" s="76">
        <v>1</v>
      </c>
      <c r="AB48" s="76">
        <v>288</v>
      </c>
      <c r="AC48" s="76">
        <v>0.347222222222</v>
      </c>
      <c r="AD48" s="76">
        <v>1</v>
      </c>
      <c r="AE48" s="76">
        <v>280</v>
      </c>
      <c r="AF48" s="76">
        <v>0.35714285714299998</v>
      </c>
      <c r="AG48" s="76">
        <v>1</v>
      </c>
      <c r="AH48" s="76">
        <v>355</v>
      </c>
      <c r="AI48" s="76">
        <v>0.28169014084499999</v>
      </c>
      <c r="AJ48" s="76">
        <v>1</v>
      </c>
      <c r="AK48" s="76">
        <v>361</v>
      </c>
      <c r="AL48" s="76">
        <v>0.27700831024900002</v>
      </c>
      <c r="AM48" s="76">
        <v>1</v>
      </c>
      <c r="AN48" s="76">
        <v>459</v>
      </c>
      <c r="AO48" s="76">
        <v>0.21786492374700001</v>
      </c>
      <c r="AP48" s="76">
        <v>1</v>
      </c>
      <c r="AQ48" s="76">
        <v>389</v>
      </c>
      <c r="AR48" s="76">
        <v>0.25706940874</v>
      </c>
      <c r="AS48" s="76">
        <v>1</v>
      </c>
      <c r="AT48" s="76">
        <v>392</v>
      </c>
      <c r="AU48" s="76">
        <v>0.25510204081600002</v>
      </c>
      <c r="AV48" s="76">
        <v>1</v>
      </c>
      <c r="AW48" s="76">
        <v>360</v>
      </c>
      <c r="AX48" s="76">
        <v>0.277777777778</v>
      </c>
      <c r="AY48" s="76">
        <v>2</v>
      </c>
      <c r="AZ48" s="76">
        <v>301</v>
      </c>
      <c r="BA48" s="76">
        <v>0.664451827243</v>
      </c>
      <c r="BB48" s="76">
        <v>1</v>
      </c>
      <c r="BC48" s="76">
        <v>292</v>
      </c>
      <c r="BD48" s="76">
        <v>0.34246575342500002</v>
      </c>
      <c r="BE48" s="76">
        <v>1</v>
      </c>
      <c r="BF48" s="76">
        <v>326</v>
      </c>
      <c r="BG48" s="76">
        <v>0.30674846625800001</v>
      </c>
      <c r="BH48" s="76">
        <v>1</v>
      </c>
      <c r="BI48" s="76">
        <v>303</v>
      </c>
      <c r="BJ48" s="76">
        <v>0.33003300330000002</v>
      </c>
      <c r="BK48" s="76">
        <v>1</v>
      </c>
      <c r="BL48" s="76">
        <v>264</v>
      </c>
      <c r="BM48" s="76">
        <v>0.37878787878800002</v>
      </c>
      <c r="BN48" s="76">
        <v>1</v>
      </c>
      <c r="BO48" s="76">
        <v>275</v>
      </c>
      <c r="BP48" s="76">
        <v>0.36363636363599999</v>
      </c>
      <c r="BQ48" s="76">
        <v>0</v>
      </c>
      <c r="BR48" s="76">
        <v>380</v>
      </c>
      <c r="BS48" s="76">
        <v>0</v>
      </c>
      <c r="BT48" s="76">
        <v>1</v>
      </c>
      <c r="BU48" s="76">
        <v>413</v>
      </c>
      <c r="BV48" s="76">
        <v>0.242130750605</v>
      </c>
      <c r="BW48" s="76">
        <v>0</v>
      </c>
      <c r="BX48" s="76">
        <v>415</v>
      </c>
      <c r="BY48" s="76">
        <v>0</v>
      </c>
      <c r="BZ48" s="76">
        <v>1</v>
      </c>
      <c r="CA48" s="76">
        <v>351</v>
      </c>
      <c r="CB48" s="76">
        <v>0.28490028490000002</v>
      </c>
      <c r="CC48" s="76">
        <v>1</v>
      </c>
      <c r="CD48" s="76">
        <v>409</v>
      </c>
      <c r="CE48" s="76">
        <v>0.24449877750599999</v>
      </c>
    </row>
    <row r="49" spans="1:83" x14ac:dyDescent="0.3">
      <c r="A49" s="76" t="s">
        <v>345</v>
      </c>
      <c r="B49" s="76">
        <v>3.3327843946000003E-2</v>
      </c>
      <c r="C49" s="78">
        <v>0.22258238635399999</v>
      </c>
      <c r="D49" s="76">
        <v>0.35242179411399999</v>
      </c>
      <c r="E49" s="76">
        <v>4.1435046734099999E-2</v>
      </c>
      <c r="F49" s="76">
        <v>0.2147891374</v>
      </c>
      <c r="G49" s="76">
        <v>9.8237429446199995E-2</v>
      </c>
      <c r="H49" s="76">
        <v>0.22151073554799999</v>
      </c>
      <c r="I49" s="76">
        <v>0.15939640873200001</v>
      </c>
      <c r="J49" s="76">
        <v>0.27321465446799997</v>
      </c>
      <c r="K49" s="76">
        <v>4.32910740838E-2</v>
      </c>
      <c r="L49" s="76">
        <v>1</v>
      </c>
      <c r="M49" s="76">
        <v>329</v>
      </c>
      <c r="N49" s="76">
        <v>0.30395136778100001</v>
      </c>
      <c r="O49" s="76">
        <v>1</v>
      </c>
      <c r="P49" s="76">
        <v>282</v>
      </c>
      <c r="Q49" s="76">
        <v>0.35460992907799999</v>
      </c>
      <c r="R49" s="76">
        <v>1</v>
      </c>
      <c r="S49" s="76">
        <v>233</v>
      </c>
      <c r="T49" s="76">
        <v>0.42918454935599998</v>
      </c>
      <c r="U49" s="76">
        <v>1</v>
      </c>
      <c r="V49" s="76">
        <v>271</v>
      </c>
      <c r="W49" s="76">
        <v>0.36900369003700001</v>
      </c>
      <c r="X49" s="76">
        <v>1</v>
      </c>
      <c r="Y49" s="76">
        <v>322</v>
      </c>
      <c r="Z49" s="76">
        <v>0.31055900621100002</v>
      </c>
      <c r="AA49" s="76">
        <v>1</v>
      </c>
      <c r="AB49" s="76">
        <v>288</v>
      </c>
      <c r="AC49" s="76">
        <v>0.347222222222</v>
      </c>
      <c r="AD49" s="76">
        <v>0</v>
      </c>
      <c r="AE49" s="76">
        <v>280</v>
      </c>
      <c r="AF49" s="76">
        <v>0</v>
      </c>
      <c r="AG49" s="76">
        <v>1</v>
      </c>
      <c r="AH49" s="76">
        <v>355</v>
      </c>
      <c r="AI49" s="76">
        <v>0.28169014084499999</v>
      </c>
      <c r="AJ49" s="76">
        <v>1</v>
      </c>
      <c r="AK49" s="76">
        <v>361</v>
      </c>
      <c r="AL49" s="76">
        <v>0.27700831024900002</v>
      </c>
      <c r="AM49" s="76">
        <v>1</v>
      </c>
      <c r="AN49" s="76">
        <v>459</v>
      </c>
      <c r="AO49" s="76">
        <v>0.21786492374700001</v>
      </c>
      <c r="AP49" s="76">
        <v>1</v>
      </c>
      <c r="AQ49" s="76">
        <v>389</v>
      </c>
      <c r="AR49" s="76">
        <v>0.25706940874</v>
      </c>
      <c r="AS49" s="76">
        <v>1</v>
      </c>
      <c r="AT49" s="76">
        <v>392</v>
      </c>
      <c r="AU49" s="76">
        <v>0.25510204081600002</v>
      </c>
      <c r="AV49" s="76">
        <v>1</v>
      </c>
      <c r="AW49" s="76">
        <v>360</v>
      </c>
      <c r="AX49" s="76">
        <v>0.277777777778</v>
      </c>
      <c r="AY49" s="76">
        <v>0</v>
      </c>
      <c r="AZ49" s="76">
        <v>301</v>
      </c>
      <c r="BA49" s="76">
        <v>0</v>
      </c>
      <c r="BB49" s="76">
        <v>1</v>
      </c>
      <c r="BC49" s="76">
        <v>292</v>
      </c>
      <c r="BD49" s="76">
        <v>0.34246575342500002</v>
      </c>
      <c r="BE49" s="76">
        <v>0</v>
      </c>
      <c r="BF49" s="76">
        <v>326</v>
      </c>
      <c r="BG49" s="76">
        <v>0</v>
      </c>
      <c r="BH49" s="76">
        <v>1</v>
      </c>
      <c r="BI49" s="76">
        <v>303</v>
      </c>
      <c r="BJ49" s="76">
        <v>0.33003300330000002</v>
      </c>
      <c r="BK49" s="76">
        <v>1</v>
      </c>
      <c r="BL49" s="76">
        <v>264</v>
      </c>
      <c r="BM49" s="76">
        <v>0.37878787878800002</v>
      </c>
      <c r="BN49" s="76">
        <v>1</v>
      </c>
      <c r="BO49" s="76">
        <v>275</v>
      </c>
      <c r="BP49" s="76">
        <v>0.36363636363599999</v>
      </c>
      <c r="BQ49" s="76">
        <v>1</v>
      </c>
      <c r="BR49" s="76">
        <v>380</v>
      </c>
      <c r="BS49" s="76">
        <v>0.26315789473700002</v>
      </c>
      <c r="BT49" s="76">
        <v>1</v>
      </c>
      <c r="BU49" s="76">
        <v>413</v>
      </c>
      <c r="BV49" s="76">
        <v>0.242130750605</v>
      </c>
      <c r="BW49" s="76">
        <v>1</v>
      </c>
      <c r="BX49" s="76">
        <v>415</v>
      </c>
      <c r="BY49" s="76">
        <v>0.240963855422</v>
      </c>
      <c r="BZ49" s="76">
        <v>1</v>
      </c>
      <c r="CA49" s="76">
        <v>351</v>
      </c>
      <c r="CB49" s="76">
        <v>0.28490028490000002</v>
      </c>
      <c r="CC49" s="76">
        <v>1</v>
      </c>
      <c r="CD49" s="76">
        <v>409</v>
      </c>
      <c r="CE49" s="76">
        <v>0.24449877750599999</v>
      </c>
    </row>
    <row r="50" spans="1:83" x14ac:dyDescent="0.3">
      <c r="A50" s="76" t="s">
        <v>346</v>
      </c>
      <c r="B50" s="76">
        <v>2.39055588799E-2</v>
      </c>
      <c r="C50" s="78">
        <v>0.235281026871</v>
      </c>
      <c r="D50" s="76">
        <v>0.35242179411399999</v>
      </c>
      <c r="E50" s="76">
        <v>4.1435046734099999E-2</v>
      </c>
      <c r="F50" s="76">
        <v>0.27431294692399999</v>
      </c>
      <c r="G50" s="76">
        <v>4.23777847533E-2</v>
      </c>
      <c r="H50" s="76">
        <v>0.328006465528</v>
      </c>
      <c r="I50" s="76">
        <v>3.1049844719900001E-2</v>
      </c>
      <c r="J50" s="76">
        <v>0.27321465446799997</v>
      </c>
      <c r="K50" s="76">
        <v>4.32910740838E-2</v>
      </c>
      <c r="L50" s="76">
        <v>1</v>
      </c>
      <c r="M50" s="76">
        <v>329</v>
      </c>
      <c r="N50" s="76">
        <v>0.30395136778100001</v>
      </c>
      <c r="O50" s="76">
        <v>1</v>
      </c>
      <c r="P50" s="76">
        <v>282</v>
      </c>
      <c r="Q50" s="76">
        <v>0.35460992907799999</v>
      </c>
      <c r="R50" s="76">
        <v>1</v>
      </c>
      <c r="S50" s="76">
        <v>233</v>
      </c>
      <c r="T50" s="76">
        <v>0.42918454935599998</v>
      </c>
      <c r="U50" s="76">
        <v>1</v>
      </c>
      <c r="V50" s="76">
        <v>271</v>
      </c>
      <c r="W50" s="76">
        <v>0.36900369003700001</v>
      </c>
      <c r="X50" s="76">
        <v>1</v>
      </c>
      <c r="Y50" s="76">
        <v>322</v>
      </c>
      <c r="Z50" s="76">
        <v>0.31055900621100002</v>
      </c>
      <c r="AA50" s="76">
        <v>1</v>
      </c>
      <c r="AB50" s="76">
        <v>288</v>
      </c>
      <c r="AC50" s="76">
        <v>0.347222222222</v>
      </c>
      <c r="AD50" s="76">
        <v>1</v>
      </c>
      <c r="AE50" s="76">
        <v>280</v>
      </c>
      <c r="AF50" s="76">
        <v>0.35714285714299998</v>
      </c>
      <c r="AG50" s="76">
        <v>1</v>
      </c>
      <c r="AH50" s="76">
        <v>355</v>
      </c>
      <c r="AI50" s="76">
        <v>0.28169014084499999</v>
      </c>
      <c r="AJ50" s="76">
        <v>1</v>
      </c>
      <c r="AK50" s="76">
        <v>361</v>
      </c>
      <c r="AL50" s="76">
        <v>0.27700831024900002</v>
      </c>
      <c r="AM50" s="76">
        <v>1</v>
      </c>
      <c r="AN50" s="76">
        <v>459</v>
      </c>
      <c r="AO50" s="76">
        <v>0.21786492374700001</v>
      </c>
      <c r="AP50" s="76">
        <v>1</v>
      </c>
      <c r="AQ50" s="76">
        <v>389</v>
      </c>
      <c r="AR50" s="76">
        <v>0.25706940874</v>
      </c>
      <c r="AS50" s="76">
        <v>1</v>
      </c>
      <c r="AT50" s="76">
        <v>392</v>
      </c>
      <c r="AU50" s="76">
        <v>0.25510204081600002</v>
      </c>
      <c r="AV50" s="76">
        <v>1</v>
      </c>
      <c r="AW50" s="76">
        <v>360</v>
      </c>
      <c r="AX50" s="76">
        <v>0.277777777778</v>
      </c>
      <c r="AY50" s="76">
        <v>1</v>
      </c>
      <c r="AZ50" s="76">
        <v>301</v>
      </c>
      <c r="BA50" s="76">
        <v>0.33222591362100001</v>
      </c>
      <c r="BB50" s="76">
        <v>1</v>
      </c>
      <c r="BC50" s="76">
        <v>292</v>
      </c>
      <c r="BD50" s="76">
        <v>0.34246575342500002</v>
      </c>
      <c r="BE50" s="76">
        <v>1</v>
      </c>
      <c r="BF50" s="76">
        <v>326</v>
      </c>
      <c r="BG50" s="76">
        <v>0.30674846625800001</v>
      </c>
      <c r="BH50" s="76">
        <v>1</v>
      </c>
      <c r="BI50" s="76">
        <v>303</v>
      </c>
      <c r="BJ50" s="76">
        <v>0.33003300330000002</v>
      </c>
      <c r="BK50" s="76">
        <v>1</v>
      </c>
      <c r="BL50" s="76">
        <v>264</v>
      </c>
      <c r="BM50" s="76">
        <v>0.37878787878800002</v>
      </c>
      <c r="BN50" s="76">
        <v>1</v>
      </c>
      <c r="BO50" s="76">
        <v>275</v>
      </c>
      <c r="BP50" s="76">
        <v>0.36363636363599999</v>
      </c>
      <c r="BQ50" s="76">
        <v>1</v>
      </c>
      <c r="BR50" s="76">
        <v>380</v>
      </c>
      <c r="BS50" s="76">
        <v>0.26315789473700002</v>
      </c>
      <c r="BT50" s="76">
        <v>1</v>
      </c>
      <c r="BU50" s="76">
        <v>413</v>
      </c>
      <c r="BV50" s="76">
        <v>0.242130750605</v>
      </c>
      <c r="BW50" s="76">
        <v>1</v>
      </c>
      <c r="BX50" s="76">
        <v>415</v>
      </c>
      <c r="BY50" s="76">
        <v>0.240963855422</v>
      </c>
      <c r="BZ50" s="76">
        <v>1</v>
      </c>
      <c r="CA50" s="76">
        <v>351</v>
      </c>
      <c r="CB50" s="76">
        <v>0.28490028490000002</v>
      </c>
      <c r="CC50" s="76">
        <v>1</v>
      </c>
      <c r="CD50" s="76">
        <v>409</v>
      </c>
      <c r="CE50" s="76">
        <v>0.24449877750599999</v>
      </c>
    </row>
    <row r="51" spans="1:83" x14ac:dyDescent="0.3">
      <c r="A51" s="76" t="s">
        <v>347</v>
      </c>
      <c r="B51" s="76">
        <v>2.39055588799E-2</v>
      </c>
      <c r="C51" s="78">
        <v>0.24835219503</v>
      </c>
      <c r="D51" s="76">
        <v>0.35242179411399999</v>
      </c>
      <c r="E51" s="76">
        <v>4.1435046734099999E-2</v>
      </c>
      <c r="F51" s="76">
        <v>0.27431294692399999</v>
      </c>
      <c r="G51" s="76">
        <v>4.23777847533E-2</v>
      </c>
      <c r="H51" s="76">
        <v>0.328006465528</v>
      </c>
      <c r="I51" s="76">
        <v>3.1049844719900001E-2</v>
      </c>
      <c r="J51" s="76">
        <v>0.27321465446799997</v>
      </c>
      <c r="K51" s="76">
        <v>4.32910740838E-2</v>
      </c>
      <c r="L51" s="76">
        <v>1</v>
      </c>
      <c r="M51" s="76">
        <v>329</v>
      </c>
      <c r="N51" s="76">
        <v>0.30395136778100001</v>
      </c>
      <c r="O51" s="76">
        <v>1</v>
      </c>
      <c r="P51" s="76">
        <v>282</v>
      </c>
      <c r="Q51" s="76">
        <v>0.35460992907799999</v>
      </c>
      <c r="R51" s="76">
        <v>1</v>
      </c>
      <c r="S51" s="76">
        <v>233</v>
      </c>
      <c r="T51" s="76">
        <v>0.42918454935599998</v>
      </c>
      <c r="U51" s="76">
        <v>1</v>
      </c>
      <c r="V51" s="76">
        <v>271</v>
      </c>
      <c r="W51" s="76">
        <v>0.36900369003700001</v>
      </c>
      <c r="X51" s="76">
        <v>1</v>
      </c>
      <c r="Y51" s="76">
        <v>322</v>
      </c>
      <c r="Z51" s="76">
        <v>0.31055900621100002</v>
      </c>
      <c r="AA51" s="76">
        <v>1</v>
      </c>
      <c r="AB51" s="76">
        <v>288</v>
      </c>
      <c r="AC51" s="76">
        <v>0.347222222222</v>
      </c>
      <c r="AD51" s="76">
        <v>1</v>
      </c>
      <c r="AE51" s="76">
        <v>280</v>
      </c>
      <c r="AF51" s="76">
        <v>0.35714285714299998</v>
      </c>
      <c r="AG51" s="76">
        <v>1</v>
      </c>
      <c r="AH51" s="76">
        <v>355</v>
      </c>
      <c r="AI51" s="76">
        <v>0.28169014084499999</v>
      </c>
      <c r="AJ51" s="76">
        <v>1</v>
      </c>
      <c r="AK51" s="76">
        <v>361</v>
      </c>
      <c r="AL51" s="76">
        <v>0.27700831024900002</v>
      </c>
      <c r="AM51" s="76">
        <v>1</v>
      </c>
      <c r="AN51" s="76">
        <v>459</v>
      </c>
      <c r="AO51" s="76">
        <v>0.21786492374700001</v>
      </c>
      <c r="AP51" s="76">
        <v>1</v>
      </c>
      <c r="AQ51" s="76">
        <v>389</v>
      </c>
      <c r="AR51" s="76">
        <v>0.25706940874</v>
      </c>
      <c r="AS51" s="76">
        <v>1</v>
      </c>
      <c r="AT51" s="76">
        <v>392</v>
      </c>
      <c r="AU51" s="76">
        <v>0.25510204081600002</v>
      </c>
      <c r="AV51" s="76">
        <v>1</v>
      </c>
      <c r="AW51" s="76">
        <v>360</v>
      </c>
      <c r="AX51" s="76">
        <v>0.277777777778</v>
      </c>
      <c r="AY51" s="76">
        <v>1</v>
      </c>
      <c r="AZ51" s="76">
        <v>301</v>
      </c>
      <c r="BA51" s="76">
        <v>0.33222591362100001</v>
      </c>
      <c r="BB51" s="76">
        <v>1</v>
      </c>
      <c r="BC51" s="76">
        <v>292</v>
      </c>
      <c r="BD51" s="76">
        <v>0.34246575342500002</v>
      </c>
      <c r="BE51" s="76">
        <v>1</v>
      </c>
      <c r="BF51" s="76">
        <v>326</v>
      </c>
      <c r="BG51" s="76">
        <v>0.30674846625800001</v>
      </c>
      <c r="BH51" s="76">
        <v>1</v>
      </c>
      <c r="BI51" s="76">
        <v>303</v>
      </c>
      <c r="BJ51" s="76">
        <v>0.33003300330000002</v>
      </c>
      <c r="BK51" s="76">
        <v>1</v>
      </c>
      <c r="BL51" s="76">
        <v>264</v>
      </c>
      <c r="BM51" s="76">
        <v>0.37878787878800002</v>
      </c>
      <c r="BN51" s="76">
        <v>1</v>
      </c>
      <c r="BO51" s="76">
        <v>275</v>
      </c>
      <c r="BP51" s="76">
        <v>0.36363636363599999</v>
      </c>
      <c r="BQ51" s="76">
        <v>1</v>
      </c>
      <c r="BR51" s="76">
        <v>380</v>
      </c>
      <c r="BS51" s="76">
        <v>0.26315789473700002</v>
      </c>
      <c r="BT51" s="76">
        <v>1</v>
      </c>
      <c r="BU51" s="76">
        <v>413</v>
      </c>
      <c r="BV51" s="76">
        <v>0.242130750605</v>
      </c>
      <c r="BW51" s="76">
        <v>1</v>
      </c>
      <c r="BX51" s="76">
        <v>415</v>
      </c>
      <c r="BY51" s="76">
        <v>0.240963855422</v>
      </c>
      <c r="BZ51" s="76">
        <v>1</v>
      </c>
      <c r="CA51" s="76">
        <v>351</v>
      </c>
      <c r="CB51" s="76">
        <v>0.28490028490000002</v>
      </c>
      <c r="CC51" s="76">
        <v>1</v>
      </c>
      <c r="CD51" s="76">
        <v>409</v>
      </c>
      <c r="CE51" s="76">
        <v>0.24449877750599999</v>
      </c>
    </row>
    <row r="52" spans="1:83" x14ac:dyDescent="0.3">
      <c r="A52" s="76" t="s">
        <v>348</v>
      </c>
      <c r="B52" s="76">
        <v>6.0543103341100003E-2</v>
      </c>
      <c r="C52" s="78">
        <v>0.29793579802100001</v>
      </c>
      <c r="D52" s="76">
        <v>0.35242179411399999</v>
      </c>
      <c r="E52" s="76">
        <v>4.1435046734099999E-2</v>
      </c>
      <c r="F52" s="76">
        <v>0.27431294692399999</v>
      </c>
      <c r="G52" s="76">
        <v>4.23777847533E-2</v>
      </c>
      <c r="H52" s="76">
        <v>0.27092883995700001</v>
      </c>
      <c r="I52" s="76">
        <v>0.124911032019</v>
      </c>
      <c r="J52" s="76">
        <v>0.27321465446799997</v>
      </c>
      <c r="K52" s="76">
        <v>4.32910740838E-2</v>
      </c>
      <c r="L52" s="76">
        <v>1</v>
      </c>
      <c r="M52" s="76">
        <v>329</v>
      </c>
      <c r="N52" s="76">
        <v>0.30395136778100001</v>
      </c>
      <c r="O52" s="76">
        <v>1</v>
      </c>
      <c r="P52" s="76">
        <v>282</v>
      </c>
      <c r="Q52" s="76">
        <v>0.35460992907799999</v>
      </c>
      <c r="R52" s="76">
        <v>1</v>
      </c>
      <c r="S52" s="76">
        <v>233</v>
      </c>
      <c r="T52" s="76">
        <v>0.42918454935599998</v>
      </c>
      <c r="U52" s="76">
        <v>1</v>
      </c>
      <c r="V52" s="76">
        <v>271</v>
      </c>
      <c r="W52" s="76">
        <v>0.36900369003700001</v>
      </c>
      <c r="X52" s="76">
        <v>1</v>
      </c>
      <c r="Y52" s="76">
        <v>322</v>
      </c>
      <c r="Z52" s="76">
        <v>0.31055900621100002</v>
      </c>
      <c r="AA52" s="76">
        <v>1</v>
      </c>
      <c r="AB52" s="76">
        <v>288</v>
      </c>
      <c r="AC52" s="76">
        <v>0.347222222222</v>
      </c>
      <c r="AD52" s="76">
        <v>1</v>
      </c>
      <c r="AE52" s="76">
        <v>280</v>
      </c>
      <c r="AF52" s="76">
        <v>0.35714285714299998</v>
      </c>
      <c r="AG52" s="76">
        <v>1</v>
      </c>
      <c r="AH52" s="76">
        <v>355</v>
      </c>
      <c r="AI52" s="76">
        <v>0.28169014084499999</v>
      </c>
      <c r="AJ52" s="76">
        <v>1</v>
      </c>
      <c r="AK52" s="76">
        <v>361</v>
      </c>
      <c r="AL52" s="76">
        <v>0.27700831024900002</v>
      </c>
      <c r="AM52" s="76">
        <v>1</v>
      </c>
      <c r="AN52" s="76">
        <v>459</v>
      </c>
      <c r="AO52" s="76">
        <v>0.21786492374700001</v>
      </c>
      <c r="AP52" s="76">
        <v>1</v>
      </c>
      <c r="AQ52" s="76">
        <v>389</v>
      </c>
      <c r="AR52" s="76">
        <v>0.25706940874</v>
      </c>
      <c r="AS52" s="76">
        <v>1</v>
      </c>
      <c r="AT52" s="76">
        <v>392</v>
      </c>
      <c r="AU52" s="76">
        <v>0.25510204081600002</v>
      </c>
      <c r="AV52" s="76">
        <v>1</v>
      </c>
      <c r="AW52" s="76">
        <v>360</v>
      </c>
      <c r="AX52" s="76">
        <v>0.277777777778</v>
      </c>
      <c r="AY52" s="76">
        <v>1</v>
      </c>
      <c r="AZ52" s="76">
        <v>301</v>
      </c>
      <c r="BA52" s="76">
        <v>0.33222591362100001</v>
      </c>
      <c r="BB52" s="76">
        <v>0</v>
      </c>
      <c r="BC52" s="76">
        <v>292</v>
      </c>
      <c r="BD52" s="76">
        <v>0</v>
      </c>
      <c r="BE52" s="76">
        <v>1</v>
      </c>
      <c r="BF52" s="76">
        <v>326</v>
      </c>
      <c r="BG52" s="76">
        <v>0.30674846625800001</v>
      </c>
      <c r="BH52" s="76">
        <v>1</v>
      </c>
      <c r="BI52" s="76">
        <v>303</v>
      </c>
      <c r="BJ52" s="76">
        <v>0.33003300330000002</v>
      </c>
      <c r="BK52" s="76">
        <v>1</v>
      </c>
      <c r="BL52" s="76">
        <v>264</v>
      </c>
      <c r="BM52" s="76">
        <v>0.37878787878800002</v>
      </c>
      <c r="BN52" s="76">
        <v>1</v>
      </c>
      <c r="BO52" s="76">
        <v>275</v>
      </c>
      <c r="BP52" s="76">
        <v>0.36363636363599999</v>
      </c>
      <c r="BQ52" s="76">
        <v>1</v>
      </c>
      <c r="BR52" s="76">
        <v>380</v>
      </c>
      <c r="BS52" s="76">
        <v>0.26315789473700002</v>
      </c>
      <c r="BT52" s="76">
        <v>1</v>
      </c>
      <c r="BU52" s="76">
        <v>413</v>
      </c>
      <c r="BV52" s="76">
        <v>0.242130750605</v>
      </c>
      <c r="BW52" s="76">
        <v>1</v>
      </c>
      <c r="BX52" s="76">
        <v>415</v>
      </c>
      <c r="BY52" s="76">
        <v>0.240963855422</v>
      </c>
      <c r="BZ52" s="76">
        <v>1</v>
      </c>
      <c r="CA52" s="76">
        <v>351</v>
      </c>
      <c r="CB52" s="76">
        <v>0.28490028490000002</v>
      </c>
      <c r="CC52" s="76">
        <v>1</v>
      </c>
      <c r="CD52" s="76">
        <v>409</v>
      </c>
      <c r="CE52" s="76">
        <v>0.24449877750599999</v>
      </c>
    </row>
    <row r="53" spans="1:83" x14ac:dyDescent="0.3">
      <c r="A53" s="76" t="s">
        <v>349</v>
      </c>
      <c r="B53" s="76">
        <v>7.6106815487199997E-2</v>
      </c>
      <c r="C53" s="78">
        <v>0.33097615107200001</v>
      </c>
      <c r="D53" s="76">
        <v>0.35242179411399999</v>
      </c>
      <c r="E53" s="76">
        <v>4.1435046734099999E-2</v>
      </c>
      <c r="F53" s="76">
        <v>0.27431294692399999</v>
      </c>
      <c r="G53" s="76">
        <v>4.23777847533E-2</v>
      </c>
      <c r="H53" s="76">
        <v>0.16443310997800001</v>
      </c>
      <c r="I53" s="76">
        <v>0.16699952508400001</v>
      </c>
      <c r="J53" s="76">
        <v>0.232859529367</v>
      </c>
      <c r="K53" s="76">
        <v>0.11191777054099999</v>
      </c>
      <c r="L53" s="76">
        <v>1</v>
      </c>
      <c r="M53" s="76">
        <v>329</v>
      </c>
      <c r="N53" s="76">
        <v>0.30395136778100001</v>
      </c>
      <c r="O53" s="76">
        <v>1</v>
      </c>
      <c r="P53" s="76">
        <v>282</v>
      </c>
      <c r="Q53" s="76">
        <v>0.35460992907799999</v>
      </c>
      <c r="R53" s="76">
        <v>1</v>
      </c>
      <c r="S53" s="76">
        <v>233</v>
      </c>
      <c r="T53" s="76">
        <v>0.42918454935599998</v>
      </c>
      <c r="U53" s="76">
        <v>1</v>
      </c>
      <c r="V53" s="76">
        <v>271</v>
      </c>
      <c r="W53" s="76">
        <v>0.36900369003700001</v>
      </c>
      <c r="X53" s="76">
        <v>1</v>
      </c>
      <c r="Y53" s="76">
        <v>322</v>
      </c>
      <c r="Z53" s="76">
        <v>0.31055900621100002</v>
      </c>
      <c r="AA53" s="76">
        <v>1</v>
      </c>
      <c r="AB53" s="76">
        <v>288</v>
      </c>
      <c r="AC53" s="76">
        <v>0.347222222222</v>
      </c>
      <c r="AD53" s="76">
        <v>1</v>
      </c>
      <c r="AE53" s="76">
        <v>280</v>
      </c>
      <c r="AF53" s="76">
        <v>0.35714285714299998</v>
      </c>
      <c r="AG53" s="76">
        <v>1</v>
      </c>
      <c r="AH53" s="76">
        <v>355</v>
      </c>
      <c r="AI53" s="76">
        <v>0.28169014084499999</v>
      </c>
      <c r="AJ53" s="76">
        <v>1</v>
      </c>
      <c r="AK53" s="76">
        <v>361</v>
      </c>
      <c r="AL53" s="76">
        <v>0.27700831024900002</v>
      </c>
      <c r="AM53" s="76">
        <v>1</v>
      </c>
      <c r="AN53" s="76">
        <v>459</v>
      </c>
      <c r="AO53" s="76">
        <v>0.21786492374700001</v>
      </c>
      <c r="AP53" s="76">
        <v>1</v>
      </c>
      <c r="AQ53" s="76">
        <v>389</v>
      </c>
      <c r="AR53" s="76">
        <v>0.25706940874</v>
      </c>
      <c r="AS53" s="76">
        <v>1</v>
      </c>
      <c r="AT53" s="76">
        <v>392</v>
      </c>
      <c r="AU53" s="76">
        <v>0.25510204081600002</v>
      </c>
      <c r="AV53" s="76">
        <v>1</v>
      </c>
      <c r="AW53" s="76">
        <v>360</v>
      </c>
      <c r="AX53" s="76">
        <v>0.277777777778</v>
      </c>
      <c r="AY53" s="76">
        <v>0</v>
      </c>
      <c r="AZ53" s="76">
        <v>301</v>
      </c>
      <c r="BA53" s="76">
        <v>0</v>
      </c>
      <c r="BB53" s="76">
        <v>0</v>
      </c>
      <c r="BC53" s="76">
        <v>292</v>
      </c>
      <c r="BD53" s="76">
        <v>0</v>
      </c>
      <c r="BE53" s="76">
        <v>0</v>
      </c>
      <c r="BF53" s="76">
        <v>326</v>
      </c>
      <c r="BG53" s="76">
        <v>0</v>
      </c>
      <c r="BH53" s="76">
        <v>1</v>
      </c>
      <c r="BI53" s="76">
        <v>303</v>
      </c>
      <c r="BJ53" s="76">
        <v>0.33003300330000002</v>
      </c>
      <c r="BK53" s="76">
        <v>1</v>
      </c>
      <c r="BL53" s="76">
        <v>264</v>
      </c>
      <c r="BM53" s="76">
        <v>0.37878787878800002</v>
      </c>
      <c r="BN53" s="76">
        <v>1</v>
      </c>
      <c r="BO53" s="76">
        <v>275</v>
      </c>
      <c r="BP53" s="76">
        <v>0.36363636363599999</v>
      </c>
      <c r="BQ53" s="76">
        <v>1</v>
      </c>
      <c r="BR53" s="76">
        <v>380</v>
      </c>
      <c r="BS53" s="76">
        <v>0.26315789473700002</v>
      </c>
      <c r="BT53" s="76">
        <v>0</v>
      </c>
      <c r="BU53" s="76">
        <v>413</v>
      </c>
      <c r="BV53" s="76">
        <v>0</v>
      </c>
      <c r="BW53" s="76">
        <v>1</v>
      </c>
      <c r="BX53" s="76">
        <v>415</v>
      </c>
      <c r="BY53" s="76">
        <v>0.240963855422</v>
      </c>
      <c r="BZ53" s="76">
        <v>1</v>
      </c>
      <c r="CA53" s="76">
        <v>351</v>
      </c>
      <c r="CB53" s="76">
        <v>0.28490028490000002</v>
      </c>
      <c r="CC53" s="76">
        <v>1</v>
      </c>
      <c r="CD53" s="76">
        <v>409</v>
      </c>
      <c r="CE53" s="76">
        <v>0.24449877750599999</v>
      </c>
    </row>
    <row r="54" spans="1:83" x14ac:dyDescent="0.3">
      <c r="A54" s="76" t="s">
        <v>350</v>
      </c>
      <c r="B54" s="76">
        <v>0.17312011899800001</v>
      </c>
      <c r="C54" s="78">
        <v>0.44347208565200003</v>
      </c>
      <c r="D54" s="76">
        <v>0.35242179411399999</v>
      </c>
      <c r="E54" s="76">
        <v>4.1435046734099999E-2</v>
      </c>
      <c r="F54" s="76">
        <v>0.22736459011599999</v>
      </c>
      <c r="G54" s="76">
        <v>0.110108689077</v>
      </c>
      <c r="H54" s="76">
        <v>0.31117144869300001</v>
      </c>
      <c r="I54" s="76">
        <v>0.16245471532399999</v>
      </c>
      <c r="J54" s="76">
        <v>0.41110742220099999</v>
      </c>
      <c r="K54" s="76">
        <v>0.23161688274200001</v>
      </c>
      <c r="L54" s="76">
        <v>1</v>
      </c>
      <c r="M54" s="76">
        <v>329</v>
      </c>
      <c r="N54" s="76">
        <v>0.30395136778100001</v>
      </c>
      <c r="O54" s="76">
        <v>1</v>
      </c>
      <c r="P54" s="76">
        <v>282</v>
      </c>
      <c r="Q54" s="76">
        <v>0.35460992907799999</v>
      </c>
      <c r="R54" s="76">
        <v>1</v>
      </c>
      <c r="S54" s="76">
        <v>233</v>
      </c>
      <c r="T54" s="76">
        <v>0.42918454935599998</v>
      </c>
      <c r="U54" s="76">
        <v>1</v>
      </c>
      <c r="V54" s="76">
        <v>271</v>
      </c>
      <c r="W54" s="76">
        <v>0.36900369003700001</v>
      </c>
      <c r="X54" s="76">
        <v>1</v>
      </c>
      <c r="Y54" s="76">
        <v>322</v>
      </c>
      <c r="Z54" s="76">
        <v>0.31055900621100002</v>
      </c>
      <c r="AA54" s="76">
        <v>1</v>
      </c>
      <c r="AB54" s="76">
        <v>288</v>
      </c>
      <c r="AC54" s="76">
        <v>0.347222222222</v>
      </c>
      <c r="AD54" s="76">
        <v>1</v>
      </c>
      <c r="AE54" s="76">
        <v>280</v>
      </c>
      <c r="AF54" s="76">
        <v>0.35714285714299998</v>
      </c>
      <c r="AG54" s="76">
        <v>0</v>
      </c>
      <c r="AH54" s="76">
        <v>355</v>
      </c>
      <c r="AI54" s="76">
        <v>0</v>
      </c>
      <c r="AJ54" s="76">
        <v>1</v>
      </c>
      <c r="AK54" s="76">
        <v>361</v>
      </c>
      <c r="AL54" s="76">
        <v>0.27700831024900002</v>
      </c>
      <c r="AM54" s="76">
        <v>1</v>
      </c>
      <c r="AN54" s="76">
        <v>459</v>
      </c>
      <c r="AO54" s="76">
        <v>0.21786492374700001</v>
      </c>
      <c r="AP54" s="76">
        <v>1</v>
      </c>
      <c r="AQ54" s="76">
        <v>389</v>
      </c>
      <c r="AR54" s="76">
        <v>0.25706940874</v>
      </c>
      <c r="AS54" s="76">
        <v>1</v>
      </c>
      <c r="AT54" s="76">
        <v>392</v>
      </c>
      <c r="AU54" s="76">
        <v>0.25510204081600002</v>
      </c>
      <c r="AV54" s="76">
        <v>2</v>
      </c>
      <c r="AW54" s="76">
        <v>360</v>
      </c>
      <c r="AX54" s="76">
        <v>0.555555555556</v>
      </c>
      <c r="AY54" s="76">
        <v>1</v>
      </c>
      <c r="AZ54" s="76">
        <v>301</v>
      </c>
      <c r="BA54" s="76">
        <v>0.33222591362100001</v>
      </c>
      <c r="BB54" s="76">
        <v>1</v>
      </c>
      <c r="BC54" s="76">
        <v>292</v>
      </c>
      <c r="BD54" s="76">
        <v>0.34246575342500002</v>
      </c>
      <c r="BE54" s="76">
        <v>1</v>
      </c>
      <c r="BF54" s="76">
        <v>326</v>
      </c>
      <c r="BG54" s="76">
        <v>0.30674846625800001</v>
      </c>
      <c r="BH54" s="76">
        <v>1</v>
      </c>
      <c r="BI54" s="76">
        <v>303</v>
      </c>
      <c r="BJ54" s="76">
        <v>0.33003300330000002</v>
      </c>
      <c r="BK54" s="76">
        <v>0</v>
      </c>
      <c r="BL54" s="76">
        <v>264</v>
      </c>
      <c r="BM54" s="76">
        <v>0</v>
      </c>
      <c r="BN54" s="76">
        <v>2</v>
      </c>
      <c r="BO54" s="76">
        <v>275</v>
      </c>
      <c r="BP54" s="76">
        <v>0.72727272727299996</v>
      </c>
      <c r="BQ54" s="76">
        <v>2</v>
      </c>
      <c r="BR54" s="76">
        <v>380</v>
      </c>
      <c r="BS54" s="76">
        <v>0.52631578947400004</v>
      </c>
      <c r="BT54" s="76">
        <v>1</v>
      </c>
      <c r="BU54" s="76">
        <v>413</v>
      </c>
      <c r="BV54" s="76">
        <v>0.242130750605</v>
      </c>
      <c r="BW54" s="76">
        <v>2</v>
      </c>
      <c r="BX54" s="76">
        <v>415</v>
      </c>
      <c r="BY54" s="76">
        <v>0.48192771084300001</v>
      </c>
      <c r="BZ54" s="76">
        <v>0</v>
      </c>
      <c r="CA54" s="76">
        <v>351</v>
      </c>
      <c r="CB54" s="76">
        <v>0</v>
      </c>
      <c r="CC54" s="76">
        <v>2</v>
      </c>
      <c r="CD54" s="76">
        <v>409</v>
      </c>
      <c r="CE54" s="76">
        <v>0.48899755501199998</v>
      </c>
    </row>
    <row r="55" spans="1:83" x14ac:dyDescent="0.3">
      <c r="A55" s="76" t="s">
        <v>351</v>
      </c>
      <c r="B55" s="76">
        <v>8.8577732931000006E-2</v>
      </c>
      <c r="C55" s="78">
        <v>0.33804155220600002</v>
      </c>
      <c r="D55" s="76">
        <v>0.35002283395400002</v>
      </c>
      <c r="E55" s="76">
        <v>0.208763375137</v>
      </c>
      <c r="F55" s="76">
        <v>0.27431294692399999</v>
      </c>
      <c r="G55" s="76">
        <v>4.23777847533E-2</v>
      </c>
      <c r="H55" s="76">
        <v>0.22463254366099999</v>
      </c>
      <c r="I55" s="76">
        <v>0.16026646643799999</v>
      </c>
      <c r="J55" s="76">
        <v>0.12839381963800001</v>
      </c>
      <c r="K55" s="76">
        <v>0.12916498921299999</v>
      </c>
      <c r="L55" s="76">
        <v>1</v>
      </c>
      <c r="M55" s="76">
        <v>329</v>
      </c>
      <c r="N55" s="76">
        <v>0.30395136778100001</v>
      </c>
      <c r="O55" s="76">
        <v>2</v>
      </c>
      <c r="P55" s="76">
        <v>282</v>
      </c>
      <c r="Q55" s="76">
        <v>0.70921985815599997</v>
      </c>
      <c r="R55" s="76">
        <v>1</v>
      </c>
      <c r="S55" s="76">
        <v>233</v>
      </c>
      <c r="T55" s="76">
        <v>0.42918454935599998</v>
      </c>
      <c r="U55" s="76">
        <v>0</v>
      </c>
      <c r="V55" s="76">
        <v>271</v>
      </c>
      <c r="W55" s="76">
        <v>0</v>
      </c>
      <c r="X55" s="76">
        <v>1</v>
      </c>
      <c r="Y55" s="76">
        <v>322</v>
      </c>
      <c r="Z55" s="76">
        <v>0.31055900621100002</v>
      </c>
      <c r="AA55" s="76">
        <v>1</v>
      </c>
      <c r="AB55" s="76">
        <v>288</v>
      </c>
      <c r="AC55" s="76">
        <v>0.347222222222</v>
      </c>
      <c r="AD55" s="76">
        <v>1</v>
      </c>
      <c r="AE55" s="76">
        <v>280</v>
      </c>
      <c r="AF55" s="76">
        <v>0.35714285714299998</v>
      </c>
      <c r="AG55" s="76">
        <v>1</v>
      </c>
      <c r="AH55" s="76">
        <v>355</v>
      </c>
      <c r="AI55" s="76">
        <v>0.28169014084499999</v>
      </c>
      <c r="AJ55" s="76">
        <v>1</v>
      </c>
      <c r="AK55" s="76">
        <v>361</v>
      </c>
      <c r="AL55" s="76">
        <v>0.27700831024900002</v>
      </c>
      <c r="AM55" s="76">
        <v>1</v>
      </c>
      <c r="AN55" s="76">
        <v>459</v>
      </c>
      <c r="AO55" s="76">
        <v>0.21786492374700001</v>
      </c>
      <c r="AP55" s="76">
        <v>1</v>
      </c>
      <c r="AQ55" s="76">
        <v>389</v>
      </c>
      <c r="AR55" s="76">
        <v>0.25706940874</v>
      </c>
      <c r="AS55" s="76">
        <v>1</v>
      </c>
      <c r="AT55" s="76">
        <v>392</v>
      </c>
      <c r="AU55" s="76">
        <v>0.25510204081600002</v>
      </c>
      <c r="AV55" s="76">
        <v>0</v>
      </c>
      <c r="AW55" s="76">
        <v>360</v>
      </c>
      <c r="AX55" s="76">
        <v>0</v>
      </c>
      <c r="AY55" s="76">
        <v>1</v>
      </c>
      <c r="AZ55" s="76">
        <v>301</v>
      </c>
      <c r="BA55" s="76">
        <v>0.33222591362100001</v>
      </c>
      <c r="BB55" s="76">
        <v>0</v>
      </c>
      <c r="BC55" s="76">
        <v>292</v>
      </c>
      <c r="BD55" s="76">
        <v>0</v>
      </c>
      <c r="BE55" s="76">
        <v>1</v>
      </c>
      <c r="BF55" s="76">
        <v>326</v>
      </c>
      <c r="BG55" s="76">
        <v>0.30674846625800001</v>
      </c>
      <c r="BH55" s="76">
        <v>1</v>
      </c>
      <c r="BI55" s="76">
        <v>303</v>
      </c>
      <c r="BJ55" s="76">
        <v>0.33003300330000002</v>
      </c>
      <c r="BK55" s="76">
        <v>1</v>
      </c>
      <c r="BL55" s="76">
        <v>264</v>
      </c>
      <c r="BM55" s="76">
        <v>0.37878787878800002</v>
      </c>
      <c r="BN55" s="76">
        <v>0</v>
      </c>
      <c r="BO55" s="76">
        <v>275</v>
      </c>
      <c r="BP55" s="76">
        <v>0</v>
      </c>
      <c r="BQ55" s="76">
        <v>0</v>
      </c>
      <c r="BR55" s="76">
        <v>380</v>
      </c>
      <c r="BS55" s="76">
        <v>0</v>
      </c>
      <c r="BT55" s="76">
        <v>0</v>
      </c>
      <c r="BU55" s="76">
        <v>413</v>
      </c>
      <c r="BV55" s="76">
        <v>0</v>
      </c>
      <c r="BW55" s="76">
        <v>1</v>
      </c>
      <c r="BX55" s="76">
        <v>415</v>
      </c>
      <c r="BY55" s="76">
        <v>0.240963855422</v>
      </c>
      <c r="BZ55" s="76">
        <v>1</v>
      </c>
      <c r="CA55" s="76">
        <v>351</v>
      </c>
      <c r="CB55" s="76">
        <v>0.28490028490000002</v>
      </c>
      <c r="CC55" s="76">
        <v>1</v>
      </c>
      <c r="CD55" s="76">
        <v>409</v>
      </c>
      <c r="CE55" s="76">
        <v>0.24449877750599999</v>
      </c>
    </row>
    <row r="56" spans="1:83" x14ac:dyDescent="0.3">
      <c r="A56" s="76" t="s">
        <v>352</v>
      </c>
      <c r="B56" s="76">
        <v>0.356243362329</v>
      </c>
      <c r="C56" s="78">
        <v>0.70869690165400001</v>
      </c>
      <c r="D56" s="76">
        <v>0.33876140625899998</v>
      </c>
      <c r="E56" s="76">
        <v>0.201842595263</v>
      </c>
      <c r="F56" s="76">
        <v>0.24039245327799999</v>
      </c>
      <c r="G56" s="76">
        <v>0.28025173861800001</v>
      </c>
      <c r="H56" s="76">
        <v>0.53797692374100003</v>
      </c>
      <c r="I56" s="76">
        <v>0.30092014136200002</v>
      </c>
      <c r="J56" s="76">
        <v>0.32358260648600001</v>
      </c>
      <c r="K56" s="76">
        <v>0.26844701230599999</v>
      </c>
      <c r="L56" s="76">
        <v>1</v>
      </c>
      <c r="M56" s="76">
        <v>329</v>
      </c>
      <c r="N56" s="76">
        <v>0.30395136778100001</v>
      </c>
      <c r="O56" s="76">
        <v>1</v>
      </c>
      <c r="P56" s="76">
        <v>282</v>
      </c>
      <c r="Q56" s="76">
        <v>0.35460992907799999</v>
      </c>
      <c r="R56" s="76">
        <v>0</v>
      </c>
      <c r="S56" s="76">
        <v>233</v>
      </c>
      <c r="T56" s="76">
        <v>0</v>
      </c>
      <c r="U56" s="76">
        <v>1</v>
      </c>
      <c r="V56" s="76">
        <v>271</v>
      </c>
      <c r="W56" s="76">
        <v>0.36900369003700001</v>
      </c>
      <c r="X56" s="76">
        <v>1</v>
      </c>
      <c r="Y56" s="76">
        <v>322</v>
      </c>
      <c r="Z56" s="76">
        <v>0.31055900621100002</v>
      </c>
      <c r="AA56" s="76">
        <v>2</v>
      </c>
      <c r="AB56" s="76">
        <v>288</v>
      </c>
      <c r="AC56" s="76">
        <v>0.694444444444</v>
      </c>
      <c r="AD56" s="76">
        <v>2</v>
      </c>
      <c r="AE56" s="76">
        <v>280</v>
      </c>
      <c r="AF56" s="76">
        <v>0.71428571428599996</v>
      </c>
      <c r="AG56" s="76">
        <v>0</v>
      </c>
      <c r="AH56" s="76">
        <v>355</v>
      </c>
      <c r="AI56" s="76">
        <v>0</v>
      </c>
      <c r="AJ56" s="76">
        <v>0</v>
      </c>
      <c r="AK56" s="76">
        <v>361</v>
      </c>
      <c r="AL56" s="76">
        <v>0</v>
      </c>
      <c r="AM56" s="76">
        <v>1</v>
      </c>
      <c r="AN56" s="76">
        <v>459</v>
      </c>
      <c r="AO56" s="76">
        <v>0.21786492374700001</v>
      </c>
      <c r="AP56" s="76">
        <v>0</v>
      </c>
      <c r="AQ56" s="76">
        <v>389</v>
      </c>
      <c r="AR56" s="76">
        <v>0</v>
      </c>
      <c r="AS56" s="76">
        <v>2</v>
      </c>
      <c r="AT56" s="76">
        <v>392</v>
      </c>
      <c r="AU56" s="76">
        <v>0.51020408163300002</v>
      </c>
      <c r="AV56" s="76">
        <v>2</v>
      </c>
      <c r="AW56" s="76">
        <v>360</v>
      </c>
      <c r="AX56" s="76">
        <v>0.555555555556</v>
      </c>
      <c r="AY56" s="76">
        <v>2</v>
      </c>
      <c r="AZ56" s="76">
        <v>301</v>
      </c>
      <c r="BA56" s="76">
        <v>0.664451827243</v>
      </c>
      <c r="BB56" s="76">
        <v>0</v>
      </c>
      <c r="BC56" s="76">
        <v>292</v>
      </c>
      <c r="BD56" s="76">
        <v>0</v>
      </c>
      <c r="BE56" s="76">
        <v>3</v>
      </c>
      <c r="BF56" s="76">
        <v>326</v>
      </c>
      <c r="BG56" s="76">
        <v>0.92024539877300005</v>
      </c>
      <c r="BH56" s="76">
        <v>1</v>
      </c>
      <c r="BI56" s="76">
        <v>303</v>
      </c>
      <c r="BJ56" s="76">
        <v>0.33003300330000002</v>
      </c>
      <c r="BK56" s="76">
        <v>2</v>
      </c>
      <c r="BL56" s="76">
        <v>264</v>
      </c>
      <c r="BM56" s="76">
        <v>0.75757575757600004</v>
      </c>
      <c r="BN56" s="76">
        <v>2</v>
      </c>
      <c r="BO56" s="76">
        <v>275</v>
      </c>
      <c r="BP56" s="76">
        <v>0.72727272727299996</v>
      </c>
      <c r="BQ56" s="76">
        <v>0</v>
      </c>
      <c r="BR56" s="76">
        <v>380</v>
      </c>
      <c r="BS56" s="76">
        <v>0</v>
      </c>
      <c r="BT56" s="76">
        <v>2</v>
      </c>
      <c r="BU56" s="76">
        <v>413</v>
      </c>
      <c r="BV56" s="76">
        <v>0.48426150121099998</v>
      </c>
      <c r="BW56" s="76">
        <v>1</v>
      </c>
      <c r="BX56" s="76">
        <v>415</v>
      </c>
      <c r="BY56" s="76">
        <v>0.240963855422</v>
      </c>
      <c r="BZ56" s="76">
        <v>0</v>
      </c>
      <c r="CA56" s="76">
        <v>351</v>
      </c>
      <c r="CB56" s="76">
        <v>0</v>
      </c>
      <c r="CC56" s="76">
        <v>2</v>
      </c>
      <c r="CD56" s="76">
        <v>409</v>
      </c>
      <c r="CE56" s="76">
        <v>0.48899755501199998</v>
      </c>
    </row>
    <row r="57" spans="1:83" x14ac:dyDescent="0.3">
      <c r="A57" s="76" t="s">
        <v>353</v>
      </c>
      <c r="B57" s="76">
        <v>0.59787817697099999</v>
      </c>
      <c r="C57" s="78">
        <v>0.71668730188200003</v>
      </c>
      <c r="D57" s="76">
        <v>0.33265087025700002</v>
      </c>
      <c r="E57" s="76">
        <v>0.181066105379</v>
      </c>
      <c r="F57" s="76">
        <v>0.19958857484699999</v>
      </c>
      <c r="G57" s="76">
        <v>0.217051595593</v>
      </c>
      <c r="H57" s="76">
        <v>0.21280153129500001</v>
      </c>
      <c r="I57" s="76">
        <v>0.22274726873199999</v>
      </c>
      <c r="J57" s="76">
        <v>0.27321465446799997</v>
      </c>
      <c r="K57" s="76">
        <v>4.32910740838E-2</v>
      </c>
      <c r="L57" s="76">
        <v>1</v>
      </c>
      <c r="M57" s="76">
        <v>329</v>
      </c>
      <c r="N57" s="76">
        <v>0.30395136778100001</v>
      </c>
      <c r="O57" s="76">
        <v>1</v>
      </c>
      <c r="P57" s="76">
        <v>282</v>
      </c>
      <c r="Q57" s="76">
        <v>0.35460992907799999</v>
      </c>
      <c r="R57" s="76">
        <v>0</v>
      </c>
      <c r="S57" s="76">
        <v>233</v>
      </c>
      <c r="T57" s="76">
        <v>0</v>
      </c>
      <c r="U57" s="76">
        <v>1</v>
      </c>
      <c r="V57" s="76">
        <v>271</v>
      </c>
      <c r="W57" s="76">
        <v>0.36900369003700001</v>
      </c>
      <c r="X57" s="76">
        <v>2</v>
      </c>
      <c r="Y57" s="76">
        <v>322</v>
      </c>
      <c r="Z57" s="76">
        <v>0.62111801242200004</v>
      </c>
      <c r="AA57" s="76">
        <v>1</v>
      </c>
      <c r="AB57" s="76">
        <v>288</v>
      </c>
      <c r="AC57" s="76">
        <v>0.347222222222</v>
      </c>
      <c r="AD57" s="76">
        <v>1</v>
      </c>
      <c r="AE57" s="76">
        <v>280</v>
      </c>
      <c r="AF57" s="76">
        <v>0.35714285714299998</v>
      </c>
      <c r="AG57" s="76">
        <v>2</v>
      </c>
      <c r="AH57" s="76">
        <v>355</v>
      </c>
      <c r="AI57" s="76">
        <v>0.56338028168999998</v>
      </c>
      <c r="AJ57" s="76">
        <v>1</v>
      </c>
      <c r="AK57" s="76">
        <v>361</v>
      </c>
      <c r="AL57" s="76">
        <v>0.27700831024900002</v>
      </c>
      <c r="AM57" s="76">
        <v>0</v>
      </c>
      <c r="AN57" s="76">
        <v>459</v>
      </c>
      <c r="AO57" s="76">
        <v>0</v>
      </c>
      <c r="AP57" s="76">
        <v>0</v>
      </c>
      <c r="AQ57" s="76">
        <v>389</v>
      </c>
      <c r="AR57" s="76">
        <v>0</v>
      </c>
      <c r="AS57" s="76">
        <v>0</v>
      </c>
      <c r="AT57" s="76">
        <v>392</v>
      </c>
      <c r="AU57" s="76">
        <v>0</v>
      </c>
      <c r="AV57" s="76">
        <v>2</v>
      </c>
      <c r="AW57" s="76">
        <v>360</v>
      </c>
      <c r="AX57" s="76">
        <v>0.555555555556</v>
      </c>
      <c r="AY57" s="76">
        <v>0</v>
      </c>
      <c r="AZ57" s="76">
        <v>301</v>
      </c>
      <c r="BA57" s="76">
        <v>0</v>
      </c>
      <c r="BB57" s="76">
        <v>1</v>
      </c>
      <c r="BC57" s="76">
        <v>292</v>
      </c>
      <c r="BD57" s="76">
        <v>0.34246575342500002</v>
      </c>
      <c r="BE57" s="76">
        <v>0</v>
      </c>
      <c r="BF57" s="76">
        <v>326</v>
      </c>
      <c r="BG57" s="76">
        <v>0</v>
      </c>
      <c r="BH57" s="76">
        <v>0</v>
      </c>
      <c r="BI57" s="76">
        <v>303</v>
      </c>
      <c r="BJ57" s="76">
        <v>0</v>
      </c>
      <c r="BK57" s="76">
        <v>1</v>
      </c>
      <c r="BL57" s="76">
        <v>264</v>
      </c>
      <c r="BM57" s="76">
        <v>0.37878787878800002</v>
      </c>
      <c r="BN57" s="76">
        <v>1</v>
      </c>
      <c r="BO57" s="76">
        <v>275</v>
      </c>
      <c r="BP57" s="76">
        <v>0.36363636363599999</v>
      </c>
      <c r="BQ57" s="76">
        <v>1</v>
      </c>
      <c r="BR57" s="76">
        <v>380</v>
      </c>
      <c r="BS57" s="76">
        <v>0.26315789473700002</v>
      </c>
      <c r="BT57" s="76">
        <v>1</v>
      </c>
      <c r="BU57" s="76">
        <v>413</v>
      </c>
      <c r="BV57" s="76">
        <v>0.242130750605</v>
      </c>
      <c r="BW57" s="76">
        <v>1</v>
      </c>
      <c r="BX57" s="76">
        <v>415</v>
      </c>
      <c r="BY57" s="76">
        <v>0.240963855422</v>
      </c>
      <c r="BZ57" s="76">
        <v>1</v>
      </c>
      <c r="CA57" s="76">
        <v>351</v>
      </c>
      <c r="CB57" s="76">
        <v>0.28490028490000002</v>
      </c>
      <c r="CC57" s="76">
        <v>1</v>
      </c>
      <c r="CD57" s="76">
        <v>409</v>
      </c>
      <c r="CE57" s="76">
        <v>0.24449877750599999</v>
      </c>
    </row>
    <row r="58" spans="1:83" x14ac:dyDescent="0.3">
      <c r="A58" s="76" t="s">
        <v>354</v>
      </c>
      <c r="B58" s="76">
        <v>0.74131619085300005</v>
      </c>
      <c r="C58" s="78">
        <v>0.80596585866000003</v>
      </c>
      <c r="D58" s="76">
        <v>0.33265087025700002</v>
      </c>
      <c r="E58" s="76">
        <v>0.181066105379</v>
      </c>
      <c r="F58" s="76">
        <v>0.45961294068199998</v>
      </c>
      <c r="G58" s="76">
        <v>0.15975193360600001</v>
      </c>
      <c r="H58" s="76">
        <v>0.33225270675599999</v>
      </c>
      <c r="I58" s="76">
        <v>0.194074895478</v>
      </c>
      <c r="J58" s="76">
        <v>0.35069584412600002</v>
      </c>
      <c r="K58" s="76">
        <v>0.18394095731499999</v>
      </c>
      <c r="L58" s="76">
        <v>1</v>
      </c>
      <c r="M58" s="76">
        <v>329</v>
      </c>
      <c r="N58" s="76">
        <v>0.30395136778100001</v>
      </c>
      <c r="O58" s="76">
        <v>1</v>
      </c>
      <c r="P58" s="76">
        <v>282</v>
      </c>
      <c r="Q58" s="76">
        <v>0.35460992907799999</v>
      </c>
      <c r="R58" s="76">
        <v>0</v>
      </c>
      <c r="S58" s="76">
        <v>233</v>
      </c>
      <c r="T58" s="76">
        <v>0</v>
      </c>
      <c r="U58" s="76">
        <v>1</v>
      </c>
      <c r="V58" s="76">
        <v>271</v>
      </c>
      <c r="W58" s="76">
        <v>0.36900369003700001</v>
      </c>
      <c r="X58" s="76">
        <v>2</v>
      </c>
      <c r="Y58" s="76">
        <v>322</v>
      </c>
      <c r="Z58" s="76">
        <v>0.62111801242200004</v>
      </c>
      <c r="AA58" s="76">
        <v>1</v>
      </c>
      <c r="AB58" s="76">
        <v>288</v>
      </c>
      <c r="AC58" s="76">
        <v>0.347222222222</v>
      </c>
      <c r="AD58" s="76">
        <v>2</v>
      </c>
      <c r="AE58" s="76">
        <v>280</v>
      </c>
      <c r="AF58" s="76">
        <v>0.71428571428599996</v>
      </c>
      <c r="AG58" s="76">
        <v>2</v>
      </c>
      <c r="AH58" s="76">
        <v>355</v>
      </c>
      <c r="AI58" s="76">
        <v>0.56338028168999998</v>
      </c>
      <c r="AJ58" s="76">
        <v>1</v>
      </c>
      <c r="AK58" s="76">
        <v>361</v>
      </c>
      <c r="AL58" s="76">
        <v>0.27700831024900002</v>
      </c>
      <c r="AM58" s="76">
        <v>2</v>
      </c>
      <c r="AN58" s="76">
        <v>459</v>
      </c>
      <c r="AO58" s="76">
        <v>0.43572984749499999</v>
      </c>
      <c r="AP58" s="76">
        <v>1</v>
      </c>
      <c r="AQ58" s="76">
        <v>389</v>
      </c>
      <c r="AR58" s="76">
        <v>0.25706940874</v>
      </c>
      <c r="AS58" s="76">
        <v>2</v>
      </c>
      <c r="AT58" s="76">
        <v>392</v>
      </c>
      <c r="AU58" s="76">
        <v>0.51020408163300002</v>
      </c>
      <c r="AV58" s="76">
        <v>1</v>
      </c>
      <c r="AW58" s="76">
        <v>360</v>
      </c>
      <c r="AX58" s="76">
        <v>0.277777777778</v>
      </c>
      <c r="AY58" s="76">
        <v>2</v>
      </c>
      <c r="AZ58" s="76">
        <v>301</v>
      </c>
      <c r="BA58" s="76">
        <v>0.664451827243</v>
      </c>
      <c r="BB58" s="76">
        <v>1</v>
      </c>
      <c r="BC58" s="76">
        <v>292</v>
      </c>
      <c r="BD58" s="76">
        <v>0.34246575342500002</v>
      </c>
      <c r="BE58" s="76">
        <v>0</v>
      </c>
      <c r="BF58" s="76">
        <v>326</v>
      </c>
      <c r="BG58" s="76">
        <v>0</v>
      </c>
      <c r="BH58" s="76">
        <v>1</v>
      </c>
      <c r="BI58" s="76">
        <v>303</v>
      </c>
      <c r="BJ58" s="76">
        <v>0.33003300330000002</v>
      </c>
      <c r="BK58" s="76">
        <v>1</v>
      </c>
      <c r="BL58" s="76">
        <v>264</v>
      </c>
      <c r="BM58" s="76">
        <v>0.37878787878800002</v>
      </c>
      <c r="BN58" s="76">
        <v>1</v>
      </c>
      <c r="BO58" s="76">
        <v>275</v>
      </c>
      <c r="BP58" s="76">
        <v>0.36363636363599999</v>
      </c>
      <c r="BQ58" s="76">
        <v>2</v>
      </c>
      <c r="BR58" s="76">
        <v>380</v>
      </c>
      <c r="BS58" s="76">
        <v>0.52631578947400004</v>
      </c>
      <c r="BT58" s="76">
        <v>2</v>
      </c>
      <c r="BU58" s="76">
        <v>413</v>
      </c>
      <c r="BV58" s="76">
        <v>0.48426150121099998</v>
      </c>
      <c r="BW58" s="76">
        <v>1</v>
      </c>
      <c r="BX58" s="76">
        <v>415</v>
      </c>
      <c r="BY58" s="76">
        <v>0.240963855422</v>
      </c>
      <c r="BZ58" s="76">
        <v>0</v>
      </c>
      <c r="CA58" s="76">
        <v>351</v>
      </c>
      <c r="CB58" s="76">
        <v>0</v>
      </c>
      <c r="CC58" s="76">
        <v>2</v>
      </c>
      <c r="CD58" s="76">
        <v>409</v>
      </c>
      <c r="CE58" s="76">
        <v>0.48899755501199998</v>
      </c>
    </row>
    <row r="59" spans="1:83" x14ac:dyDescent="0.3">
      <c r="A59" s="76" t="s">
        <v>355</v>
      </c>
      <c r="B59" s="76">
        <v>6.11568382349E-2</v>
      </c>
      <c r="C59" s="78">
        <v>0.29323919871600002</v>
      </c>
      <c r="D59" s="76">
        <v>0.30176323281700002</v>
      </c>
      <c r="E59" s="76">
        <v>0.139496223562</v>
      </c>
      <c r="F59" s="76">
        <v>8.86850585109E-2</v>
      </c>
      <c r="G59" s="76">
        <v>0.12557893769600001</v>
      </c>
      <c r="H59" s="76">
        <v>0.16150123053000001</v>
      </c>
      <c r="I59" s="76">
        <v>0.161706822019</v>
      </c>
      <c r="J59" s="76">
        <v>0.100961185707</v>
      </c>
      <c r="K59" s="76">
        <v>0.14702592698299999</v>
      </c>
      <c r="L59" s="76">
        <v>0</v>
      </c>
      <c r="M59" s="76">
        <v>329</v>
      </c>
      <c r="N59" s="76">
        <v>0</v>
      </c>
      <c r="O59" s="76">
        <v>1</v>
      </c>
      <c r="P59" s="76">
        <v>282</v>
      </c>
      <c r="Q59" s="76">
        <v>0.35460992907799999</v>
      </c>
      <c r="R59" s="76">
        <v>1</v>
      </c>
      <c r="S59" s="76">
        <v>233</v>
      </c>
      <c r="T59" s="76">
        <v>0.42918454935599998</v>
      </c>
      <c r="U59" s="76">
        <v>1</v>
      </c>
      <c r="V59" s="76">
        <v>271</v>
      </c>
      <c r="W59" s="76">
        <v>0.36900369003700001</v>
      </c>
      <c r="X59" s="76">
        <v>1</v>
      </c>
      <c r="Y59" s="76">
        <v>322</v>
      </c>
      <c r="Z59" s="76">
        <v>0.31055900621100002</v>
      </c>
      <c r="AA59" s="76">
        <v>1</v>
      </c>
      <c r="AB59" s="76">
        <v>288</v>
      </c>
      <c r="AC59" s="76">
        <v>0.347222222222</v>
      </c>
      <c r="AD59" s="76">
        <v>0</v>
      </c>
      <c r="AE59" s="76">
        <v>280</v>
      </c>
      <c r="AF59" s="76">
        <v>0</v>
      </c>
      <c r="AG59" s="76">
        <v>0</v>
      </c>
      <c r="AH59" s="76">
        <v>355</v>
      </c>
      <c r="AI59" s="76">
        <v>0</v>
      </c>
      <c r="AJ59" s="76">
        <v>1</v>
      </c>
      <c r="AK59" s="76">
        <v>361</v>
      </c>
      <c r="AL59" s="76">
        <v>0.27700831024900002</v>
      </c>
      <c r="AM59" s="76">
        <v>0</v>
      </c>
      <c r="AN59" s="76">
        <v>459</v>
      </c>
      <c r="AO59" s="76">
        <v>0</v>
      </c>
      <c r="AP59" s="76">
        <v>0</v>
      </c>
      <c r="AQ59" s="76">
        <v>389</v>
      </c>
      <c r="AR59" s="76">
        <v>0</v>
      </c>
      <c r="AS59" s="76">
        <v>1</v>
      </c>
      <c r="AT59" s="76">
        <v>392</v>
      </c>
      <c r="AU59" s="76">
        <v>0.25510204081600002</v>
      </c>
      <c r="AV59" s="76">
        <v>0</v>
      </c>
      <c r="AW59" s="76">
        <v>360</v>
      </c>
      <c r="AX59" s="76">
        <v>0</v>
      </c>
      <c r="AY59" s="76">
        <v>1</v>
      </c>
      <c r="AZ59" s="76">
        <v>301</v>
      </c>
      <c r="BA59" s="76">
        <v>0.33222591362100001</v>
      </c>
      <c r="BB59" s="76">
        <v>0</v>
      </c>
      <c r="BC59" s="76">
        <v>292</v>
      </c>
      <c r="BD59" s="76">
        <v>0</v>
      </c>
      <c r="BE59" s="76">
        <v>1</v>
      </c>
      <c r="BF59" s="76">
        <v>326</v>
      </c>
      <c r="BG59" s="76">
        <v>0.30674846625800001</v>
      </c>
      <c r="BH59" s="76">
        <v>1</v>
      </c>
      <c r="BI59" s="76">
        <v>303</v>
      </c>
      <c r="BJ59" s="76">
        <v>0.33003300330000002</v>
      </c>
      <c r="BK59" s="76">
        <v>0</v>
      </c>
      <c r="BL59" s="76">
        <v>264</v>
      </c>
      <c r="BM59" s="76">
        <v>0</v>
      </c>
      <c r="BN59" s="76">
        <v>1</v>
      </c>
      <c r="BO59" s="76">
        <v>275</v>
      </c>
      <c r="BP59" s="76">
        <v>0.36363636363599999</v>
      </c>
      <c r="BQ59" s="76">
        <v>0</v>
      </c>
      <c r="BR59" s="76">
        <v>380</v>
      </c>
      <c r="BS59" s="76">
        <v>0</v>
      </c>
      <c r="BT59" s="76">
        <v>1</v>
      </c>
      <c r="BU59" s="76">
        <v>413</v>
      </c>
      <c r="BV59" s="76">
        <v>0.242130750605</v>
      </c>
      <c r="BW59" s="76">
        <v>0</v>
      </c>
      <c r="BX59" s="76">
        <v>415</v>
      </c>
      <c r="BY59" s="76">
        <v>0</v>
      </c>
      <c r="BZ59" s="76">
        <v>0</v>
      </c>
      <c r="CA59" s="76">
        <v>351</v>
      </c>
      <c r="CB59" s="76">
        <v>0</v>
      </c>
      <c r="CC59" s="76">
        <v>0</v>
      </c>
      <c r="CD59" s="76">
        <v>409</v>
      </c>
      <c r="CE59" s="76">
        <v>0</v>
      </c>
    </row>
    <row r="60" spans="1:83" x14ac:dyDescent="0.3">
      <c r="A60" s="76" t="s">
        <v>356</v>
      </c>
      <c r="B60" s="76">
        <v>0.14787367234099999</v>
      </c>
      <c r="C60" s="78">
        <v>0.40075908301099999</v>
      </c>
      <c r="D60" s="76">
        <v>0.30176323281700002</v>
      </c>
      <c r="E60" s="76">
        <v>0.139496223562</v>
      </c>
      <c r="F60" s="76">
        <v>0.228144895215</v>
      </c>
      <c r="G60" s="76">
        <v>0.110473717628</v>
      </c>
      <c r="H60" s="76">
        <v>0.10942760942800001</v>
      </c>
      <c r="I60" s="76">
        <v>0.157477162743</v>
      </c>
      <c r="J60" s="76">
        <v>0.21260859386200001</v>
      </c>
      <c r="K60" s="76">
        <v>9.6329553275800006E-2</v>
      </c>
      <c r="L60" s="76">
        <v>0</v>
      </c>
      <c r="M60" s="76">
        <v>329</v>
      </c>
      <c r="N60" s="76">
        <v>0</v>
      </c>
      <c r="O60" s="76">
        <v>1</v>
      </c>
      <c r="P60" s="76">
        <v>282</v>
      </c>
      <c r="Q60" s="76">
        <v>0.35460992907799999</v>
      </c>
      <c r="R60" s="76">
        <v>1</v>
      </c>
      <c r="S60" s="76">
        <v>233</v>
      </c>
      <c r="T60" s="76">
        <v>0.42918454935599998</v>
      </c>
      <c r="U60" s="76">
        <v>1</v>
      </c>
      <c r="V60" s="76">
        <v>271</v>
      </c>
      <c r="W60" s="76">
        <v>0.36900369003700001</v>
      </c>
      <c r="X60" s="76">
        <v>1</v>
      </c>
      <c r="Y60" s="76">
        <v>322</v>
      </c>
      <c r="Z60" s="76">
        <v>0.31055900621100002</v>
      </c>
      <c r="AA60" s="76">
        <v>1</v>
      </c>
      <c r="AB60" s="76">
        <v>288</v>
      </c>
      <c r="AC60" s="76">
        <v>0.347222222222</v>
      </c>
      <c r="AD60" s="76">
        <v>1</v>
      </c>
      <c r="AE60" s="76">
        <v>280</v>
      </c>
      <c r="AF60" s="76">
        <v>0.35714285714299998</v>
      </c>
      <c r="AG60" s="76">
        <v>1</v>
      </c>
      <c r="AH60" s="76">
        <v>355</v>
      </c>
      <c r="AI60" s="76">
        <v>0.28169014084499999</v>
      </c>
      <c r="AJ60" s="76">
        <v>0</v>
      </c>
      <c r="AK60" s="76">
        <v>361</v>
      </c>
      <c r="AL60" s="76">
        <v>0</v>
      </c>
      <c r="AM60" s="76">
        <v>1</v>
      </c>
      <c r="AN60" s="76">
        <v>459</v>
      </c>
      <c r="AO60" s="76">
        <v>0.21786492374700001</v>
      </c>
      <c r="AP60" s="76">
        <v>1</v>
      </c>
      <c r="AQ60" s="76">
        <v>389</v>
      </c>
      <c r="AR60" s="76">
        <v>0.25706940874</v>
      </c>
      <c r="AS60" s="76">
        <v>1</v>
      </c>
      <c r="AT60" s="76">
        <v>392</v>
      </c>
      <c r="AU60" s="76">
        <v>0.25510204081600002</v>
      </c>
      <c r="AV60" s="76">
        <v>1</v>
      </c>
      <c r="AW60" s="76">
        <v>360</v>
      </c>
      <c r="AX60" s="76">
        <v>0.277777777778</v>
      </c>
      <c r="AY60" s="76">
        <v>0</v>
      </c>
      <c r="AZ60" s="76">
        <v>301</v>
      </c>
      <c r="BA60" s="76">
        <v>0</v>
      </c>
      <c r="BB60" s="76">
        <v>0</v>
      </c>
      <c r="BC60" s="76">
        <v>292</v>
      </c>
      <c r="BD60" s="76">
        <v>0</v>
      </c>
      <c r="BE60" s="76">
        <v>0</v>
      </c>
      <c r="BF60" s="76">
        <v>326</v>
      </c>
      <c r="BG60" s="76">
        <v>0</v>
      </c>
      <c r="BH60" s="76">
        <v>0</v>
      </c>
      <c r="BI60" s="76">
        <v>303</v>
      </c>
      <c r="BJ60" s="76">
        <v>0</v>
      </c>
      <c r="BK60" s="76">
        <v>1</v>
      </c>
      <c r="BL60" s="76">
        <v>264</v>
      </c>
      <c r="BM60" s="76">
        <v>0.37878787878800002</v>
      </c>
      <c r="BN60" s="76">
        <v>0</v>
      </c>
      <c r="BO60" s="76">
        <v>275</v>
      </c>
      <c r="BP60" s="76">
        <v>0</v>
      </c>
      <c r="BQ60" s="76">
        <v>1</v>
      </c>
      <c r="BR60" s="76">
        <v>380</v>
      </c>
      <c r="BS60" s="76">
        <v>0.26315789473700002</v>
      </c>
      <c r="BT60" s="76">
        <v>1</v>
      </c>
      <c r="BU60" s="76">
        <v>413</v>
      </c>
      <c r="BV60" s="76">
        <v>0.242130750605</v>
      </c>
      <c r="BW60" s="76">
        <v>1</v>
      </c>
      <c r="BX60" s="76">
        <v>415</v>
      </c>
      <c r="BY60" s="76">
        <v>0.240963855422</v>
      </c>
      <c r="BZ60" s="76">
        <v>1</v>
      </c>
      <c r="CA60" s="76">
        <v>351</v>
      </c>
      <c r="CB60" s="76">
        <v>0.28490028490000002</v>
      </c>
      <c r="CC60" s="76">
        <v>1</v>
      </c>
      <c r="CD60" s="76">
        <v>409</v>
      </c>
      <c r="CE60" s="76">
        <v>0.24449877750599999</v>
      </c>
    </row>
    <row r="61" spans="1:83" x14ac:dyDescent="0.3">
      <c r="A61" s="76" t="s">
        <v>357</v>
      </c>
      <c r="B61" s="76">
        <v>0.55931403450700001</v>
      </c>
      <c r="C61" s="78">
        <v>0.68810345034700005</v>
      </c>
      <c r="D61" s="76">
        <v>0.30176323281700002</v>
      </c>
      <c r="E61" s="76">
        <v>0.139496223562</v>
      </c>
      <c r="F61" s="76">
        <v>0.27431294692399999</v>
      </c>
      <c r="G61" s="76">
        <v>4.23777847533E-2</v>
      </c>
      <c r="H61" s="76">
        <v>0.22151073554799999</v>
      </c>
      <c r="I61" s="76">
        <v>0.15939640873200001</v>
      </c>
      <c r="J61" s="76">
        <v>0.31707430359099997</v>
      </c>
      <c r="K61" s="76">
        <v>0.10300625852299999</v>
      </c>
      <c r="L61" s="76">
        <v>0</v>
      </c>
      <c r="M61" s="76">
        <v>329</v>
      </c>
      <c r="N61" s="76">
        <v>0</v>
      </c>
      <c r="O61" s="76">
        <v>1</v>
      </c>
      <c r="P61" s="76">
        <v>282</v>
      </c>
      <c r="Q61" s="76">
        <v>0.35460992907799999</v>
      </c>
      <c r="R61" s="76">
        <v>1</v>
      </c>
      <c r="S61" s="76">
        <v>233</v>
      </c>
      <c r="T61" s="76">
        <v>0.42918454935599998</v>
      </c>
      <c r="U61" s="76">
        <v>1</v>
      </c>
      <c r="V61" s="76">
        <v>271</v>
      </c>
      <c r="W61" s="76">
        <v>0.36900369003700001</v>
      </c>
      <c r="X61" s="76">
        <v>1</v>
      </c>
      <c r="Y61" s="76">
        <v>322</v>
      </c>
      <c r="Z61" s="76">
        <v>0.31055900621100002</v>
      </c>
      <c r="AA61" s="76">
        <v>1</v>
      </c>
      <c r="AB61" s="76">
        <v>288</v>
      </c>
      <c r="AC61" s="76">
        <v>0.347222222222</v>
      </c>
      <c r="AD61" s="76">
        <v>1</v>
      </c>
      <c r="AE61" s="76">
        <v>280</v>
      </c>
      <c r="AF61" s="76">
        <v>0.35714285714299998</v>
      </c>
      <c r="AG61" s="76">
        <v>1</v>
      </c>
      <c r="AH61" s="76">
        <v>355</v>
      </c>
      <c r="AI61" s="76">
        <v>0.28169014084499999</v>
      </c>
      <c r="AJ61" s="76">
        <v>1</v>
      </c>
      <c r="AK61" s="76">
        <v>361</v>
      </c>
      <c r="AL61" s="76">
        <v>0.27700831024900002</v>
      </c>
      <c r="AM61" s="76">
        <v>1</v>
      </c>
      <c r="AN61" s="76">
        <v>459</v>
      </c>
      <c r="AO61" s="76">
        <v>0.21786492374700001</v>
      </c>
      <c r="AP61" s="76">
        <v>1</v>
      </c>
      <c r="AQ61" s="76">
        <v>389</v>
      </c>
      <c r="AR61" s="76">
        <v>0.25706940874</v>
      </c>
      <c r="AS61" s="76">
        <v>1</v>
      </c>
      <c r="AT61" s="76">
        <v>392</v>
      </c>
      <c r="AU61" s="76">
        <v>0.25510204081600002</v>
      </c>
      <c r="AV61" s="76">
        <v>1</v>
      </c>
      <c r="AW61" s="76">
        <v>360</v>
      </c>
      <c r="AX61" s="76">
        <v>0.277777777778</v>
      </c>
      <c r="AY61" s="76">
        <v>0</v>
      </c>
      <c r="AZ61" s="76">
        <v>301</v>
      </c>
      <c r="BA61" s="76">
        <v>0</v>
      </c>
      <c r="BB61" s="76">
        <v>1</v>
      </c>
      <c r="BC61" s="76">
        <v>292</v>
      </c>
      <c r="BD61" s="76">
        <v>0.34246575342500002</v>
      </c>
      <c r="BE61" s="76">
        <v>0</v>
      </c>
      <c r="BF61" s="76">
        <v>326</v>
      </c>
      <c r="BG61" s="76">
        <v>0</v>
      </c>
      <c r="BH61" s="76">
        <v>1</v>
      </c>
      <c r="BI61" s="76">
        <v>303</v>
      </c>
      <c r="BJ61" s="76">
        <v>0.33003300330000002</v>
      </c>
      <c r="BK61" s="76">
        <v>1</v>
      </c>
      <c r="BL61" s="76">
        <v>264</v>
      </c>
      <c r="BM61" s="76">
        <v>0.37878787878800002</v>
      </c>
      <c r="BN61" s="76">
        <v>1</v>
      </c>
      <c r="BO61" s="76">
        <v>275</v>
      </c>
      <c r="BP61" s="76">
        <v>0.36363636363599999</v>
      </c>
      <c r="BQ61" s="76">
        <v>2</v>
      </c>
      <c r="BR61" s="76">
        <v>380</v>
      </c>
      <c r="BS61" s="76">
        <v>0.52631578947400004</v>
      </c>
      <c r="BT61" s="76">
        <v>1</v>
      </c>
      <c r="BU61" s="76">
        <v>413</v>
      </c>
      <c r="BV61" s="76">
        <v>0.242130750605</v>
      </c>
      <c r="BW61" s="76">
        <v>1</v>
      </c>
      <c r="BX61" s="76">
        <v>415</v>
      </c>
      <c r="BY61" s="76">
        <v>0.240963855422</v>
      </c>
      <c r="BZ61" s="76">
        <v>1</v>
      </c>
      <c r="CA61" s="76">
        <v>351</v>
      </c>
      <c r="CB61" s="76">
        <v>0.28490028490000002</v>
      </c>
      <c r="CC61" s="76">
        <v>1</v>
      </c>
      <c r="CD61" s="76">
        <v>409</v>
      </c>
      <c r="CE61" s="76">
        <v>0.24449877750599999</v>
      </c>
    </row>
    <row r="62" spans="1:83" x14ac:dyDescent="0.3">
      <c r="A62" s="76" t="s">
        <v>358</v>
      </c>
      <c r="B62" s="76">
        <v>0.84261413652299999</v>
      </c>
      <c r="C62" s="78">
        <v>0.86576287653799999</v>
      </c>
      <c r="D62" s="76">
        <v>0.30066195974600002</v>
      </c>
      <c r="E62" s="76">
        <v>0.13944851129800001</v>
      </c>
      <c r="F62" s="76">
        <v>0.319876070013</v>
      </c>
      <c r="G62" s="76">
        <v>0.26317172957899998</v>
      </c>
      <c r="H62" s="76">
        <v>0.39379329535300001</v>
      </c>
      <c r="I62" s="76">
        <v>0.231778731303</v>
      </c>
      <c r="J62" s="76">
        <v>0.40491280950800002</v>
      </c>
      <c r="K62" s="76">
        <v>0.13072779486800001</v>
      </c>
      <c r="L62" s="76">
        <v>1</v>
      </c>
      <c r="M62" s="76">
        <v>329</v>
      </c>
      <c r="N62" s="76">
        <v>0.30395136778100001</v>
      </c>
      <c r="O62" s="76">
        <v>1</v>
      </c>
      <c r="P62" s="76">
        <v>282</v>
      </c>
      <c r="Q62" s="76">
        <v>0.35460992907799999</v>
      </c>
      <c r="R62" s="76">
        <v>1</v>
      </c>
      <c r="S62" s="76">
        <v>233</v>
      </c>
      <c r="T62" s="76">
        <v>0.42918454935599998</v>
      </c>
      <c r="U62" s="76">
        <v>1</v>
      </c>
      <c r="V62" s="76">
        <v>271</v>
      </c>
      <c r="W62" s="76">
        <v>0.36900369003700001</v>
      </c>
      <c r="X62" s="76">
        <v>0</v>
      </c>
      <c r="Y62" s="76">
        <v>322</v>
      </c>
      <c r="Z62" s="76">
        <v>0</v>
      </c>
      <c r="AA62" s="76">
        <v>1</v>
      </c>
      <c r="AB62" s="76">
        <v>288</v>
      </c>
      <c r="AC62" s="76">
        <v>0.347222222222</v>
      </c>
      <c r="AD62" s="76">
        <v>2</v>
      </c>
      <c r="AE62" s="76">
        <v>280</v>
      </c>
      <c r="AF62" s="76">
        <v>0.71428571428599996</v>
      </c>
      <c r="AG62" s="76">
        <v>0</v>
      </c>
      <c r="AH62" s="76">
        <v>355</v>
      </c>
      <c r="AI62" s="76">
        <v>0</v>
      </c>
      <c r="AJ62" s="76">
        <v>0</v>
      </c>
      <c r="AK62" s="76">
        <v>361</v>
      </c>
      <c r="AL62" s="76">
        <v>0</v>
      </c>
      <c r="AM62" s="76">
        <v>2</v>
      </c>
      <c r="AN62" s="76">
        <v>459</v>
      </c>
      <c r="AO62" s="76">
        <v>0.43572984749499999</v>
      </c>
      <c r="AP62" s="76">
        <v>2</v>
      </c>
      <c r="AQ62" s="76">
        <v>389</v>
      </c>
      <c r="AR62" s="76">
        <v>0.51413881748099999</v>
      </c>
      <c r="AS62" s="76">
        <v>1</v>
      </c>
      <c r="AT62" s="76">
        <v>392</v>
      </c>
      <c r="AU62" s="76">
        <v>0.25510204081600002</v>
      </c>
      <c r="AV62" s="76">
        <v>0</v>
      </c>
      <c r="AW62" s="76">
        <v>360</v>
      </c>
      <c r="AX62" s="76">
        <v>0</v>
      </c>
      <c r="AY62" s="76">
        <v>1</v>
      </c>
      <c r="AZ62" s="76">
        <v>301</v>
      </c>
      <c r="BA62" s="76">
        <v>0.33222591362100001</v>
      </c>
      <c r="BB62" s="76">
        <v>2</v>
      </c>
      <c r="BC62" s="76">
        <v>292</v>
      </c>
      <c r="BD62" s="76">
        <v>0.68493150684899995</v>
      </c>
      <c r="BE62" s="76">
        <v>1</v>
      </c>
      <c r="BF62" s="76">
        <v>326</v>
      </c>
      <c r="BG62" s="76">
        <v>0.30674846625800001</v>
      </c>
      <c r="BH62" s="76">
        <v>2</v>
      </c>
      <c r="BI62" s="76">
        <v>303</v>
      </c>
      <c r="BJ62" s="76">
        <v>0.66006600660100001</v>
      </c>
      <c r="BK62" s="76">
        <v>1</v>
      </c>
      <c r="BL62" s="76">
        <v>264</v>
      </c>
      <c r="BM62" s="76">
        <v>0.37878787878800002</v>
      </c>
      <c r="BN62" s="76">
        <v>1</v>
      </c>
      <c r="BO62" s="76">
        <v>275</v>
      </c>
      <c r="BP62" s="76">
        <v>0.36363636363599999</v>
      </c>
      <c r="BQ62" s="76">
        <v>2</v>
      </c>
      <c r="BR62" s="76">
        <v>380</v>
      </c>
      <c r="BS62" s="76">
        <v>0.52631578947400004</v>
      </c>
      <c r="BT62" s="76">
        <v>2</v>
      </c>
      <c r="BU62" s="76">
        <v>413</v>
      </c>
      <c r="BV62" s="76">
        <v>0.48426150121099998</v>
      </c>
      <c r="BW62" s="76">
        <v>1</v>
      </c>
      <c r="BX62" s="76">
        <v>415</v>
      </c>
      <c r="BY62" s="76">
        <v>0.240963855422</v>
      </c>
      <c r="BZ62" s="76">
        <v>2</v>
      </c>
      <c r="CA62" s="76">
        <v>351</v>
      </c>
      <c r="CB62" s="76">
        <v>0.56980056980100002</v>
      </c>
      <c r="CC62" s="76">
        <v>1</v>
      </c>
      <c r="CD62" s="76">
        <v>409</v>
      </c>
      <c r="CE62" s="76">
        <v>0.24449877750599999</v>
      </c>
    </row>
    <row r="63" spans="1:83" x14ac:dyDescent="0.3">
      <c r="A63" s="76" t="s">
        <v>359</v>
      </c>
      <c r="B63" s="76">
        <v>0.20596893311700001</v>
      </c>
      <c r="C63" s="78">
        <v>0.50021026614099995</v>
      </c>
      <c r="D63" s="76">
        <v>0.29455142374400001</v>
      </c>
      <c r="E63" s="76">
        <v>0.138070866711</v>
      </c>
      <c r="F63" s="76">
        <v>0.18119653840800001</v>
      </c>
      <c r="G63" s="76">
        <v>0.134897964131</v>
      </c>
      <c r="H63" s="76">
        <v>0.118502298735</v>
      </c>
      <c r="I63" s="76">
        <v>0.16812571980800001</v>
      </c>
      <c r="J63" s="76">
        <v>0.17225346876100001</v>
      </c>
      <c r="K63" s="76">
        <v>0.12263491667</v>
      </c>
      <c r="L63" s="76">
        <v>1</v>
      </c>
      <c r="M63" s="76">
        <v>329</v>
      </c>
      <c r="N63" s="76">
        <v>0.30395136778100001</v>
      </c>
      <c r="O63" s="76">
        <v>1</v>
      </c>
      <c r="P63" s="76">
        <v>282</v>
      </c>
      <c r="Q63" s="76">
        <v>0.35460992907799999</v>
      </c>
      <c r="R63" s="76">
        <v>1</v>
      </c>
      <c r="S63" s="76">
        <v>233</v>
      </c>
      <c r="T63" s="76">
        <v>0.42918454935599998</v>
      </c>
      <c r="U63" s="76">
        <v>1</v>
      </c>
      <c r="V63" s="76">
        <v>271</v>
      </c>
      <c r="W63" s="76">
        <v>0.36900369003700001</v>
      </c>
      <c r="X63" s="76">
        <v>1</v>
      </c>
      <c r="Y63" s="76">
        <v>322</v>
      </c>
      <c r="Z63" s="76">
        <v>0.31055900621100002</v>
      </c>
      <c r="AA63" s="76">
        <v>0</v>
      </c>
      <c r="AB63" s="76">
        <v>288</v>
      </c>
      <c r="AC63" s="76">
        <v>0</v>
      </c>
      <c r="AD63" s="76">
        <v>1</v>
      </c>
      <c r="AE63" s="76">
        <v>280</v>
      </c>
      <c r="AF63" s="76">
        <v>0.35714285714299998</v>
      </c>
      <c r="AG63" s="76">
        <v>0</v>
      </c>
      <c r="AH63" s="76">
        <v>355</v>
      </c>
      <c r="AI63" s="76">
        <v>0</v>
      </c>
      <c r="AJ63" s="76">
        <v>0</v>
      </c>
      <c r="AK63" s="76">
        <v>361</v>
      </c>
      <c r="AL63" s="76">
        <v>0</v>
      </c>
      <c r="AM63" s="76">
        <v>1</v>
      </c>
      <c r="AN63" s="76">
        <v>459</v>
      </c>
      <c r="AO63" s="76">
        <v>0.21786492374700001</v>
      </c>
      <c r="AP63" s="76">
        <v>1</v>
      </c>
      <c r="AQ63" s="76">
        <v>389</v>
      </c>
      <c r="AR63" s="76">
        <v>0.25706940874</v>
      </c>
      <c r="AS63" s="76">
        <v>1</v>
      </c>
      <c r="AT63" s="76">
        <v>392</v>
      </c>
      <c r="AU63" s="76">
        <v>0.25510204081600002</v>
      </c>
      <c r="AV63" s="76">
        <v>0</v>
      </c>
      <c r="AW63" s="76">
        <v>360</v>
      </c>
      <c r="AX63" s="76">
        <v>0</v>
      </c>
      <c r="AY63" s="76">
        <v>1</v>
      </c>
      <c r="AZ63" s="76">
        <v>301</v>
      </c>
      <c r="BA63" s="76">
        <v>0.33222591362100001</v>
      </c>
      <c r="BB63" s="76">
        <v>0</v>
      </c>
      <c r="BC63" s="76">
        <v>292</v>
      </c>
      <c r="BD63" s="76">
        <v>0</v>
      </c>
      <c r="BE63" s="76">
        <v>0</v>
      </c>
      <c r="BF63" s="76">
        <v>326</v>
      </c>
      <c r="BG63" s="76">
        <v>0</v>
      </c>
      <c r="BH63" s="76">
        <v>0</v>
      </c>
      <c r="BI63" s="76">
        <v>303</v>
      </c>
      <c r="BJ63" s="76">
        <v>0</v>
      </c>
      <c r="BK63" s="76">
        <v>1</v>
      </c>
      <c r="BL63" s="76">
        <v>264</v>
      </c>
      <c r="BM63" s="76">
        <v>0.37878787878800002</v>
      </c>
      <c r="BN63" s="76">
        <v>0</v>
      </c>
      <c r="BO63" s="76">
        <v>275</v>
      </c>
      <c r="BP63" s="76">
        <v>0</v>
      </c>
      <c r="BQ63" s="76">
        <v>1</v>
      </c>
      <c r="BR63" s="76">
        <v>380</v>
      </c>
      <c r="BS63" s="76">
        <v>0.26315789473700002</v>
      </c>
      <c r="BT63" s="76">
        <v>0</v>
      </c>
      <c r="BU63" s="76">
        <v>413</v>
      </c>
      <c r="BV63" s="76">
        <v>0</v>
      </c>
      <c r="BW63" s="76">
        <v>1</v>
      </c>
      <c r="BX63" s="76">
        <v>415</v>
      </c>
      <c r="BY63" s="76">
        <v>0.240963855422</v>
      </c>
      <c r="BZ63" s="76">
        <v>1</v>
      </c>
      <c r="CA63" s="76">
        <v>351</v>
      </c>
      <c r="CB63" s="76">
        <v>0.28490028490000002</v>
      </c>
      <c r="CC63" s="76">
        <v>1</v>
      </c>
      <c r="CD63" s="76">
        <v>409</v>
      </c>
      <c r="CE63" s="76">
        <v>0.24449877750599999</v>
      </c>
    </row>
    <row r="64" spans="1:83" x14ac:dyDescent="0.3">
      <c r="A64" s="76" t="s">
        <v>360</v>
      </c>
      <c r="B64" s="76">
        <v>0.61730732100700003</v>
      </c>
      <c r="C64" s="78">
        <v>0.72147793142600003</v>
      </c>
      <c r="D64" s="76">
        <v>0.29092117910800003</v>
      </c>
      <c r="E64" s="76">
        <v>0.13634110801300001</v>
      </c>
      <c r="F64" s="76">
        <v>0.27431294692399999</v>
      </c>
      <c r="G64" s="76">
        <v>4.23777847533E-2</v>
      </c>
      <c r="H64" s="76">
        <v>0.315999896773</v>
      </c>
      <c r="I64" s="76">
        <v>0.17841057736099999</v>
      </c>
      <c r="J64" s="76">
        <v>0.41532030757600003</v>
      </c>
      <c r="K64" s="76">
        <v>0.22327407382299999</v>
      </c>
      <c r="L64" s="76">
        <v>1</v>
      </c>
      <c r="M64" s="76">
        <v>329</v>
      </c>
      <c r="N64" s="76">
        <v>0.30395136778100001</v>
      </c>
      <c r="O64" s="76">
        <v>1</v>
      </c>
      <c r="P64" s="76">
        <v>282</v>
      </c>
      <c r="Q64" s="76">
        <v>0.35460992907799999</v>
      </c>
      <c r="R64" s="76">
        <v>1</v>
      </c>
      <c r="S64" s="76">
        <v>233</v>
      </c>
      <c r="T64" s="76">
        <v>0.42918454935599998</v>
      </c>
      <c r="U64" s="76">
        <v>0</v>
      </c>
      <c r="V64" s="76">
        <v>271</v>
      </c>
      <c r="W64" s="76">
        <v>0</v>
      </c>
      <c r="X64" s="76">
        <v>1</v>
      </c>
      <c r="Y64" s="76">
        <v>322</v>
      </c>
      <c r="Z64" s="76">
        <v>0.31055900621100002</v>
      </c>
      <c r="AA64" s="76">
        <v>1</v>
      </c>
      <c r="AB64" s="76">
        <v>288</v>
      </c>
      <c r="AC64" s="76">
        <v>0.347222222222</v>
      </c>
      <c r="AD64" s="76">
        <v>1</v>
      </c>
      <c r="AE64" s="76">
        <v>280</v>
      </c>
      <c r="AF64" s="76">
        <v>0.35714285714299998</v>
      </c>
      <c r="AG64" s="76">
        <v>1</v>
      </c>
      <c r="AH64" s="76">
        <v>355</v>
      </c>
      <c r="AI64" s="76">
        <v>0.28169014084499999</v>
      </c>
      <c r="AJ64" s="76">
        <v>1</v>
      </c>
      <c r="AK64" s="76">
        <v>361</v>
      </c>
      <c r="AL64" s="76">
        <v>0.27700831024900002</v>
      </c>
      <c r="AM64" s="76">
        <v>1</v>
      </c>
      <c r="AN64" s="76">
        <v>459</v>
      </c>
      <c r="AO64" s="76">
        <v>0.21786492374700001</v>
      </c>
      <c r="AP64" s="76">
        <v>1</v>
      </c>
      <c r="AQ64" s="76">
        <v>389</v>
      </c>
      <c r="AR64" s="76">
        <v>0.25706940874</v>
      </c>
      <c r="AS64" s="76">
        <v>1</v>
      </c>
      <c r="AT64" s="76">
        <v>392</v>
      </c>
      <c r="AU64" s="76">
        <v>0.25510204081600002</v>
      </c>
      <c r="AV64" s="76">
        <v>1</v>
      </c>
      <c r="AW64" s="76">
        <v>360</v>
      </c>
      <c r="AX64" s="76">
        <v>0.277777777778</v>
      </c>
      <c r="AY64" s="76">
        <v>1</v>
      </c>
      <c r="AZ64" s="76">
        <v>301</v>
      </c>
      <c r="BA64" s="76">
        <v>0.33222591362100001</v>
      </c>
      <c r="BB64" s="76">
        <v>1</v>
      </c>
      <c r="BC64" s="76">
        <v>292</v>
      </c>
      <c r="BD64" s="76">
        <v>0.34246575342500002</v>
      </c>
      <c r="BE64" s="76">
        <v>2</v>
      </c>
      <c r="BF64" s="76">
        <v>326</v>
      </c>
      <c r="BG64" s="76">
        <v>0.61349693251500004</v>
      </c>
      <c r="BH64" s="76">
        <v>1</v>
      </c>
      <c r="BI64" s="76">
        <v>303</v>
      </c>
      <c r="BJ64" s="76">
        <v>0.33003300330000002</v>
      </c>
      <c r="BK64" s="76">
        <v>0</v>
      </c>
      <c r="BL64" s="76">
        <v>264</v>
      </c>
      <c r="BM64" s="76">
        <v>0</v>
      </c>
      <c r="BN64" s="76">
        <v>2</v>
      </c>
      <c r="BO64" s="76">
        <v>275</v>
      </c>
      <c r="BP64" s="76">
        <v>0.72727272727299996</v>
      </c>
      <c r="BQ64" s="76">
        <v>1</v>
      </c>
      <c r="BR64" s="76">
        <v>380</v>
      </c>
      <c r="BS64" s="76">
        <v>0.26315789473700002</v>
      </c>
      <c r="BT64" s="76">
        <v>1</v>
      </c>
      <c r="BU64" s="76">
        <v>413</v>
      </c>
      <c r="BV64" s="76">
        <v>0.242130750605</v>
      </c>
      <c r="BW64" s="76">
        <v>1</v>
      </c>
      <c r="BX64" s="76">
        <v>415</v>
      </c>
      <c r="BY64" s="76">
        <v>0.240963855422</v>
      </c>
      <c r="BZ64" s="76">
        <v>1</v>
      </c>
      <c r="CA64" s="76">
        <v>351</v>
      </c>
      <c r="CB64" s="76">
        <v>0.28490028490000002</v>
      </c>
      <c r="CC64" s="76">
        <v>3</v>
      </c>
      <c r="CD64" s="76">
        <v>409</v>
      </c>
      <c r="CE64" s="76">
        <v>0.73349633251799995</v>
      </c>
    </row>
    <row r="65" spans="1:83" x14ac:dyDescent="0.3">
      <c r="A65" s="76" t="s">
        <v>361</v>
      </c>
      <c r="B65" s="76">
        <v>0.48886335797699998</v>
      </c>
      <c r="C65" s="78">
        <v>0.70321113801299995</v>
      </c>
      <c r="D65" s="76">
        <v>0.28706518068199999</v>
      </c>
      <c r="E65" s="76">
        <v>0.51799600304600002</v>
      </c>
      <c r="F65" s="76">
        <v>0.36012726562800002</v>
      </c>
      <c r="G65" s="76">
        <v>0.24699586517399999</v>
      </c>
      <c r="H65" s="76">
        <v>0.38979662374599999</v>
      </c>
      <c r="I65" s="76">
        <v>0.37123537360100001</v>
      </c>
      <c r="J65" s="76">
        <v>0.47553169703199999</v>
      </c>
      <c r="K65" s="76">
        <v>0.29309040562499999</v>
      </c>
      <c r="L65" s="76">
        <v>1</v>
      </c>
      <c r="M65" s="76">
        <v>329</v>
      </c>
      <c r="N65" s="76">
        <v>0.30395136778100001</v>
      </c>
      <c r="O65" s="76">
        <v>4</v>
      </c>
      <c r="P65" s="76">
        <v>282</v>
      </c>
      <c r="Q65" s="76">
        <v>1.41843971631</v>
      </c>
      <c r="R65" s="76">
        <v>0</v>
      </c>
      <c r="S65" s="76">
        <v>233</v>
      </c>
      <c r="T65" s="76">
        <v>0</v>
      </c>
      <c r="U65" s="76">
        <v>0</v>
      </c>
      <c r="V65" s="76">
        <v>271</v>
      </c>
      <c r="W65" s="76">
        <v>0</v>
      </c>
      <c r="X65" s="76">
        <v>0</v>
      </c>
      <c r="Y65" s="76">
        <v>322</v>
      </c>
      <c r="Z65" s="76">
        <v>0</v>
      </c>
      <c r="AA65" s="76">
        <v>0</v>
      </c>
      <c r="AB65" s="76">
        <v>288</v>
      </c>
      <c r="AC65" s="76">
        <v>0</v>
      </c>
      <c r="AD65" s="76">
        <v>1</v>
      </c>
      <c r="AE65" s="76">
        <v>280</v>
      </c>
      <c r="AF65" s="76">
        <v>0.35714285714299998</v>
      </c>
      <c r="AG65" s="76">
        <v>2</v>
      </c>
      <c r="AH65" s="76">
        <v>355</v>
      </c>
      <c r="AI65" s="76">
        <v>0.56338028168999998</v>
      </c>
      <c r="AJ65" s="76">
        <v>0</v>
      </c>
      <c r="AK65" s="76">
        <v>361</v>
      </c>
      <c r="AL65" s="76">
        <v>0</v>
      </c>
      <c r="AM65" s="76">
        <v>1</v>
      </c>
      <c r="AN65" s="76">
        <v>459</v>
      </c>
      <c r="AO65" s="76">
        <v>0.21786492374700001</v>
      </c>
      <c r="AP65" s="76">
        <v>1</v>
      </c>
      <c r="AQ65" s="76">
        <v>389</v>
      </c>
      <c r="AR65" s="76">
        <v>0.25706940874</v>
      </c>
      <c r="AS65" s="76">
        <v>3</v>
      </c>
      <c r="AT65" s="76">
        <v>392</v>
      </c>
      <c r="AU65" s="76">
        <v>0.76530612244899998</v>
      </c>
      <c r="AV65" s="76">
        <v>1</v>
      </c>
      <c r="AW65" s="76">
        <v>360</v>
      </c>
      <c r="AX65" s="76">
        <v>0.277777777778</v>
      </c>
      <c r="AY65" s="76">
        <v>3</v>
      </c>
      <c r="AZ65" s="76">
        <v>301</v>
      </c>
      <c r="BA65" s="76">
        <v>0.99667774086399996</v>
      </c>
      <c r="BB65" s="76">
        <v>0</v>
      </c>
      <c r="BC65" s="76">
        <v>292</v>
      </c>
      <c r="BD65" s="76">
        <v>0</v>
      </c>
      <c r="BE65" s="76">
        <v>1</v>
      </c>
      <c r="BF65" s="76">
        <v>326</v>
      </c>
      <c r="BG65" s="76">
        <v>0.30674846625800001</v>
      </c>
      <c r="BH65" s="76">
        <v>0</v>
      </c>
      <c r="BI65" s="76">
        <v>303</v>
      </c>
      <c r="BJ65" s="76">
        <v>0</v>
      </c>
      <c r="BK65" s="76">
        <v>2</v>
      </c>
      <c r="BL65" s="76">
        <v>264</v>
      </c>
      <c r="BM65" s="76">
        <v>0.75757575757600004</v>
      </c>
      <c r="BN65" s="76">
        <v>3</v>
      </c>
      <c r="BO65" s="76">
        <v>275</v>
      </c>
      <c r="BP65" s="76">
        <v>1.0909090909100001</v>
      </c>
      <c r="BQ65" s="76">
        <v>1</v>
      </c>
      <c r="BR65" s="76">
        <v>380</v>
      </c>
      <c r="BS65" s="76">
        <v>0.26315789473700002</v>
      </c>
      <c r="BT65" s="76">
        <v>2</v>
      </c>
      <c r="BU65" s="76">
        <v>413</v>
      </c>
      <c r="BV65" s="76">
        <v>0.48426150121099998</v>
      </c>
      <c r="BW65" s="76">
        <v>1</v>
      </c>
      <c r="BX65" s="76">
        <v>415</v>
      </c>
      <c r="BY65" s="76">
        <v>0.240963855422</v>
      </c>
      <c r="BZ65" s="76">
        <v>1</v>
      </c>
      <c r="CA65" s="76">
        <v>351</v>
      </c>
      <c r="CB65" s="76">
        <v>0.28490028490000002</v>
      </c>
      <c r="CC65" s="76">
        <v>2</v>
      </c>
      <c r="CD65" s="76">
        <v>409</v>
      </c>
      <c r="CE65" s="76">
        <v>0.48899755501199998</v>
      </c>
    </row>
    <row r="66" spans="1:83" x14ac:dyDescent="0.3">
      <c r="A66" s="76" t="s">
        <v>362</v>
      </c>
      <c r="B66" s="76">
        <v>3.24446443339E-2</v>
      </c>
      <c r="C66" s="78">
        <v>0.22470920335</v>
      </c>
      <c r="D66" s="76">
        <v>0.28089103588800002</v>
      </c>
      <c r="E66" s="76">
        <v>0.127743155542</v>
      </c>
      <c r="F66" s="76">
        <v>7.9155722081300006E-2</v>
      </c>
      <c r="G66" s="76">
        <v>0.112513729444</v>
      </c>
      <c r="H66" s="76">
        <v>0.39320990367999997</v>
      </c>
      <c r="I66" s="76">
        <v>0.25722791466200001</v>
      </c>
      <c r="J66" s="76">
        <v>0.10076670317600001</v>
      </c>
      <c r="K66" s="76">
        <v>0.14683971633699999</v>
      </c>
      <c r="L66" s="76">
        <v>1</v>
      </c>
      <c r="M66" s="76">
        <v>329</v>
      </c>
      <c r="N66" s="76">
        <v>0.30395136778100001</v>
      </c>
      <c r="O66" s="76">
        <v>1</v>
      </c>
      <c r="P66" s="76">
        <v>282</v>
      </c>
      <c r="Q66" s="76">
        <v>0.35460992907799999</v>
      </c>
      <c r="R66" s="76">
        <v>0</v>
      </c>
      <c r="S66" s="76">
        <v>233</v>
      </c>
      <c r="T66" s="76">
        <v>0</v>
      </c>
      <c r="U66" s="76">
        <v>1</v>
      </c>
      <c r="V66" s="76">
        <v>271</v>
      </c>
      <c r="W66" s="76">
        <v>0.36900369003700001</v>
      </c>
      <c r="X66" s="76">
        <v>1</v>
      </c>
      <c r="Y66" s="76">
        <v>322</v>
      </c>
      <c r="Z66" s="76">
        <v>0.31055900621100002</v>
      </c>
      <c r="AA66" s="76">
        <v>1</v>
      </c>
      <c r="AB66" s="76">
        <v>288</v>
      </c>
      <c r="AC66" s="76">
        <v>0.347222222222</v>
      </c>
      <c r="AD66" s="76">
        <v>0</v>
      </c>
      <c r="AE66" s="76">
        <v>280</v>
      </c>
      <c r="AF66" s="76">
        <v>0</v>
      </c>
      <c r="AG66" s="76">
        <v>0</v>
      </c>
      <c r="AH66" s="76">
        <v>355</v>
      </c>
      <c r="AI66" s="76">
        <v>0</v>
      </c>
      <c r="AJ66" s="76">
        <v>0</v>
      </c>
      <c r="AK66" s="76">
        <v>361</v>
      </c>
      <c r="AL66" s="76">
        <v>0</v>
      </c>
      <c r="AM66" s="76">
        <v>1</v>
      </c>
      <c r="AN66" s="76">
        <v>459</v>
      </c>
      <c r="AO66" s="76">
        <v>0.21786492374700001</v>
      </c>
      <c r="AP66" s="76">
        <v>1</v>
      </c>
      <c r="AQ66" s="76">
        <v>389</v>
      </c>
      <c r="AR66" s="76">
        <v>0.25706940874</v>
      </c>
      <c r="AS66" s="76">
        <v>0</v>
      </c>
      <c r="AT66" s="76">
        <v>392</v>
      </c>
      <c r="AU66" s="76">
        <v>0</v>
      </c>
      <c r="AV66" s="76">
        <v>1</v>
      </c>
      <c r="AW66" s="76">
        <v>360</v>
      </c>
      <c r="AX66" s="76">
        <v>0.277777777778</v>
      </c>
      <c r="AY66" s="76">
        <v>1</v>
      </c>
      <c r="AZ66" s="76">
        <v>301</v>
      </c>
      <c r="BA66" s="76">
        <v>0.33222591362100001</v>
      </c>
      <c r="BB66" s="76">
        <v>2</v>
      </c>
      <c r="BC66" s="76">
        <v>292</v>
      </c>
      <c r="BD66" s="76">
        <v>0.68493150684899995</v>
      </c>
      <c r="BE66" s="76">
        <v>1</v>
      </c>
      <c r="BF66" s="76">
        <v>326</v>
      </c>
      <c r="BG66" s="76">
        <v>0.30674846625800001</v>
      </c>
      <c r="BH66" s="76">
        <v>0</v>
      </c>
      <c r="BI66" s="76">
        <v>303</v>
      </c>
      <c r="BJ66" s="76">
        <v>0</v>
      </c>
      <c r="BK66" s="76">
        <v>2</v>
      </c>
      <c r="BL66" s="76">
        <v>264</v>
      </c>
      <c r="BM66" s="76">
        <v>0.75757575757600004</v>
      </c>
      <c r="BN66" s="76">
        <v>1</v>
      </c>
      <c r="BO66" s="76">
        <v>275</v>
      </c>
      <c r="BP66" s="76">
        <v>0.36363636363599999</v>
      </c>
      <c r="BQ66" s="76">
        <v>0</v>
      </c>
      <c r="BR66" s="76">
        <v>380</v>
      </c>
      <c r="BS66" s="76">
        <v>0</v>
      </c>
      <c r="BT66" s="76">
        <v>0</v>
      </c>
      <c r="BU66" s="76">
        <v>413</v>
      </c>
      <c r="BV66" s="76">
        <v>0</v>
      </c>
      <c r="BW66" s="76">
        <v>1</v>
      </c>
      <c r="BX66" s="76">
        <v>415</v>
      </c>
      <c r="BY66" s="76">
        <v>0.240963855422</v>
      </c>
      <c r="BZ66" s="76">
        <v>0</v>
      </c>
      <c r="CA66" s="76">
        <v>351</v>
      </c>
      <c r="CB66" s="76">
        <v>0</v>
      </c>
      <c r="CC66" s="76">
        <v>0</v>
      </c>
      <c r="CD66" s="76">
        <v>409</v>
      </c>
      <c r="CE66" s="76">
        <v>0</v>
      </c>
    </row>
    <row r="67" spans="1:83" x14ac:dyDescent="0.3">
      <c r="A67" s="76" t="s">
        <v>363</v>
      </c>
      <c r="B67" s="76">
        <v>0.11004179629700001</v>
      </c>
      <c r="C67" s="78">
        <v>0.32663199853399999</v>
      </c>
      <c r="D67" s="76">
        <v>0.28089103588800002</v>
      </c>
      <c r="E67" s="76">
        <v>0.127743155542</v>
      </c>
      <c r="F67" s="76">
        <v>0.27431294692399999</v>
      </c>
      <c r="G67" s="76">
        <v>4.23777847533E-2</v>
      </c>
      <c r="H67" s="76">
        <v>0.21555785435399999</v>
      </c>
      <c r="I67" s="76">
        <v>0.15538448245200001</v>
      </c>
      <c r="J67" s="76">
        <v>0.165125213045</v>
      </c>
      <c r="K67" s="76">
        <v>0.11699330028799999</v>
      </c>
      <c r="L67" s="76">
        <v>1</v>
      </c>
      <c r="M67" s="76">
        <v>329</v>
      </c>
      <c r="N67" s="76">
        <v>0.30395136778100001</v>
      </c>
      <c r="O67" s="76">
        <v>1</v>
      </c>
      <c r="P67" s="76">
        <v>282</v>
      </c>
      <c r="Q67" s="76">
        <v>0.35460992907799999</v>
      </c>
      <c r="R67" s="76">
        <v>0</v>
      </c>
      <c r="S67" s="76">
        <v>233</v>
      </c>
      <c r="T67" s="76">
        <v>0</v>
      </c>
      <c r="U67" s="76">
        <v>1</v>
      </c>
      <c r="V67" s="76">
        <v>271</v>
      </c>
      <c r="W67" s="76">
        <v>0.36900369003700001</v>
      </c>
      <c r="X67" s="76">
        <v>1</v>
      </c>
      <c r="Y67" s="76">
        <v>322</v>
      </c>
      <c r="Z67" s="76">
        <v>0.31055900621100002</v>
      </c>
      <c r="AA67" s="76">
        <v>1</v>
      </c>
      <c r="AB67" s="76">
        <v>288</v>
      </c>
      <c r="AC67" s="76">
        <v>0.347222222222</v>
      </c>
      <c r="AD67" s="76">
        <v>1</v>
      </c>
      <c r="AE67" s="76">
        <v>280</v>
      </c>
      <c r="AF67" s="76">
        <v>0.35714285714299998</v>
      </c>
      <c r="AG67" s="76">
        <v>1</v>
      </c>
      <c r="AH67" s="76">
        <v>355</v>
      </c>
      <c r="AI67" s="76">
        <v>0.28169014084499999</v>
      </c>
      <c r="AJ67" s="76">
        <v>1</v>
      </c>
      <c r="AK67" s="76">
        <v>361</v>
      </c>
      <c r="AL67" s="76">
        <v>0.27700831024900002</v>
      </c>
      <c r="AM67" s="76">
        <v>1</v>
      </c>
      <c r="AN67" s="76">
        <v>459</v>
      </c>
      <c r="AO67" s="76">
        <v>0.21786492374700001</v>
      </c>
      <c r="AP67" s="76">
        <v>1</v>
      </c>
      <c r="AQ67" s="76">
        <v>389</v>
      </c>
      <c r="AR67" s="76">
        <v>0.25706940874</v>
      </c>
      <c r="AS67" s="76">
        <v>1</v>
      </c>
      <c r="AT67" s="76">
        <v>392</v>
      </c>
      <c r="AU67" s="76">
        <v>0.25510204081600002</v>
      </c>
      <c r="AV67" s="76">
        <v>1</v>
      </c>
      <c r="AW67" s="76">
        <v>360</v>
      </c>
      <c r="AX67" s="76">
        <v>0.277777777778</v>
      </c>
      <c r="AY67" s="76">
        <v>0</v>
      </c>
      <c r="AZ67" s="76">
        <v>301</v>
      </c>
      <c r="BA67" s="76">
        <v>0</v>
      </c>
      <c r="BB67" s="76">
        <v>0</v>
      </c>
      <c r="BC67" s="76">
        <v>292</v>
      </c>
      <c r="BD67" s="76">
        <v>0</v>
      </c>
      <c r="BE67" s="76">
        <v>1</v>
      </c>
      <c r="BF67" s="76">
        <v>326</v>
      </c>
      <c r="BG67" s="76">
        <v>0.30674846625800001</v>
      </c>
      <c r="BH67" s="76">
        <v>1</v>
      </c>
      <c r="BI67" s="76">
        <v>303</v>
      </c>
      <c r="BJ67" s="76">
        <v>0.33003300330000002</v>
      </c>
      <c r="BK67" s="76">
        <v>1</v>
      </c>
      <c r="BL67" s="76">
        <v>264</v>
      </c>
      <c r="BM67" s="76">
        <v>0.37878787878800002</v>
      </c>
      <c r="BN67" s="76">
        <v>0</v>
      </c>
      <c r="BO67" s="76">
        <v>275</v>
      </c>
      <c r="BP67" s="76">
        <v>0</v>
      </c>
      <c r="BQ67" s="76">
        <v>1</v>
      </c>
      <c r="BR67" s="76">
        <v>380</v>
      </c>
      <c r="BS67" s="76">
        <v>0.26315789473700002</v>
      </c>
      <c r="BT67" s="76">
        <v>1</v>
      </c>
      <c r="BU67" s="76">
        <v>413</v>
      </c>
      <c r="BV67" s="76">
        <v>0.242130750605</v>
      </c>
      <c r="BW67" s="76">
        <v>1</v>
      </c>
      <c r="BX67" s="76">
        <v>415</v>
      </c>
      <c r="BY67" s="76">
        <v>0.240963855422</v>
      </c>
      <c r="BZ67" s="76">
        <v>0</v>
      </c>
      <c r="CA67" s="76">
        <v>351</v>
      </c>
      <c r="CB67" s="76">
        <v>0</v>
      </c>
      <c r="CC67" s="76">
        <v>1</v>
      </c>
      <c r="CD67" s="76">
        <v>409</v>
      </c>
      <c r="CE67" s="76">
        <v>0.24449877750599999</v>
      </c>
    </row>
    <row r="68" spans="1:83" x14ac:dyDescent="0.3">
      <c r="A68" s="76" t="s">
        <v>364</v>
      </c>
      <c r="B68" s="76">
        <v>2.4286519219300001E-2</v>
      </c>
      <c r="C68" s="78">
        <v>0.22707895470100001</v>
      </c>
      <c r="D68" s="76">
        <v>0.27004898217899997</v>
      </c>
      <c r="E68" s="76">
        <v>0.21398807949400001</v>
      </c>
      <c r="F68" s="76">
        <v>9.5834630148400005E-2</v>
      </c>
      <c r="G68" s="76">
        <v>0.14136860058799999</v>
      </c>
      <c r="H68" s="76">
        <v>0</v>
      </c>
      <c r="I68" s="76">
        <v>0</v>
      </c>
      <c r="J68" s="76">
        <v>0</v>
      </c>
      <c r="K68" s="76">
        <v>0</v>
      </c>
      <c r="L68" s="76">
        <v>2</v>
      </c>
      <c r="M68" s="76">
        <v>329</v>
      </c>
      <c r="N68" s="76">
        <v>0.60790273556200003</v>
      </c>
      <c r="O68" s="76">
        <v>1</v>
      </c>
      <c r="P68" s="76">
        <v>282</v>
      </c>
      <c r="Q68" s="76">
        <v>0.35460992907799999</v>
      </c>
      <c r="R68" s="76">
        <v>0</v>
      </c>
      <c r="S68" s="76">
        <v>233</v>
      </c>
      <c r="T68" s="76">
        <v>0</v>
      </c>
      <c r="U68" s="76">
        <v>0</v>
      </c>
      <c r="V68" s="76">
        <v>271</v>
      </c>
      <c r="W68" s="76">
        <v>0</v>
      </c>
      <c r="X68" s="76">
        <v>1</v>
      </c>
      <c r="Y68" s="76">
        <v>322</v>
      </c>
      <c r="Z68" s="76">
        <v>0.31055900621100002</v>
      </c>
      <c r="AA68" s="76">
        <v>1</v>
      </c>
      <c r="AB68" s="76">
        <v>288</v>
      </c>
      <c r="AC68" s="76">
        <v>0.347222222222</v>
      </c>
      <c r="AD68" s="76">
        <v>1</v>
      </c>
      <c r="AE68" s="76">
        <v>280</v>
      </c>
      <c r="AF68" s="76">
        <v>0.35714285714299998</v>
      </c>
      <c r="AG68" s="76">
        <v>0</v>
      </c>
      <c r="AH68" s="76">
        <v>355</v>
      </c>
      <c r="AI68" s="76">
        <v>0</v>
      </c>
      <c r="AJ68" s="76">
        <v>0</v>
      </c>
      <c r="AK68" s="76">
        <v>361</v>
      </c>
      <c r="AL68" s="76">
        <v>0</v>
      </c>
      <c r="AM68" s="76">
        <v>1</v>
      </c>
      <c r="AN68" s="76">
        <v>459</v>
      </c>
      <c r="AO68" s="76">
        <v>0.21786492374700001</v>
      </c>
      <c r="AP68" s="76">
        <v>0</v>
      </c>
      <c r="AQ68" s="76">
        <v>389</v>
      </c>
      <c r="AR68" s="76">
        <v>0</v>
      </c>
      <c r="AS68" s="76">
        <v>0</v>
      </c>
      <c r="AT68" s="76">
        <v>392</v>
      </c>
      <c r="AU68" s="76">
        <v>0</v>
      </c>
      <c r="AV68" s="76">
        <v>0</v>
      </c>
      <c r="AW68" s="76">
        <v>360</v>
      </c>
      <c r="AX68" s="76">
        <v>0</v>
      </c>
      <c r="AY68" s="76">
        <v>0</v>
      </c>
      <c r="AZ68" s="76">
        <v>301</v>
      </c>
      <c r="BA68" s="76">
        <v>0</v>
      </c>
      <c r="BB68" s="76">
        <v>0</v>
      </c>
      <c r="BC68" s="76">
        <v>292</v>
      </c>
      <c r="BD68" s="76">
        <v>0</v>
      </c>
      <c r="BE68" s="76">
        <v>0</v>
      </c>
      <c r="BF68" s="76">
        <v>326</v>
      </c>
      <c r="BG68" s="76">
        <v>0</v>
      </c>
      <c r="BH68" s="76">
        <v>0</v>
      </c>
      <c r="BI68" s="76">
        <v>303</v>
      </c>
      <c r="BJ68" s="76">
        <v>0</v>
      </c>
      <c r="BK68" s="76">
        <v>0</v>
      </c>
      <c r="BL68" s="76">
        <v>264</v>
      </c>
      <c r="BM68" s="76">
        <v>0</v>
      </c>
      <c r="BN68" s="76">
        <v>0</v>
      </c>
      <c r="BO68" s="76">
        <v>275</v>
      </c>
      <c r="BP68" s="76">
        <v>0</v>
      </c>
      <c r="BQ68" s="76">
        <v>0</v>
      </c>
      <c r="BR68" s="76">
        <v>380</v>
      </c>
      <c r="BS68" s="76">
        <v>0</v>
      </c>
      <c r="BT68" s="76">
        <v>0</v>
      </c>
      <c r="BU68" s="76">
        <v>413</v>
      </c>
      <c r="BV68" s="76">
        <v>0</v>
      </c>
      <c r="BW68" s="76">
        <v>0</v>
      </c>
      <c r="BX68" s="76">
        <v>415</v>
      </c>
      <c r="BY68" s="76">
        <v>0</v>
      </c>
      <c r="BZ68" s="76">
        <v>0</v>
      </c>
      <c r="CA68" s="76">
        <v>351</v>
      </c>
      <c r="CB68" s="76">
        <v>0</v>
      </c>
      <c r="CC68" s="76">
        <v>0</v>
      </c>
      <c r="CD68" s="76">
        <v>409</v>
      </c>
      <c r="CE68" s="76">
        <v>0</v>
      </c>
    </row>
    <row r="69" spans="1:83" x14ac:dyDescent="0.3">
      <c r="A69" s="76" t="s">
        <v>365</v>
      </c>
      <c r="B69" s="76">
        <v>0.61146638194400005</v>
      </c>
      <c r="C69" s="78">
        <v>0.72369755331300001</v>
      </c>
      <c r="D69" s="76">
        <v>0.24279158937500001</v>
      </c>
      <c r="E69" s="76">
        <v>0.17550460640400001</v>
      </c>
      <c r="F69" s="76">
        <v>0.35967485518300002</v>
      </c>
      <c r="G69" s="76">
        <v>0.115144839697</v>
      </c>
      <c r="H69" s="76">
        <v>0.175579924306</v>
      </c>
      <c r="I69" s="76">
        <v>0.176147309636</v>
      </c>
      <c r="J69" s="76">
        <v>0.273609325618</v>
      </c>
      <c r="K69" s="76">
        <v>0.14757002004399999</v>
      </c>
      <c r="L69" s="76">
        <v>1</v>
      </c>
      <c r="M69" s="76">
        <v>329</v>
      </c>
      <c r="N69" s="76">
        <v>0.30395136778100001</v>
      </c>
      <c r="O69" s="76">
        <v>1</v>
      </c>
      <c r="P69" s="76">
        <v>282</v>
      </c>
      <c r="Q69" s="76">
        <v>0.35460992907799999</v>
      </c>
      <c r="R69" s="76">
        <v>1</v>
      </c>
      <c r="S69" s="76">
        <v>233</v>
      </c>
      <c r="T69" s="76">
        <v>0.42918454935599998</v>
      </c>
      <c r="U69" s="76">
        <v>1</v>
      </c>
      <c r="V69" s="76">
        <v>271</v>
      </c>
      <c r="W69" s="76">
        <v>0.36900369003700001</v>
      </c>
      <c r="X69" s="76">
        <v>0</v>
      </c>
      <c r="Y69" s="76">
        <v>322</v>
      </c>
      <c r="Z69" s="76">
        <v>0</v>
      </c>
      <c r="AA69" s="76">
        <v>0</v>
      </c>
      <c r="AB69" s="76">
        <v>288</v>
      </c>
      <c r="AC69" s="76">
        <v>0</v>
      </c>
      <c r="AD69" s="76">
        <v>1</v>
      </c>
      <c r="AE69" s="76">
        <v>280</v>
      </c>
      <c r="AF69" s="76">
        <v>0.35714285714299998</v>
      </c>
      <c r="AG69" s="76">
        <v>1</v>
      </c>
      <c r="AH69" s="76">
        <v>355</v>
      </c>
      <c r="AI69" s="76">
        <v>0.28169014084499999</v>
      </c>
      <c r="AJ69" s="76">
        <v>1</v>
      </c>
      <c r="AK69" s="76">
        <v>361</v>
      </c>
      <c r="AL69" s="76">
        <v>0.27700831024900002</v>
      </c>
      <c r="AM69" s="76">
        <v>1</v>
      </c>
      <c r="AN69" s="76">
        <v>459</v>
      </c>
      <c r="AO69" s="76">
        <v>0.21786492374700001</v>
      </c>
      <c r="AP69" s="76">
        <v>2</v>
      </c>
      <c r="AQ69" s="76">
        <v>389</v>
      </c>
      <c r="AR69" s="76">
        <v>0.51413881748099999</v>
      </c>
      <c r="AS69" s="76">
        <v>2</v>
      </c>
      <c r="AT69" s="76">
        <v>392</v>
      </c>
      <c r="AU69" s="76">
        <v>0.51020408163300002</v>
      </c>
      <c r="AV69" s="76">
        <v>0</v>
      </c>
      <c r="AW69" s="76">
        <v>360</v>
      </c>
      <c r="AX69" s="76">
        <v>0</v>
      </c>
      <c r="AY69" s="76">
        <v>1</v>
      </c>
      <c r="AZ69" s="76">
        <v>301</v>
      </c>
      <c r="BA69" s="76">
        <v>0.33222591362100001</v>
      </c>
      <c r="BB69" s="76">
        <v>1</v>
      </c>
      <c r="BC69" s="76">
        <v>292</v>
      </c>
      <c r="BD69" s="76">
        <v>0.34246575342500002</v>
      </c>
      <c r="BE69" s="76">
        <v>0</v>
      </c>
      <c r="BF69" s="76">
        <v>326</v>
      </c>
      <c r="BG69" s="76">
        <v>0</v>
      </c>
      <c r="BH69" s="76">
        <v>0</v>
      </c>
      <c r="BI69" s="76">
        <v>303</v>
      </c>
      <c r="BJ69" s="76">
        <v>0</v>
      </c>
      <c r="BK69" s="76">
        <v>1</v>
      </c>
      <c r="BL69" s="76">
        <v>264</v>
      </c>
      <c r="BM69" s="76">
        <v>0.37878787878800002</v>
      </c>
      <c r="BN69" s="76">
        <v>1</v>
      </c>
      <c r="BO69" s="76">
        <v>275</v>
      </c>
      <c r="BP69" s="76">
        <v>0.36363636363599999</v>
      </c>
      <c r="BQ69" s="76">
        <v>1</v>
      </c>
      <c r="BR69" s="76">
        <v>380</v>
      </c>
      <c r="BS69" s="76">
        <v>0.26315789473700002</v>
      </c>
      <c r="BT69" s="76">
        <v>0</v>
      </c>
      <c r="BU69" s="76">
        <v>413</v>
      </c>
      <c r="BV69" s="76">
        <v>0</v>
      </c>
      <c r="BW69" s="76">
        <v>1</v>
      </c>
      <c r="BX69" s="76">
        <v>415</v>
      </c>
      <c r="BY69" s="76">
        <v>0.240963855422</v>
      </c>
      <c r="BZ69" s="76">
        <v>1</v>
      </c>
      <c r="CA69" s="76">
        <v>351</v>
      </c>
      <c r="CB69" s="76">
        <v>0.28490028490000002</v>
      </c>
      <c r="CC69" s="76">
        <v>2</v>
      </c>
      <c r="CD69" s="76">
        <v>409</v>
      </c>
      <c r="CE69" s="76">
        <v>0.48899755501199998</v>
      </c>
    </row>
    <row r="70" spans="1:83" x14ac:dyDescent="0.3">
      <c r="A70" s="76" t="s">
        <v>366</v>
      </c>
      <c r="B70" s="76">
        <v>8.1919315146600002E-2</v>
      </c>
      <c r="C70" s="78">
        <v>0.34042026516500001</v>
      </c>
      <c r="D70" s="76">
        <v>0.24156030489899999</v>
      </c>
      <c r="E70" s="76">
        <v>0.17474005495299999</v>
      </c>
      <c r="F70" s="76">
        <v>0.27431294692399999</v>
      </c>
      <c r="G70" s="76">
        <v>4.23777847533E-2</v>
      </c>
      <c r="H70" s="76">
        <v>0.328006465528</v>
      </c>
      <c r="I70" s="76">
        <v>3.1049844719900001E-2</v>
      </c>
      <c r="J70" s="76">
        <v>0.39810395008400001</v>
      </c>
      <c r="K70" s="76">
        <v>0.18791207727299999</v>
      </c>
      <c r="L70" s="76">
        <v>1</v>
      </c>
      <c r="M70" s="76">
        <v>329</v>
      </c>
      <c r="N70" s="76">
        <v>0.30395136778100001</v>
      </c>
      <c r="O70" s="76">
        <v>0</v>
      </c>
      <c r="P70" s="76">
        <v>282</v>
      </c>
      <c r="Q70" s="76">
        <v>0</v>
      </c>
      <c r="R70" s="76">
        <v>1</v>
      </c>
      <c r="S70" s="76">
        <v>233</v>
      </c>
      <c r="T70" s="76">
        <v>0.42918454935599998</v>
      </c>
      <c r="U70" s="76">
        <v>1</v>
      </c>
      <c r="V70" s="76">
        <v>271</v>
      </c>
      <c r="W70" s="76">
        <v>0.36900369003700001</v>
      </c>
      <c r="X70" s="76">
        <v>0</v>
      </c>
      <c r="Y70" s="76">
        <v>322</v>
      </c>
      <c r="Z70" s="76">
        <v>0</v>
      </c>
      <c r="AA70" s="76">
        <v>1</v>
      </c>
      <c r="AB70" s="76">
        <v>288</v>
      </c>
      <c r="AC70" s="76">
        <v>0.347222222222</v>
      </c>
      <c r="AD70" s="76">
        <v>1</v>
      </c>
      <c r="AE70" s="76">
        <v>280</v>
      </c>
      <c r="AF70" s="76">
        <v>0.35714285714299998</v>
      </c>
      <c r="AG70" s="76">
        <v>1</v>
      </c>
      <c r="AH70" s="76">
        <v>355</v>
      </c>
      <c r="AI70" s="76">
        <v>0.28169014084499999</v>
      </c>
      <c r="AJ70" s="76">
        <v>1</v>
      </c>
      <c r="AK70" s="76">
        <v>361</v>
      </c>
      <c r="AL70" s="76">
        <v>0.27700831024900002</v>
      </c>
      <c r="AM70" s="76">
        <v>1</v>
      </c>
      <c r="AN70" s="76">
        <v>459</v>
      </c>
      <c r="AO70" s="76">
        <v>0.21786492374700001</v>
      </c>
      <c r="AP70" s="76">
        <v>1</v>
      </c>
      <c r="AQ70" s="76">
        <v>389</v>
      </c>
      <c r="AR70" s="76">
        <v>0.25706940874</v>
      </c>
      <c r="AS70" s="76">
        <v>1</v>
      </c>
      <c r="AT70" s="76">
        <v>392</v>
      </c>
      <c r="AU70" s="76">
        <v>0.25510204081600002</v>
      </c>
      <c r="AV70" s="76">
        <v>1</v>
      </c>
      <c r="AW70" s="76">
        <v>360</v>
      </c>
      <c r="AX70" s="76">
        <v>0.277777777778</v>
      </c>
      <c r="AY70" s="76">
        <v>1</v>
      </c>
      <c r="AZ70" s="76">
        <v>301</v>
      </c>
      <c r="BA70" s="76">
        <v>0.33222591362100001</v>
      </c>
      <c r="BB70" s="76">
        <v>1</v>
      </c>
      <c r="BC70" s="76">
        <v>292</v>
      </c>
      <c r="BD70" s="76">
        <v>0.34246575342500002</v>
      </c>
      <c r="BE70" s="76">
        <v>1</v>
      </c>
      <c r="BF70" s="76">
        <v>326</v>
      </c>
      <c r="BG70" s="76">
        <v>0.30674846625800001</v>
      </c>
      <c r="BH70" s="76">
        <v>1</v>
      </c>
      <c r="BI70" s="76">
        <v>303</v>
      </c>
      <c r="BJ70" s="76">
        <v>0.33003300330000002</v>
      </c>
      <c r="BK70" s="76">
        <v>1</v>
      </c>
      <c r="BL70" s="76">
        <v>264</v>
      </c>
      <c r="BM70" s="76">
        <v>0.37878787878800002</v>
      </c>
      <c r="BN70" s="76">
        <v>1</v>
      </c>
      <c r="BO70" s="76">
        <v>275</v>
      </c>
      <c r="BP70" s="76">
        <v>0.36363636363599999</v>
      </c>
      <c r="BQ70" s="76">
        <v>0</v>
      </c>
      <c r="BR70" s="76">
        <v>380</v>
      </c>
      <c r="BS70" s="76">
        <v>0</v>
      </c>
      <c r="BT70" s="76">
        <v>2</v>
      </c>
      <c r="BU70" s="76">
        <v>413</v>
      </c>
      <c r="BV70" s="76">
        <v>0.48426150121099998</v>
      </c>
      <c r="BW70" s="76">
        <v>2</v>
      </c>
      <c r="BX70" s="76">
        <v>415</v>
      </c>
      <c r="BY70" s="76">
        <v>0.48192771084300001</v>
      </c>
      <c r="BZ70" s="76">
        <v>2</v>
      </c>
      <c r="CA70" s="76">
        <v>351</v>
      </c>
      <c r="CB70" s="76">
        <v>0.56980056980100002</v>
      </c>
      <c r="CC70" s="76">
        <v>2</v>
      </c>
      <c r="CD70" s="76">
        <v>409</v>
      </c>
      <c r="CE70" s="76">
        <v>0.48899755501199998</v>
      </c>
    </row>
    <row r="71" spans="1:83" x14ac:dyDescent="0.3">
      <c r="A71" s="76" t="s">
        <v>367</v>
      </c>
      <c r="B71" s="76">
        <v>0.355590271929</v>
      </c>
      <c r="C71" s="78">
        <v>0.71500409516899999</v>
      </c>
      <c r="D71" s="76">
        <v>0.23916134474</v>
      </c>
      <c r="E71" s="76">
        <v>0.173064723866</v>
      </c>
      <c r="F71" s="76">
        <v>0.22736459011599999</v>
      </c>
      <c r="G71" s="76">
        <v>0.110108689077</v>
      </c>
      <c r="H71" s="76">
        <v>0.22187622060199999</v>
      </c>
      <c r="I71" s="76">
        <v>0.15964714074200001</v>
      </c>
      <c r="J71" s="76">
        <v>0.12839381963800001</v>
      </c>
      <c r="K71" s="76">
        <v>0.12916498921299999</v>
      </c>
      <c r="L71" s="76">
        <v>1</v>
      </c>
      <c r="M71" s="76">
        <v>329</v>
      </c>
      <c r="N71" s="76">
        <v>0.30395136778100001</v>
      </c>
      <c r="O71" s="76">
        <v>1</v>
      </c>
      <c r="P71" s="76">
        <v>282</v>
      </c>
      <c r="Q71" s="76">
        <v>0.35460992907799999</v>
      </c>
      <c r="R71" s="76">
        <v>1</v>
      </c>
      <c r="S71" s="76">
        <v>233</v>
      </c>
      <c r="T71" s="76">
        <v>0.42918454935599998</v>
      </c>
      <c r="U71" s="76">
        <v>0</v>
      </c>
      <c r="V71" s="76">
        <v>271</v>
      </c>
      <c r="W71" s="76">
        <v>0</v>
      </c>
      <c r="X71" s="76">
        <v>0</v>
      </c>
      <c r="Y71" s="76">
        <v>322</v>
      </c>
      <c r="Z71" s="76">
        <v>0</v>
      </c>
      <c r="AA71" s="76">
        <v>1</v>
      </c>
      <c r="AB71" s="76">
        <v>288</v>
      </c>
      <c r="AC71" s="76">
        <v>0.347222222222</v>
      </c>
      <c r="AD71" s="76">
        <v>1</v>
      </c>
      <c r="AE71" s="76">
        <v>280</v>
      </c>
      <c r="AF71" s="76">
        <v>0.35714285714299998</v>
      </c>
      <c r="AG71" s="76">
        <v>0</v>
      </c>
      <c r="AH71" s="76">
        <v>355</v>
      </c>
      <c r="AI71" s="76">
        <v>0</v>
      </c>
      <c r="AJ71" s="76">
        <v>1</v>
      </c>
      <c r="AK71" s="76">
        <v>361</v>
      </c>
      <c r="AL71" s="76">
        <v>0.27700831024900002</v>
      </c>
      <c r="AM71" s="76">
        <v>1</v>
      </c>
      <c r="AN71" s="76">
        <v>459</v>
      </c>
      <c r="AO71" s="76">
        <v>0.21786492374700001</v>
      </c>
      <c r="AP71" s="76">
        <v>1</v>
      </c>
      <c r="AQ71" s="76">
        <v>389</v>
      </c>
      <c r="AR71" s="76">
        <v>0.25706940874</v>
      </c>
      <c r="AS71" s="76">
        <v>1</v>
      </c>
      <c r="AT71" s="76">
        <v>392</v>
      </c>
      <c r="AU71" s="76">
        <v>0.25510204081600002</v>
      </c>
      <c r="AV71" s="76">
        <v>1</v>
      </c>
      <c r="AW71" s="76">
        <v>360</v>
      </c>
      <c r="AX71" s="76">
        <v>0.277777777778</v>
      </c>
      <c r="AY71" s="76">
        <v>1</v>
      </c>
      <c r="AZ71" s="76">
        <v>301</v>
      </c>
      <c r="BA71" s="76">
        <v>0.33222591362100001</v>
      </c>
      <c r="BB71" s="76">
        <v>1</v>
      </c>
      <c r="BC71" s="76">
        <v>292</v>
      </c>
      <c r="BD71" s="76">
        <v>0.34246575342500002</v>
      </c>
      <c r="BE71" s="76">
        <v>0</v>
      </c>
      <c r="BF71" s="76">
        <v>326</v>
      </c>
      <c r="BG71" s="76">
        <v>0</v>
      </c>
      <c r="BH71" s="76">
        <v>0</v>
      </c>
      <c r="BI71" s="76">
        <v>303</v>
      </c>
      <c r="BJ71" s="76">
        <v>0</v>
      </c>
      <c r="BK71" s="76">
        <v>1</v>
      </c>
      <c r="BL71" s="76">
        <v>264</v>
      </c>
      <c r="BM71" s="76">
        <v>0.37878787878800002</v>
      </c>
      <c r="BN71" s="76">
        <v>0</v>
      </c>
      <c r="BO71" s="76">
        <v>275</v>
      </c>
      <c r="BP71" s="76">
        <v>0</v>
      </c>
      <c r="BQ71" s="76">
        <v>0</v>
      </c>
      <c r="BR71" s="76">
        <v>380</v>
      </c>
      <c r="BS71" s="76">
        <v>0</v>
      </c>
      <c r="BT71" s="76">
        <v>0</v>
      </c>
      <c r="BU71" s="76">
        <v>413</v>
      </c>
      <c r="BV71" s="76">
        <v>0</v>
      </c>
      <c r="BW71" s="76">
        <v>1</v>
      </c>
      <c r="BX71" s="76">
        <v>415</v>
      </c>
      <c r="BY71" s="76">
        <v>0.240963855422</v>
      </c>
      <c r="BZ71" s="76">
        <v>1</v>
      </c>
      <c r="CA71" s="76">
        <v>351</v>
      </c>
      <c r="CB71" s="76">
        <v>0.28490028490000002</v>
      </c>
      <c r="CC71" s="76">
        <v>1</v>
      </c>
      <c r="CD71" s="76">
        <v>409</v>
      </c>
      <c r="CE71" s="76">
        <v>0.24449877750599999</v>
      </c>
    </row>
    <row r="72" spans="1:83" x14ac:dyDescent="0.3">
      <c r="A72" s="76" t="s">
        <v>368</v>
      </c>
      <c r="B72" s="76">
        <v>0.61296442583199995</v>
      </c>
      <c r="C72" s="78">
        <v>0.72090784673300001</v>
      </c>
      <c r="D72" s="76">
        <v>0.23544976889800001</v>
      </c>
      <c r="E72" s="76">
        <v>0.17155022050800001</v>
      </c>
      <c r="F72" s="76">
        <v>0.400417025812</v>
      </c>
      <c r="G72" s="76">
        <v>0.11471375510200001</v>
      </c>
      <c r="H72" s="76">
        <v>0.38481941241200002</v>
      </c>
      <c r="I72" s="76">
        <v>0.30947031644299999</v>
      </c>
      <c r="J72" s="76">
        <v>0.296628885555</v>
      </c>
      <c r="K72" s="76">
        <v>0.17364023112099999</v>
      </c>
      <c r="L72" s="76">
        <v>1</v>
      </c>
      <c r="M72" s="76">
        <v>329</v>
      </c>
      <c r="N72" s="76">
        <v>0.30395136778100001</v>
      </c>
      <c r="O72" s="76">
        <v>0</v>
      </c>
      <c r="P72" s="76">
        <v>282</v>
      </c>
      <c r="Q72" s="76">
        <v>0</v>
      </c>
      <c r="R72" s="76">
        <v>1</v>
      </c>
      <c r="S72" s="76">
        <v>233</v>
      </c>
      <c r="T72" s="76">
        <v>0.42918454935599998</v>
      </c>
      <c r="U72" s="76">
        <v>1</v>
      </c>
      <c r="V72" s="76">
        <v>271</v>
      </c>
      <c r="W72" s="76">
        <v>0.36900369003700001</v>
      </c>
      <c r="X72" s="76">
        <v>1</v>
      </c>
      <c r="Y72" s="76">
        <v>322</v>
      </c>
      <c r="Z72" s="76">
        <v>0.31055900621100002</v>
      </c>
      <c r="AA72" s="76">
        <v>0</v>
      </c>
      <c r="AB72" s="76">
        <v>288</v>
      </c>
      <c r="AC72" s="76">
        <v>0</v>
      </c>
      <c r="AD72" s="76">
        <v>1</v>
      </c>
      <c r="AE72" s="76">
        <v>280</v>
      </c>
      <c r="AF72" s="76">
        <v>0.35714285714299998</v>
      </c>
      <c r="AG72" s="76">
        <v>2</v>
      </c>
      <c r="AH72" s="76">
        <v>355</v>
      </c>
      <c r="AI72" s="76">
        <v>0.56338028168999998</v>
      </c>
      <c r="AJ72" s="76">
        <v>1</v>
      </c>
      <c r="AK72" s="76">
        <v>361</v>
      </c>
      <c r="AL72" s="76">
        <v>0.27700831024900002</v>
      </c>
      <c r="AM72" s="76">
        <v>2</v>
      </c>
      <c r="AN72" s="76">
        <v>459</v>
      </c>
      <c r="AO72" s="76">
        <v>0.43572984749499999</v>
      </c>
      <c r="AP72" s="76">
        <v>2</v>
      </c>
      <c r="AQ72" s="76">
        <v>389</v>
      </c>
      <c r="AR72" s="76">
        <v>0.51413881748099999</v>
      </c>
      <c r="AS72" s="76">
        <v>1</v>
      </c>
      <c r="AT72" s="76">
        <v>392</v>
      </c>
      <c r="AU72" s="76">
        <v>0.25510204081600002</v>
      </c>
      <c r="AV72" s="76">
        <v>1</v>
      </c>
      <c r="AW72" s="76">
        <v>360</v>
      </c>
      <c r="AX72" s="76">
        <v>0.277777777778</v>
      </c>
      <c r="AY72" s="76">
        <v>0</v>
      </c>
      <c r="AZ72" s="76">
        <v>301</v>
      </c>
      <c r="BA72" s="76">
        <v>0</v>
      </c>
      <c r="BB72" s="76">
        <v>0</v>
      </c>
      <c r="BC72" s="76">
        <v>292</v>
      </c>
      <c r="BD72" s="76">
        <v>0</v>
      </c>
      <c r="BE72" s="76">
        <v>2</v>
      </c>
      <c r="BF72" s="76">
        <v>326</v>
      </c>
      <c r="BG72" s="76">
        <v>0.61349693251500004</v>
      </c>
      <c r="BH72" s="76">
        <v>2</v>
      </c>
      <c r="BI72" s="76">
        <v>303</v>
      </c>
      <c r="BJ72" s="76">
        <v>0.66006600660100001</v>
      </c>
      <c r="BK72" s="76">
        <v>2</v>
      </c>
      <c r="BL72" s="76">
        <v>264</v>
      </c>
      <c r="BM72" s="76">
        <v>0.75757575757600004</v>
      </c>
      <c r="BN72" s="76">
        <v>0</v>
      </c>
      <c r="BO72" s="76">
        <v>275</v>
      </c>
      <c r="BP72" s="76">
        <v>0</v>
      </c>
      <c r="BQ72" s="76">
        <v>2</v>
      </c>
      <c r="BR72" s="76">
        <v>380</v>
      </c>
      <c r="BS72" s="76">
        <v>0.52631578947400004</v>
      </c>
      <c r="BT72" s="76">
        <v>1</v>
      </c>
      <c r="BU72" s="76">
        <v>413</v>
      </c>
      <c r="BV72" s="76">
        <v>0.242130750605</v>
      </c>
      <c r="BW72" s="76">
        <v>2</v>
      </c>
      <c r="BX72" s="76">
        <v>415</v>
      </c>
      <c r="BY72" s="76">
        <v>0.48192771084300001</v>
      </c>
      <c r="BZ72" s="76">
        <v>1</v>
      </c>
      <c r="CA72" s="76">
        <v>351</v>
      </c>
      <c r="CB72" s="76">
        <v>0.28490028490000002</v>
      </c>
      <c r="CC72" s="76">
        <v>1</v>
      </c>
      <c r="CD72" s="76">
        <v>409</v>
      </c>
      <c r="CE72" s="76">
        <v>0.24449877750599999</v>
      </c>
    </row>
    <row r="73" spans="1:83" x14ac:dyDescent="0.3">
      <c r="A73" s="76" t="s">
        <v>369</v>
      </c>
      <c r="B73" s="76">
        <v>0.18022274579799999</v>
      </c>
      <c r="C73" s="78">
        <v>0.45542774951699999</v>
      </c>
      <c r="D73" s="76">
        <v>0.231819524262</v>
      </c>
      <c r="E73" s="76">
        <v>0.16889554382899999</v>
      </c>
      <c r="F73" s="76">
        <v>0.26810676074500001</v>
      </c>
      <c r="G73" s="76">
        <v>0.134345158558</v>
      </c>
      <c r="H73" s="76">
        <v>0.164798595031</v>
      </c>
      <c r="I73" s="76">
        <v>0.16736354993399999</v>
      </c>
      <c r="J73" s="76">
        <v>4.7483380816699998E-2</v>
      </c>
      <c r="K73" s="76">
        <v>0.106176067308</v>
      </c>
      <c r="L73" s="76">
        <v>1</v>
      </c>
      <c r="M73" s="76">
        <v>329</v>
      </c>
      <c r="N73" s="76">
        <v>0.30395136778100001</v>
      </c>
      <c r="O73" s="76">
        <v>0</v>
      </c>
      <c r="P73" s="76">
        <v>282</v>
      </c>
      <c r="Q73" s="76">
        <v>0</v>
      </c>
      <c r="R73" s="76">
        <v>1</v>
      </c>
      <c r="S73" s="76">
        <v>233</v>
      </c>
      <c r="T73" s="76">
        <v>0.42918454935599998</v>
      </c>
      <c r="U73" s="76">
        <v>0</v>
      </c>
      <c r="V73" s="76">
        <v>271</v>
      </c>
      <c r="W73" s="76">
        <v>0</v>
      </c>
      <c r="X73" s="76">
        <v>1</v>
      </c>
      <c r="Y73" s="76">
        <v>322</v>
      </c>
      <c r="Z73" s="76">
        <v>0.31055900621100002</v>
      </c>
      <c r="AA73" s="76">
        <v>1</v>
      </c>
      <c r="AB73" s="76">
        <v>288</v>
      </c>
      <c r="AC73" s="76">
        <v>0.347222222222</v>
      </c>
      <c r="AD73" s="76">
        <v>1</v>
      </c>
      <c r="AE73" s="76">
        <v>280</v>
      </c>
      <c r="AF73" s="76">
        <v>0.35714285714299998</v>
      </c>
      <c r="AG73" s="76">
        <v>1</v>
      </c>
      <c r="AH73" s="76">
        <v>355</v>
      </c>
      <c r="AI73" s="76">
        <v>0.28169014084499999</v>
      </c>
      <c r="AJ73" s="76">
        <v>1</v>
      </c>
      <c r="AK73" s="76">
        <v>361</v>
      </c>
      <c r="AL73" s="76">
        <v>0.27700831024900002</v>
      </c>
      <c r="AM73" s="76">
        <v>2</v>
      </c>
      <c r="AN73" s="76">
        <v>459</v>
      </c>
      <c r="AO73" s="76">
        <v>0.43572984749499999</v>
      </c>
      <c r="AP73" s="76">
        <v>1</v>
      </c>
      <c r="AQ73" s="76">
        <v>389</v>
      </c>
      <c r="AR73" s="76">
        <v>0.25706940874</v>
      </c>
      <c r="AS73" s="76">
        <v>0</v>
      </c>
      <c r="AT73" s="76">
        <v>392</v>
      </c>
      <c r="AU73" s="76">
        <v>0</v>
      </c>
      <c r="AV73" s="76">
        <v>1</v>
      </c>
      <c r="AW73" s="76">
        <v>360</v>
      </c>
      <c r="AX73" s="76">
        <v>0.277777777778</v>
      </c>
      <c r="AY73" s="76">
        <v>1</v>
      </c>
      <c r="AZ73" s="76">
        <v>301</v>
      </c>
      <c r="BA73" s="76">
        <v>0.33222591362100001</v>
      </c>
      <c r="BB73" s="76">
        <v>0</v>
      </c>
      <c r="BC73" s="76">
        <v>292</v>
      </c>
      <c r="BD73" s="76">
        <v>0</v>
      </c>
      <c r="BE73" s="76">
        <v>0</v>
      </c>
      <c r="BF73" s="76">
        <v>326</v>
      </c>
      <c r="BG73" s="76">
        <v>0</v>
      </c>
      <c r="BH73" s="76">
        <v>0</v>
      </c>
      <c r="BI73" s="76">
        <v>303</v>
      </c>
      <c r="BJ73" s="76">
        <v>0</v>
      </c>
      <c r="BK73" s="76">
        <v>1</v>
      </c>
      <c r="BL73" s="76">
        <v>264</v>
      </c>
      <c r="BM73" s="76">
        <v>0.37878787878800002</v>
      </c>
      <c r="BN73" s="76">
        <v>0</v>
      </c>
      <c r="BO73" s="76">
        <v>275</v>
      </c>
      <c r="BP73" s="76">
        <v>0</v>
      </c>
      <c r="BQ73" s="76">
        <v>0</v>
      </c>
      <c r="BR73" s="76">
        <v>380</v>
      </c>
      <c r="BS73" s="76">
        <v>0</v>
      </c>
      <c r="BT73" s="76">
        <v>0</v>
      </c>
      <c r="BU73" s="76">
        <v>413</v>
      </c>
      <c r="BV73" s="76">
        <v>0</v>
      </c>
      <c r="BW73" s="76">
        <v>0</v>
      </c>
      <c r="BX73" s="76">
        <v>415</v>
      </c>
      <c r="BY73" s="76">
        <v>0</v>
      </c>
      <c r="BZ73" s="76">
        <v>1</v>
      </c>
      <c r="CA73" s="76">
        <v>351</v>
      </c>
      <c r="CB73" s="76">
        <v>0.28490028490000002</v>
      </c>
      <c r="CC73" s="76">
        <v>0</v>
      </c>
      <c r="CD73" s="76">
        <v>409</v>
      </c>
      <c r="CE73" s="76">
        <v>0</v>
      </c>
    </row>
    <row r="74" spans="1:83" x14ac:dyDescent="0.3">
      <c r="A74" s="76" t="s">
        <v>370</v>
      </c>
      <c r="B74" s="76">
        <v>3.8309924066100003E-2</v>
      </c>
      <c r="C74" s="78">
        <v>0.24703295863300001</v>
      </c>
      <c r="D74" s="76">
        <v>0.23023247459099999</v>
      </c>
      <c r="E74" s="76">
        <v>0.16374784419300001</v>
      </c>
      <c r="F74" s="76">
        <v>0.18451968865900001</v>
      </c>
      <c r="G74" s="76">
        <v>0.13695601943999999</v>
      </c>
      <c r="H74" s="76">
        <v>5.7077625570799997E-2</v>
      </c>
      <c r="I74" s="76">
        <v>0.12762945077099999</v>
      </c>
      <c r="J74" s="76">
        <v>0</v>
      </c>
      <c r="K74" s="76">
        <v>0</v>
      </c>
      <c r="L74" s="76">
        <v>0</v>
      </c>
      <c r="M74" s="76">
        <v>329</v>
      </c>
      <c r="N74" s="76">
        <v>0</v>
      </c>
      <c r="O74" s="76">
        <v>1</v>
      </c>
      <c r="P74" s="76">
        <v>282</v>
      </c>
      <c r="Q74" s="76">
        <v>0.35460992907799999</v>
      </c>
      <c r="R74" s="76">
        <v>0</v>
      </c>
      <c r="S74" s="76">
        <v>233</v>
      </c>
      <c r="T74" s="76">
        <v>0</v>
      </c>
      <c r="U74" s="76">
        <v>1</v>
      </c>
      <c r="V74" s="76">
        <v>271</v>
      </c>
      <c r="W74" s="76">
        <v>0.36900369003700001</v>
      </c>
      <c r="X74" s="76">
        <v>1</v>
      </c>
      <c r="Y74" s="76">
        <v>322</v>
      </c>
      <c r="Z74" s="76">
        <v>0.31055900621100002</v>
      </c>
      <c r="AA74" s="76">
        <v>1</v>
      </c>
      <c r="AB74" s="76">
        <v>288</v>
      </c>
      <c r="AC74" s="76">
        <v>0.347222222222</v>
      </c>
      <c r="AD74" s="76">
        <v>1</v>
      </c>
      <c r="AE74" s="76">
        <v>280</v>
      </c>
      <c r="AF74" s="76">
        <v>0.35714285714299998</v>
      </c>
      <c r="AG74" s="76">
        <v>0</v>
      </c>
      <c r="AH74" s="76">
        <v>355</v>
      </c>
      <c r="AI74" s="76">
        <v>0</v>
      </c>
      <c r="AJ74" s="76">
        <v>1</v>
      </c>
      <c r="AK74" s="76">
        <v>361</v>
      </c>
      <c r="AL74" s="76">
        <v>0.27700831024900002</v>
      </c>
      <c r="AM74" s="76">
        <v>1</v>
      </c>
      <c r="AN74" s="76">
        <v>459</v>
      </c>
      <c r="AO74" s="76">
        <v>0.21786492374700001</v>
      </c>
      <c r="AP74" s="76">
        <v>0</v>
      </c>
      <c r="AQ74" s="76">
        <v>389</v>
      </c>
      <c r="AR74" s="76">
        <v>0</v>
      </c>
      <c r="AS74" s="76">
        <v>1</v>
      </c>
      <c r="AT74" s="76">
        <v>392</v>
      </c>
      <c r="AU74" s="76">
        <v>0.25510204081600002</v>
      </c>
      <c r="AV74" s="76">
        <v>0</v>
      </c>
      <c r="AW74" s="76">
        <v>360</v>
      </c>
      <c r="AX74" s="76">
        <v>0</v>
      </c>
      <c r="AY74" s="76">
        <v>0</v>
      </c>
      <c r="AZ74" s="76">
        <v>301</v>
      </c>
      <c r="BA74" s="76">
        <v>0</v>
      </c>
      <c r="BB74" s="76">
        <v>1</v>
      </c>
      <c r="BC74" s="76">
        <v>292</v>
      </c>
      <c r="BD74" s="76">
        <v>0.34246575342500002</v>
      </c>
      <c r="BE74" s="76">
        <v>0</v>
      </c>
      <c r="BF74" s="76">
        <v>326</v>
      </c>
      <c r="BG74" s="76">
        <v>0</v>
      </c>
      <c r="BH74" s="76">
        <v>0</v>
      </c>
      <c r="BI74" s="76">
        <v>303</v>
      </c>
      <c r="BJ74" s="76">
        <v>0</v>
      </c>
      <c r="BK74" s="76">
        <v>0</v>
      </c>
      <c r="BL74" s="76">
        <v>264</v>
      </c>
      <c r="BM74" s="76">
        <v>0</v>
      </c>
      <c r="BN74" s="76">
        <v>0</v>
      </c>
      <c r="BO74" s="76">
        <v>275</v>
      </c>
      <c r="BP74" s="76">
        <v>0</v>
      </c>
      <c r="BQ74" s="76">
        <v>0</v>
      </c>
      <c r="BR74" s="76">
        <v>380</v>
      </c>
      <c r="BS74" s="76">
        <v>0</v>
      </c>
      <c r="BT74" s="76">
        <v>0</v>
      </c>
      <c r="BU74" s="76">
        <v>413</v>
      </c>
      <c r="BV74" s="76">
        <v>0</v>
      </c>
      <c r="BW74" s="76">
        <v>0</v>
      </c>
      <c r="BX74" s="76">
        <v>415</v>
      </c>
      <c r="BY74" s="76">
        <v>0</v>
      </c>
      <c r="BZ74" s="76">
        <v>0</v>
      </c>
      <c r="CA74" s="76">
        <v>351</v>
      </c>
      <c r="CB74" s="76">
        <v>0</v>
      </c>
      <c r="CC74" s="76">
        <v>0</v>
      </c>
      <c r="CD74" s="76">
        <v>409</v>
      </c>
      <c r="CE74" s="76">
        <v>0</v>
      </c>
    </row>
    <row r="75" spans="1:83" x14ac:dyDescent="0.3">
      <c r="A75" s="76" t="s">
        <v>371</v>
      </c>
      <c r="B75" s="76">
        <v>0.41963337664</v>
      </c>
      <c r="C75" s="78">
        <v>0.64320853632599995</v>
      </c>
      <c r="D75" s="76">
        <v>0.22673224136</v>
      </c>
      <c r="E75" s="76">
        <v>0.26060744973700001</v>
      </c>
      <c r="F75" s="76">
        <v>0.18562788841299999</v>
      </c>
      <c r="G75" s="76">
        <v>0.13766135019699999</v>
      </c>
      <c r="H75" s="76">
        <v>5.5370985603499998E-2</v>
      </c>
      <c r="I75" s="76">
        <v>0.123813287791</v>
      </c>
      <c r="J75" s="76">
        <v>9.1343029939499998E-2</v>
      </c>
      <c r="K75" s="76">
        <v>0.12933094189399999</v>
      </c>
      <c r="L75" s="76">
        <v>1</v>
      </c>
      <c r="M75" s="76">
        <v>329</v>
      </c>
      <c r="N75" s="76">
        <v>0.30395136778100001</v>
      </c>
      <c r="O75" s="76">
        <v>2</v>
      </c>
      <c r="P75" s="76">
        <v>282</v>
      </c>
      <c r="Q75" s="76">
        <v>0.70921985815599997</v>
      </c>
      <c r="R75" s="76">
        <v>0</v>
      </c>
      <c r="S75" s="76">
        <v>233</v>
      </c>
      <c r="T75" s="76">
        <v>0</v>
      </c>
      <c r="U75" s="76">
        <v>0</v>
      </c>
      <c r="V75" s="76">
        <v>271</v>
      </c>
      <c r="W75" s="76">
        <v>0</v>
      </c>
      <c r="X75" s="76">
        <v>0</v>
      </c>
      <c r="Y75" s="76">
        <v>322</v>
      </c>
      <c r="Z75" s="76">
        <v>0</v>
      </c>
      <c r="AA75" s="76">
        <v>1</v>
      </c>
      <c r="AB75" s="76">
        <v>288</v>
      </c>
      <c r="AC75" s="76">
        <v>0.347222222222</v>
      </c>
      <c r="AD75" s="76">
        <v>1</v>
      </c>
      <c r="AE75" s="76">
        <v>280</v>
      </c>
      <c r="AF75" s="76">
        <v>0.35714285714299998</v>
      </c>
      <c r="AG75" s="76">
        <v>1</v>
      </c>
      <c r="AH75" s="76">
        <v>355</v>
      </c>
      <c r="AI75" s="76">
        <v>0.28169014084499999</v>
      </c>
      <c r="AJ75" s="76">
        <v>0</v>
      </c>
      <c r="AK75" s="76">
        <v>361</v>
      </c>
      <c r="AL75" s="76">
        <v>0</v>
      </c>
      <c r="AM75" s="76">
        <v>1</v>
      </c>
      <c r="AN75" s="76">
        <v>459</v>
      </c>
      <c r="AO75" s="76">
        <v>0.21786492374700001</v>
      </c>
      <c r="AP75" s="76">
        <v>1</v>
      </c>
      <c r="AQ75" s="76">
        <v>389</v>
      </c>
      <c r="AR75" s="76">
        <v>0.25706940874</v>
      </c>
      <c r="AS75" s="76">
        <v>0</v>
      </c>
      <c r="AT75" s="76">
        <v>392</v>
      </c>
      <c r="AU75" s="76">
        <v>0</v>
      </c>
      <c r="AV75" s="76">
        <v>0</v>
      </c>
      <c r="AW75" s="76">
        <v>360</v>
      </c>
      <c r="AX75" s="76">
        <v>0</v>
      </c>
      <c r="AY75" s="76">
        <v>1</v>
      </c>
      <c r="AZ75" s="76">
        <v>301</v>
      </c>
      <c r="BA75" s="76">
        <v>0.33222591362100001</v>
      </c>
      <c r="BB75" s="76">
        <v>0</v>
      </c>
      <c r="BC75" s="76">
        <v>292</v>
      </c>
      <c r="BD75" s="76">
        <v>0</v>
      </c>
      <c r="BE75" s="76">
        <v>0</v>
      </c>
      <c r="BF75" s="76">
        <v>326</v>
      </c>
      <c r="BG75" s="76">
        <v>0</v>
      </c>
      <c r="BH75" s="76">
        <v>0</v>
      </c>
      <c r="BI75" s="76">
        <v>303</v>
      </c>
      <c r="BJ75" s="76">
        <v>0</v>
      </c>
      <c r="BK75" s="76">
        <v>0</v>
      </c>
      <c r="BL75" s="76">
        <v>264</v>
      </c>
      <c r="BM75" s="76">
        <v>0</v>
      </c>
      <c r="BN75" s="76">
        <v>0</v>
      </c>
      <c r="BO75" s="76">
        <v>275</v>
      </c>
      <c r="BP75" s="76">
        <v>0</v>
      </c>
      <c r="BQ75" s="76">
        <v>1</v>
      </c>
      <c r="BR75" s="76">
        <v>380</v>
      </c>
      <c r="BS75" s="76">
        <v>0.26315789473700002</v>
      </c>
      <c r="BT75" s="76">
        <v>0</v>
      </c>
      <c r="BU75" s="76">
        <v>413</v>
      </c>
      <c r="BV75" s="76">
        <v>0</v>
      </c>
      <c r="BW75" s="76">
        <v>0</v>
      </c>
      <c r="BX75" s="76">
        <v>415</v>
      </c>
      <c r="BY75" s="76">
        <v>0</v>
      </c>
      <c r="BZ75" s="76">
        <v>1</v>
      </c>
      <c r="CA75" s="76">
        <v>351</v>
      </c>
      <c r="CB75" s="76">
        <v>0.28490028490000002</v>
      </c>
      <c r="CC75" s="76">
        <v>0</v>
      </c>
      <c r="CD75" s="76">
        <v>409</v>
      </c>
      <c r="CE75" s="76">
        <v>0</v>
      </c>
    </row>
    <row r="76" spans="1:83" x14ac:dyDescent="0.3">
      <c r="A76" s="76" t="s">
        <v>372</v>
      </c>
      <c r="B76" s="76">
        <v>0.73116581483999998</v>
      </c>
      <c r="C76" s="78">
        <v>0.80904146375700003</v>
      </c>
      <c r="D76" s="76">
        <v>0.22302066551800001</v>
      </c>
      <c r="E76" s="76">
        <v>0.15932982138099999</v>
      </c>
      <c r="F76" s="76">
        <v>0.23179594012099999</v>
      </c>
      <c r="G76" s="76">
        <v>0.111659914155</v>
      </c>
      <c r="H76" s="76">
        <v>0.21592333940700001</v>
      </c>
      <c r="I76" s="76">
        <v>0.155655655841</v>
      </c>
      <c r="J76" s="76">
        <v>0.18187162452799999</v>
      </c>
      <c r="K76" s="76">
        <v>0.13554716910699999</v>
      </c>
      <c r="L76" s="76">
        <v>1</v>
      </c>
      <c r="M76" s="76">
        <v>329</v>
      </c>
      <c r="N76" s="76">
        <v>0.30395136778100001</v>
      </c>
      <c r="O76" s="76">
        <v>1</v>
      </c>
      <c r="P76" s="76">
        <v>282</v>
      </c>
      <c r="Q76" s="76">
        <v>0.35460992907799999</v>
      </c>
      <c r="R76" s="76">
        <v>0</v>
      </c>
      <c r="S76" s="76">
        <v>233</v>
      </c>
      <c r="T76" s="76">
        <v>0</v>
      </c>
      <c r="U76" s="76">
        <v>1</v>
      </c>
      <c r="V76" s="76">
        <v>271</v>
      </c>
      <c r="W76" s="76">
        <v>0.36900369003700001</v>
      </c>
      <c r="X76" s="76">
        <v>1</v>
      </c>
      <c r="Y76" s="76">
        <v>322</v>
      </c>
      <c r="Z76" s="76">
        <v>0.31055900621100002</v>
      </c>
      <c r="AA76" s="76">
        <v>0</v>
      </c>
      <c r="AB76" s="76">
        <v>288</v>
      </c>
      <c r="AC76" s="76">
        <v>0</v>
      </c>
      <c r="AD76" s="76">
        <v>1</v>
      </c>
      <c r="AE76" s="76">
        <v>280</v>
      </c>
      <c r="AF76" s="76">
        <v>0.35714285714299998</v>
      </c>
      <c r="AG76" s="76">
        <v>1</v>
      </c>
      <c r="AH76" s="76">
        <v>355</v>
      </c>
      <c r="AI76" s="76">
        <v>0.28169014084499999</v>
      </c>
      <c r="AJ76" s="76">
        <v>1</v>
      </c>
      <c r="AK76" s="76">
        <v>361</v>
      </c>
      <c r="AL76" s="76">
        <v>0.27700831024900002</v>
      </c>
      <c r="AM76" s="76">
        <v>1</v>
      </c>
      <c r="AN76" s="76">
        <v>459</v>
      </c>
      <c r="AO76" s="76">
        <v>0.21786492374700001</v>
      </c>
      <c r="AP76" s="76">
        <v>1</v>
      </c>
      <c r="AQ76" s="76">
        <v>389</v>
      </c>
      <c r="AR76" s="76">
        <v>0.25706940874</v>
      </c>
      <c r="AS76" s="76">
        <v>0</v>
      </c>
      <c r="AT76" s="76">
        <v>392</v>
      </c>
      <c r="AU76" s="76">
        <v>0</v>
      </c>
      <c r="AV76" s="76">
        <v>1</v>
      </c>
      <c r="AW76" s="76">
        <v>360</v>
      </c>
      <c r="AX76" s="76">
        <v>0.277777777778</v>
      </c>
      <c r="AY76" s="76">
        <v>1</v>
      </c>
      <c r="AZ76" s="76">
        <v>301</v>
      </c>
      <c r="BA76" s="76">
        <v>0.33222591362100001</v>
      </c>
      <c r="BB76" s="76">
        <v>0</v>
      </c>
      <c r="BC76" s="76">
        <v>292</v>
      </c>
      <c r="BD76" s="76">
        <v>0</v>
      </c>
      <c r="BE76" s="76">
        <v>1</v>
      </c>
      <c r="BF76" s="76">
        <v>326</v>
      </c>
      <c r="BG76" s="76">
        <v>0.30674846625800001</v>
      </c>
      <c r="BH76" s="76">
        <v>0</v>
      </c>
      <c r="BI76" s="76">
        <v>303</v>
      </c>
      <c r="BJ76" s="76">
        <v>0</v>
      </c>
      <c r="BK76" s="76">
        <v>1</v>
      </c>
      <c r="BL76" s="76">
        <v>264</v>
      </c>
      <c r="BM76" s="76">
        <v>0.37878787878800002</v>
      </c>
      <c r="BN76" s="76">
        <v>1</v>
      </c>
      <c r="BO76" s="76">
        <v>275</v>
      </c>
      <c r="BP76" s="76">
        <v>0.36363636363599999</v>
      </c>
      <c r="BQ76" s="76">
        <v>0</v>
      </c>
      <c r="BR76" s="76">
        <v>380</v>
      </c>
      <c r="BS76" s="76">
        <v>0</v>
      </c>
      <c r="BT76" s="76">
        <v>1</v>
      </c>
      <c r="BU76" s="76">
        <v>413</v>
      </c>
      <c r="BV76" s="76">
        <v>0.242130750605</v>
      </c>
      <c r="BW76" s="76">
        <v>1</v>
      </c>
      <c r="BX76" s="76">
        <v>415</v>
      </c>
      <c r="BY76" s="76">
        <v>0.240963855422</v>
      </c>
      <c r="BZ76" s="76">
        <v>0</v>
      </c>
      <c r="CA76" s="76">
        <v>351</v>
      </c>
      <c r="CB76" s="76">
        <v>0</v>
      </c>
      <c r="CC76" s="76">
        <v>1</v>
      </c>
      <c r="CD76" s="76">
        <v>409</v>
      </c>
      <c r="CE76" s="76">
        <v>0.24449877750599999</v>
      </c>
    </row>
    <row r="77" spans="1:83" x14ac:dyDescent="0.3">
      <c r="A77" s="76" t="s">
        <v>373</v>
      </c>
      <c r="B77" s="76">
        <v>0.35373248117900002</v>
      </c>
      <c r="C77" s="78">
        <v>0.72690081297300002</v>
      </c>
      <c r="D77" s="76">
        <v>0.222890654114</v>
      </c>
      <c r="E77" s="76">
        <v>0.239594490085</v>
      </c>
      <c r="F77" s="76">
        <v>0.47784905733499999</v>
      </c>
      <c r="G77" s="76">
        <v>0.32347956031399999</v>
      </c>
      <c r="H77" s="76">
        <v>0.44944064371100001</v>
      </c>
      <c r="I77" s="76">
        <v>0.347505771957</v>
      </c>
      <c r="J77" s="76">
        <v>0.216188392742</v>
      </c>
      <c r="K77" s="76">
        <v>0.384575169562</v>
      </c>
      <c r="L77" s="76">
        <v>0</v>
      </c>
      <c r="M77" s="76">
        <v>329</v>
      </c>
      <c r="N77" s="76">
        <v>0</v>
      </c>
      <c r="O77" s="76">
        <v>0</v>
      </c>
      <c r="P77" s="76">
        <v>282</v>
      </c>
      <c r="Q77" s="76">
        <v>0</v>
      </c>
      <c r="R77" s="76">
        <v>0</v>
      </c>
      <c r="S77" s="76">
        <v>233</v>
      </c>
      <c r="T77" s="76">
        <v>0</v>
      </c>
      <c r="U77" s="76">
        <v>1</v>
      </c>
      <c r="V77" s="76">
        <v>271</v>
      </c>
      <c r="W77" s="76">
        <v>0.36900369003700001</v>
      </c>
      <c r="X77" s="76">
        <v>2</v>
      </c>
      <c r="Y77" s="76">
        <v>322</v>
      </c>
      <c r="Z77" s="76">
        <v>0.62111801242200004</v>
      </c>
      <c r="AA77" s="76">
        <v>1</v>
      </c>
      <c r="AB77" s="76">
        <v>288</v>
      </c>
      <c r="AC77" s="76">
        <v>0.347222222222</v>
      </c>
      <c r="AD77" s="76">
        <v>0</v>
      </c>
      <c r="AE77" s="76">
        <v>280</v>
      </c>
      <c r="AF77" s="76">
        <v>0</v>
      </c>
      <c r="AG77" s="76">
        <v>1</v>
      </c>
      <c r="AH77" s="76">
        <v>355</v>
      </c>
      <c r="AI77" s="76">
        <v>0.28169014084499999</v>
      </c>
      <c r="AJ77" s="76">
        <v>3</v>
      </c>
      <c r="AK77" s="76">
        <v>361</v>
      </c>
      <c r="AL77" s="76">
        <v>0.83102493074799999</v>
      </c>
      <c r="AM77" s="76">
        <v>1</v>
      </c>
      <c r="AN77" s="76">
        <v>459</v>
      </c>
      <c r="AO77" s="76">
        <v>0.21786492374700001</v>
      </c>
      <c r="AP77" s="76">
        <v>3</v>
      </c>
      <c r="AQ77" s="76">
        <v>389</v>
      </c>
      <c r="AR77" s="76">
        <v>0.77120822622100005</v>
      </c>
      <c r="AS77" s="76">
        <v>3</v>
      </c>
      <c r="AT77" s="76">
        <v>392</v>
      </c>
      <c r="AU77" s="76">
        <v>0.76530612244899998</v>
      </c>
      <c r="AV77" s="76">
        <v>2</v>
      </c>
      <c r="AW77" s="76">
        <v>360</v>
      </c>
      <c r="AX77" s="76">
        <v>0.555555555556</v>
      </c>
      <c r="AY77" s="76">
        <v>1</v>
      </c>
      <c r="AZ77" s="76">
        <v>301</v>
      </c>
      <c r="BA77" s="76">
        <v>0.33222591362100001</v>
      </c>
      <c r="BB77" s="76">
        <v>1</v>
      </c>
      <c r="BC77" s="76">
        <v>292</v>
      </c>
      <c r="BD77" s="76">
        <v>0.34246575342500002</v>
      </c>
      <c r="BE77" s="76">
        <v>0</v>
      </c>
      <c r="BF77" s="76">
        <v>326</v>
      </c>
      <c r="BG77" s="76">
        <v>0</v>
      </c>
      <c r="BH77" s="76">
        <v>1</v>
      </c>
      <c r="BI77" s="76">
        <v>303</v>
      </c>
      <c r="BJ77" s="76">
        <v>0.33003300330000002</v>
      </c>
      <c r="BK77" s="76">
        <v>3</v>
      </c>
      <c r="BL77" s="76">
        <v>264</v>
      </c>
      <c r="BM77" s="76">
        <v>1.13636363636</v>
      </c>
      <c r="BN77" s="76">
        <v>0</v>
      </c>
      <c r="BO77" s="76">
        <v>275</v>
      </c>
      <c r="BP77" s="76">
        <v>0</v>
      </c>
      <c r="BQ77" s="76">
        <v>4</v>
      </c>
      <c r="BR77" s="76">
        <v>380</v>
      </c>
      <c r="BS77" s="76">
        <v>1.05263157895</v>
      </c>
      <c r="BT77" s="76">
        <v>0</v>
      </c>
      <c r="BU77" s="76">
        <v>413</v>
      </c>
      <c r="BV77" s="76">
        <v>0</v>
      </c>
      <c r="BW77" s="76">
        <v>0</v>
      </c>
      <c r="BX77" s="76">
        <v>415</v>
      </c>
      <c r="BY77" s="76">
        <v>0</v>
      </c>
      <c r="BZ77" s="76">
        <v>0</v>
      </c>
      <c r="CA77" s="76">
        <v>351</v>
      </c>
      <c r="CB77" s="76">
        <v>0</v>
      </c>
      <c r="CC77" s="76">
        <v>1</v>
      </c>
      <c r="CD77" s="76">
        <v>409</v>
      </c>
      <c r="CE77" s="76">
        <v>0.24449877750599999</v>
      </c>
    </row>
    <row r="78" spans="1:83" x14ac:dyDescent="0.3">
      <c r="A78" s="76" t="s">
        <v>374</v>
      </c>
      <c r="B78" s="76">
        <v>8.3984811287600006E-2</v>
      </c>
      <c r="C78" s="78">
        <v>0.33415233427199997</v>
      </c>
      <c r="D78" s="76">
        <v>0.219390420882</v>
      </c>
      <c r="E78" s="76">
        <v>0.15617931098099999</v>
      </c>
      <c r="F78" s="76">
        <v>0.12167272888400001</v>
      </c>
      <c r="G78" s="76">
        <v>0.122339241057</v>
      </c>
      <c r="H78" s="76">
        <v>0.27092883995700001</v>
      </c>
      <c r="I78" s="76">
        <v>0.124911032019</v>
      </c>
      <c r="J78" s="76">
        <v>0.21260859386200001</v>
      </c>
      <c r="K78" s="76">
        <v>9.6329553275800006E-2</v>
      </c>
      <c r="L78" s="76">
        <v>1</v>
      </c>
      <c r="M78" s="76">
        <v>329</v>
      </c>
      <c r="N78" s="76">
        <v>0.30395136778100001</v>
      </c>
      <c r="O78" s="76">
        <v>1</v>
      </c>
      <c r="P78" s="76">
        <v>282</v>
      </c>
      <c r="Q78" s="76">
        <v>0.35460992907799999</v>
      </c>
      <c r="R78" s="76">
        <v>0</v>
      </c>
      <c r="S78" s="76">
        <v>233</v>
      </c>
      <c r="T78" s="76">
        <v>0</v>
      </c>
      <c r="U78" s="76">
        <v>0</v>
      </c>
      <c r="V78" s="76">
        <v>271</v>
      </c>
      <c r="W78" s="76">
        <v>0</v>
      </c>
      <c r="X78" s="76">
        <v>1</v>
      </c>
      <c r="Y78" s="76">
        <v>322</v>
      </c>
      <c r="Z78" s="76">
        <v>0.31055900621100002</v>
      </c>
      <c r="AA78" s="76">
        <v>1</v>
      </c>
      <c r="AB78" s="76">
        <v>288</v>
      </c>
      <c r="AC78" s="76">
        <v>0.347222222222</v>
      </c>
      <c r="AD78" s="76">
        <v>0</v>
      </c>
      <c r="AE78" s="76">
        <v>280</v>
      </c>
      <c r="AF78" s="76">
        <v>0</v>
      </c>
      <c r="AG78" s="76">
        <v>0</v>
      </c>
      <c r="AH78" s="76">
        <v>355</v>
      </c>
      <c r="AI78" s="76">
        <v>0</v>
      </c>
      <c r="AJ78" s="76">
        <v>0</v>
      </c>
      <c r="AK78" s="76">
        <v>361</v>
      </c>
      <c r="AL78" s="76">
        <v>0</v>
      </c>
      <c r="AM78" s="76">
        <v>1</v>
      </c>
      <c r="AN78" s="76">
        <v>459</v>
      </c>
      <c r="AO78" s="76">
        <v>0.21786492374700001</v>
      </c>
      <c r="AP78" s="76">
        <v>1</v>
      </c>
      <c r="AQ78" s="76">
        <v>389</v>
      </c>
      <c r="AR78" s="76">
        <v>0.25706940874</v>
      </c>
      <c r="AS78" s="76">
        <v>1</v>
      </c>
      <c r="AT78" s="76">
        <v>392</v>
      </c>
      <c r="AU78" s="76">
        <v>0.25510204081600002</v>
      </c>
      <c r="AV78" s="76">
        <v>1</v>
      </c>
      <c r="AW78" s="76">
        <v>360</v>
      </c>
      <c r="AX78" s="76">
        <v>0.277777777778</v>
      </c>
      <c r="AY78" s="76">
        <v>1</v>
      </c>
      <c r="AZ78" s="76">
        <v>301</v>
      </c>
      <c r="BA78" s="76">
        <v>0.33222591362100001</v>
      </c>
      <c r="BB78" s="76">
        <v>0</v>
      </c>
      <c r="BC78" s="76">
        <v>292</v>
      </c>
      <c r="BD78" s="76">
        <v>0</v>
      </c>
      <c r="BE78" s="76">
        <v>1</v>
      </c>
      <c r="BF78" s="76">
        <v>326</v>
      </c>
      <c r="BG78" s="76">
        <v>0.30674846625800001</v>
      </c>
      <c r="BH78" s="76">
        <v>1</v>
      </c>
      <c r="BI78" s="76">
        <v>303</v>
      </c>
      <c r="BJ78" s="76">
        <v>0.33003300330000002</v>
      </c>
      <c r="BK78" s="76">
        <v>1</v>
      </c>
      <c r="BL78" s="76">
        <v>264</v>
      </c>
      <c r="BM78" s="76">
        <v>0.37878787878800002</v>
      </c>
      <c r="BN78" s="76">
        <v>0</v>
      </c>
      <c r="BO78" s="76">
        <v>275</v>
      </c>
      <c r="BP78" s="76">
        <v>0</v>
      </c>
      <c r="BQ78" s="76">
        <v>1</v>
      </c>
      <c r="BR78" s="76">
        <v>380</v>
      </c>
      <c r="BS78" s="76">
        <v>0.26315789473700002</v>
      </c>
      <c r="BT78" s="76">
        <v>1</v>
      </c>
      <c r="BU78" s="76">
        <v>413</v>
      </c>
      <c r="BV78" s="76">
        <v>0.242130750605</v>
      </c>
      <c r="BW78" s="76">
        <v>1</v>
      </c>
      <c r="BX78" s="76">
        <v>415</v>
      </c>
      <c r="BY78" s="76">
        <v>0.240963855422</v>
      </c>
      <c r="BZ78" s="76">
        <v>1</v>
      </c>
      <c r="CA78" s="76">
        <v>351</v>
      </c>
      <c r="CB78" s="76">
        <v>0.28490028490000002</v>
      </c>
      <c r="CC78" s="76">
        <v>1</v>
      </c>
      <c r="CD78" s="76">
        <v>409</v>
      </c>
      <c r="CE78" s="76">
        <v>0.24449877750599999</v>
      </c>
    </row>
    <row r="79" spans="1:83" x14ac:dyDescent="0.3">
      <c r="A79" s="76" t="s">
        <v>375</v>
      </c>
      <c r="B79" s="76">
        <v>0.117231278244</v>
      </c>
      <c r="C79" s="78">
        <v>0.33726536971600002</v>
      </c>
      <c r="D79" s="76">
        <v>0.188502783443</v>
      </c>
      <c r="E79" s="76">
        <v>0.19031161053099999</v>
      </c>
      <c r="F79" s="76">
        <v>0.55939510639500001</v>
      </c>
      <c r="G79" s="76">
        <v>0.32148851682200003</v>
      </c>
      <c r="H79" s="76">
        <v>0.149670218163</v>
      </c>
      <c r="I79" s="76">
        <v>0.22042297307200001</v>
      </c>
      <c r="J79" s="76">
        <v>0.38064917724800001</v>
      </c>
      <c r="K79" s="76">
        <v>0.28167749369599998</v>
      </c>
      <c r="L79" s="76">
        <v>0</v>
      </c>
      <c r="M79" s="76">
        <v>329</v>
      </c>
      <c r="N79" s="76">
        <v>0</v>
      </c>
      <c r="O79" s="76">
        <v>1</v>
      </c>
      <c r="P79" s="76">
        <v>282</v>
      </c>
      <c r="Q79" s="76">
        <v>0.35460992907799999</v>
      </c>
      <c r="R79" s="76">
        <v>1</v>
      </c>
      <c r="S79" s="76">
        <v>233</v>
      </c>
      <c r="T79" s="76">
        <v>0.42918454935599998</v>
      </c>
      <c r="U79" s="76">
        <v>0</v>
      </c>
      <c r="V79" s="76">
        <v>271</v>
      </c>
      <c r="W79" s="76">
        <v>0</v>
      </c>
      <c r="X79" s="76">
        <v>0</v>
      </c>
      <c r="Y79" s="76">
        <v>322</v>
      </c>
      <c r="Z79" s="76">
        <v>0</v>
      </c>
      <c r="AA79" s="76">
        <v>1</v>
      </c>
      <c r="AB79" s="76">
        <v>288</v>
      </c>
      <c r="AC79" s="76">
        <v>0.347222222222</v>
      </c>
      <c r="AD79" s="76">
        <v>1</v>
      </c>
      <c r="AE79" s="76">
        <v>280</v>
      </c>
      <c r="AF79" s="76">
        <v>0.35714285714299998</v>
      </c>
      <c r="AG79" s="76">
        <v>0</v>
      </c>
      <c r="AH79" s="76">
        <v>355</v>
      </c>
      <c r="AI79" s="76">
        <v>0</v>
      </c>
      <c r="AJ79" s="76">
        <v>2</v>
      </c>
      <c r="AK79" s="76">
        <v>361</v>
      </c>
      <c r="AL79" s="76">
        <v>0.55401662049900002</v>
      </c>
      <c r="AM79" s="76">
        <v>3</v>
      </c>
      <c r="AN79" s="76">
        <v>459</v>
      </c>
      <c r="AO79" s="76">
        <v>0.65359477124200005</v>
      </c>
      <c r="AP79" s="76">
        <v>3</v>
      </c>
      <c r="AQ79" s="76">
        <v>389</v>
      </c>
      <c r="AR79" s="76">
        <v>0.77120822622100005</v>
      </c>
      <c r="AS79" s="76">
        <v>4</v>
      </c>
      <c r="AT79" s="76">
        <v>392</v>
      </c>
      <c r="AU79" s="76">
        <v>1.0204081632699999</v>
      </c>
      <c r="AV79" s="76">
        <v>2</v>
      </c>
      <c r="AW79" s="76">
        <v>360</v>
      </c>
      <c r="AX79" s="76">
        <v>0.555555555556</v>
      </c>
      <c r="AY79" s="76">
        <v>0</v>
      </c>
      <c r="AZ79" s="76">
        <v>301</v>
      </c>
      <c r="BA79" s="76">
        <v>0</v>
      </c>
      <c r="BB79" s="76">
        <v>1</v>
      </c>
      <c r="BC79" s="76">
        <v>292</v>
      </c>
      <c r="BD79" s="76">
        <v>0.34246575342500002</v>
      </c>
      <c r="BE79" s="76">
        <v>0</v>
      </c>
      <c r="BF79" s="76">
        <v>326</v>
      </c>
      <c r="BG79" s="76">
        <v>0</v>
      </c>
      <c r="BH79" s="76">
        <v>0</v>
      </c>
      <c r="BI79" s="76">
        <v>303</v>
      </c>
      <c r="BJ79" s="76">
        <v>0</v>
      </c>
      <c r="BK79" s="76">
        <v>0</v>
      </c>
      <c r="BL79" s="76">
        <v>264</v>
      </c>
      <c r="BM79" s="76">
        <v>0</v>
      </c>
      <c r="BN79" s="76">
        <v>0</v>
      </c>
      <c r="BO79" s="76">
        <v>275</v>
      </c>
      <c r="BP79" s="76">
        <v>0</v>
      </c>
      <c r="BQ79" s="76">
        <v>3</v>
      </c>
      <c r="BR79" s="76">
        <v>380</v>
      </c>
      <c r="BS79" s="76">
        <v>0.78947368421099995</v>
      </c>
      <c r="BT79" s="76">
        <v>1</v>
      </c>
      <c r="BU79" s="76">
        <v>413</v>
      </c>
      <c r="BV79" s="76">
        <v>0.242130750605</v>
      </c>
      <c r="BW79" s="76">
        <v>3</v>
      </c>
      <c r="BX79" s="76">
        <v>415</v>
      </c>
      <c r="BY79" s="76">
        <v>0.72289156626499995</v>
      </c>
      <c r="BZ79" s="76">
        <v>1</v>
      </c>
      <c r="CA79" s="76">
        <v>351</v>
      </c>
      <c r="CB79" s="76">
        <v>0.28490028490000002</v>
      </c>
      <c r="CC79" s="76">
        <v>1</v>
      </c>
      <c r="CD79" s="76">
        <v>409</v>
      </c>
      <c r="CE79" s="76">
        <v>0.24449877750599999</v>
      </c>
    </row>
    <row r="80" spans="1:83" x14ac:dyDescent="0.3">
      <c r="A80" s="76" t="s">
        <v>376</v>
      </c>
      <c r="B80" s="76">
        <v>0.18132257167999999</v>
      </c>
      <c r="C80" s="78">
        <v>0.45209761205499999</v>
      </c>
      <c r="D80" s="76">
        <v>0.18368993452900001</v>
      </c>
      <c r="E80" s="76">
        <v>0.18721537613100001</v>
      </c>
      <c r="F80" s="76">
        <v>0</v>
      </c>
      <c r="G80" s="76">
        <v>0</v>
      </c>
      <c r="H80" s="76">
        <v>0.108202369947</v>
      </c>
      <c r="I80" s="76">
        <v>0.15336823695900001</v>
      </c>
      <c r="J80" s="76">
        <v>0.17185879761100001</v>
      </c>
      <c r="K80" s="76">
        <v>0.12240537298199999</v>
      </c>
      <c r="L80" s="76">
        <v>1</v>
      </c>
      <c r="M80" s="76">
        <v>329</v>
      </c>
      <c r="N80" s="76">
        <v>0.30395136778100001</v>
      </c>
      <c r="O80" s="76">
        <v>0</v>
      </c>
      <c r="P80" s="76">
        <v>282</v>
      </c>
      <c r="Q80" s="76">
        <v>0</v>
      </c>
      <c r="R80" s="76">
        <v>1</v>
      </c>
      <c r="S80" s="76">
        <v>233</v>
      </c>
      <c r="T80" s="76">
        <v>0.42918454935599998</v>
      </c>
      <c r="U80" s="76">
        <v>1</v>
      </c>
      <c r="V80" s="76">
        <v>271</v>
      </c>
      <c r="W80" s="76">
        <v>0.36900369003700001</v>
      </c>
      <c r="X80" s="76">
        <v>0</v>
      </c>
      <c r="Y80" s="76">
        <v>322</v>
      </c>
      <c r="Z80" s="76">
        <v>0</v>
      </c>
      <c r="AA80" s="76">
        <v>0</v>
      </c>
      <c r="AB80" s="76">
        <v>288</v>
      </c>
      <c r="AC80" s="76">
        <v>0</v>
      </c>
      <c r="AD80" s="76">
        <v>0</v>
      </c>
      <c r="AE80" s="76">
        <v>280</v>
      </c>
      <c r="AF80" s="76">
        <v>0</v>
      </c>
      <c r="AG80" s="76">
        <v>0</v>
      </c>
      <c r="AH80" s="76">
        <v>355</v>
      </c>
      <c r="AI80" s="76">
        <v>0</v>
      </c>
      <c r="AJ80" s="76">
        <v>0</v>
      </c>
      <c r="AK80" s="76">
        <v>361</v>
      </c>
      <c r="AL80" s="76">
        <v>0</v>
      </c>
      <c r="AM80" s="76">
        <v>0</v>
      </c>
      <c r="AN80" s="76">
        <v>459</v>
      </c>
      <c r="AO80" s="76">
        <v>0</v>
      </c>
      <c r="AP80" s="76">
        <v>0</v>
      </c>
      <c r="AQ80" s="76">
        <v>389</v>
      </c>
      <c r="AR80" s="76">
        <v>0</v>
      </c>
      <c r="AS80" s="76">
        <v>0</v>
      </c>
      <c r="AT80" s="76">
        <v>392</v>
      </c>
      <c r="AU80" s="76">
        <v>0</v>
      </c>
      <c r="AV80" s="76">
        <v>0</v>
      </c>
      <c r="AW80" s="76">
        <v>360</v>
      </c>
      <c r="AX80" s="76">
        <v>0</v>
      </c>
      <c r="AY80" s="76">
        <v>0</v>
      </c>
      <c r="AZ80" s="76">
        <v>301</v>
      </c>
      <c r="BA80" s="76">
        <v>0</v>
      </c>
      <c r="BB80" s="76">
        <v>1</v>
      </c>
      <c r="BC80" s="76">
        <v>292</v>
      </c>
      <c r="BD80" s="76">
        <v>0.34246575342500002</v>
      </c>
      <c r="BE80" s="76">
        <v>1</v>
      </c>
      <c r="BF80" s="76">
        <v>326</v>
      </c>
      <c r="BG80" s="76">
        <v>0.30674846625800001</v>
      </c>
      <c r="BH80" s="76">
        <v>0</v>
      </c>
      <c r="BI80" s="76">
        <v>303</v>
      </c>
      <c r="BJ80" s="76">
        <v>0</v>
      </c>
      <c r="BK80" s="76">
        <v>0</v>
      </c>
      <c r="BL80" s="76">
        <v>264</v>
      </c>
      <c r="BM80" s="76">
        <v>0</v>
      </c>
      <c r="BN80" s="76">
        <v>0</v>
      </c>
      <c r="BO80" s="76">
        <v>275</v>
      </c>
      <c r="BP80" s="76">
        <v>0</v>
      </c>
      <c r="BQ80" s="76">
        <v>1</v>
      </c>
      <c r="BR80" s="76">
        <v>380</v>
      </c>
      <c r="BS80" s="76">
        <v>0.26315789473700002</v>
      </c>
      <c r="BT80" s="76">
        <v>1</v>
      </c>
      <c r="BU80" s="76">
        <v>413</v>
      </c>
      <c r="BV80" s="76">
        <v>0.242130750605</v>
      </c>
      <c r="BW80" s="76">
        <v>1</v>
      </c>
      <c r="BX80" s="76">
        <v>415</v>
      </c>
      <c r="BY80" s="76">
        <v>0.240963855422</v>
      </c>
      <c r="BZ80" s="76">
        <v>1</v>
      </c>
      <c r="CA80" s="76">
        <v>351</v>
      </c>
      <c r="CB80" s="76">
        <v>0.28490028490000002</v>
      </c>
      <c r="CC80" s="76">
        <v>0</v>
      </c>
      <c r="CD80" s="76">
        <v>409</v>
      </c>
      <c r="CE80" s="76">
        <v>0</v>
      </c>
    </row>
    <row r="81" spans="1:83" x14ac:dyDescent="0.3">
      <c r="A81" s="76" t="s">
        <v>377</v>
      </c>
      <c r="B81" s="76">
        <v>0.76618581682300002</v>
      </c>
      <c r="C81" s="78">
        <v>0.82342958474700001</v>
      </c>
      <c r="D81" s="76">
        <v>0.18368993452900001</v>
      </c>
      <c r="E81" s="76">
        <v>0.18721537613100001</v>
      </c>
      <c r="F81" s="76">
        <v>0.26445571583999999</v>
      </c>
      <c r="G81" s="76">
        <v>0.13435130203500001</v>
      </c>
      <c r="H81" s="76">
        <v>0.16443310997800001</v>
      </c>
      <c r="I81" s="76">
        <v>0.16699952508400001</v>
      </c>
      <c r="J81" s="76">
        <v>0.21260859386200001</v>
      </c>
      <c r="K81" s="76">
        <v>9.6329553275800006E-2</v>
      </c>
      <c r="L81" s="76">
        <v>1</v>
      </c>
      <c r="M81" s="76">
        <v>329</v>
      </c>
      <c r="N81" s="76">
        <v>0.30395136778100001</v>
      </c>
      <c r="O81" s="76">
        <v>0</v>
      </c>
      <c r="P81" s="76">
        <v>282</v>
      </c>
      <c r="Q81" s="76">
        <v>0</v>
      </c>
      <c r="R81" s="76">
        <v>1</v>
      </c>
      <c r="S81" s="76">
        <v>233</v>
      </c>
      <c r="T81" s="76">
        <v>0.42918454935599998</v>
      </c>
      <c r="U81" s="76">
        <v>1</v>
      </c>
      <c r="V81" s="76">
        <v>271</v>
      </c>
      <c r="W81" s="76">
        <v>0.36900369003700001</v>
      </c>
      <c r="X81" s="76">
        <v>0</v>
      </c>
      <c r="Y81" s="76">
        <v>322</v>
      </c>
      <c r="Z81" s="76">
        <v>0</v>
      </c>
      <c r="AA81" s="76">
        <v>0</v>
      </c>
      <c r="AB81" s="76">
        <v>288</v>
      </c>
      <c r="AC81" s="76">
        <v>0</v>
      </c>
      <c r="AD81" s="76">
        <v>1</v>
      </c>
      <c r="AE81" s="76">
        <v>280</v>
      </c>
      <c r="AF81" s="76">
        <v>0.35714285714299998</v>
      </c>
      <c r="AG81" s="76">
        <v>1</v>
      </c>
      <c r="AH81" s="76">
        <v>355</v>
      </c>
      <c r="AI81" s="76">
        <v>0.28169014084499999</v>
      </c>
      <c r="AJ81" s="76">
        <v>0</v>
      </c>
      <c r="AK81" s="76">
        <v>361</v>
      </c>
      <c r="AL81" s="76">
        <v>0</v>
      </c>
      <c r="AM81" s="76">
        <v>2</v>
      </c>
      <c r="AN81" s="76">
        <v>459</v>
      </c>
      <c r="AO81" s="76">
        <v>0.43572984749499999</v>
      </c>
      <c r="AP81" s="76">
        <v>1</v>
      </c>
      <c r="AQ81" s="76">
        <v>389</v>
      </c>
      <c r="AR81" s="76">
        <v>0.25706940874</v>
      </c>
      <c r="AS81" s="76">
        <v>1</v>
      </c>
      <c r="AT81" s="76">
        <v>392</v>
      </c>
      <c r="AU81" s="76">
        <v>0.25510204081600002</v>
      </c>
      <c r="AV81" s="76">
        <v>1</v>
      </c>
      <c r="AW81" s="76">
        <v>360</v>
      </c>
      <c r="AX81" s="76">
        <v>0.277777777778</v>
      </c>
      <c r="AY81" s="76">
        <v>0</v>
      </c>
      <c r="AZ81" s="76">
        <v>301</v>
      </c>
      <c r="BA81" s="76">
        <v>0</v>
      </c>
      <c r="BB81" s="76">
        <v>0</v>
      </c>
      <c r="BC81" s="76">
        <v>292</v>
      </c>
      <c r="BD81" s="76">
        <v>0</v>
      </c>
      <c r="BE81" s="76">
        <v>0</v>
      </c>
      <c r="BF81" s="76">
        <v>326</v>
      </c>
      <c r="BG81" s="76">
        <v>0</v>
      </c>
      <c r="BH81" s="76">
        <v>1</v>
      </c>
      <c r="BI81" s="76">
        <v>303</v>
      </c>
      <c r="BJ81" s="76">
        <v>0.33003300330000002</v>
      </c>
      <c r="BK81" s="76">
        <v>1</v>
      </c>
      <c r="BL81" s="76">
        <v>264</v>
      </c>
      <c r="BM81" s="76">
        <v>0.37878787878800002</v>
      </c>
      <c r="BN81" s="76">
        <v>0</v>
      </c>
      <c r="BO81" s="76">
        <v>275</v>
      </c>
      <c r="BP81" s="76">
        <v>0</v>
      </c>
      <c r="BQ81" s="76">
        <v>1</v>
      </c>
      <c r="BR81" s="76">
        <v>380</v>
      </c>
      <c r="BS81" s="76">
        <v>0.26315789473700002</v>
      </c>
      <c r="BT81" s="76">
        <v>1</v>
      </c>
      <c r="BU81" s="76">
        <v>413</v>
      </c>
      <c r="BV81" s="76">
        <v>0.242130750605</v>
      </c>
      <c r="BW81" s="76">
        <v>1</v>
      </c>
      <c r="BX81" s="76">
        <v>415</v>
      </c>
      <c r="BY81" s="76">
        <v>0.240963855422</v>
      </c>
      <c r="BZ81" s="76">
        <v>1</v>
      </c>
      <c r="CA81" s="76">
        <v>351</v>
      </c>
      <c r="CB81" s="76">
        <v>0.28490028490000002</v>
      </c>
      <c r="CC81" s="76">
        <v>1</v>
      </c>
      <c r="CD81" s="76">
        <v>409</v>
      </c>
      <c r="CE81" s="76">
        <v>0.24449877750599999</v>
      </c>
    </row>
    <row r="82" spans="1:83" x14ac:dyDescent="0.3">
      <c r="A82" s="76" t="s">
        <v>378</v>
      </c>
      <c r="B82" s="76">
        <v>0.165700842426</v>
      </c>
      <c r="C82" s="78">
        <v>0.43642334554500001</v>
      </c>
      <c r="D82" s="76">
        <v>0.18239224744099999</v>
      </c>
      <c r="E82" s="76">
        <v>0.18564881002700001</v>
      </c>
      <c r="F82" s="76">
        <v>0.184847583313</v>
      </c>
      <c r="G82" s="76">
        <v>0.13712686092599999</v>
      </c>
      <c r="H82" s="76">
        <v>0.11208312612100001</v>
      </c>
      <c r="I82" s="76">
        <v>0.158550103842</v>
      </c>
      <c r="J82" s="76">
        <v>0</v>
      </c>
      <c r="K82" s="76">
        <v>0</v>
      </c>
      <c r="L82" s="76">
        <v>0</v>
      </c>
      <c r="M82" s="76">
        <v>329</v>
      </c>
      <c r="N82" s="76">
        <v>0</v>
      </c>
      <c r="O82" s="76">
        <v>1</v>
      </c>
      <c r="P82" s="76">
        <v>282</v>
      </c>
      <c r="Q82" s="76">
        <v>0.35460992907799999</v>
      </c>
      <c r="R82" s="76">
        <v>1</v>
      </c>
      <c r="S82" s="76">
        <v>233</v>
      </c>
      <c r="T82" s="76">
        <v>0.42918454935599998</v>
      </c>
      <c r="U82" s="76">
        <v>0</v>
      </c>
      <c r="V82" s="76">
        <v>271</v>
      </c>
      <c r="W82" s="76">
        <v>0</v>
      </c>
      <c r="X82" s="76">
        <v>1</v>
      </c>
      <c r="Y82" s="76">
        <v>322</v>
      </c>
      <c r="Z82" s="76">
        <v>0.31055900621100002</v>
      </c>
      <c r="AA82" s="76">
        <v>0</v>
      </c>
      <c r="AB82" s="76">
        <v>288</v>
      </c>
      <c r="AC82" s="76">
        <v>0</v>
      </c>
      <c r="AD82" s="76">
        <v>1</v>
      </c>
      <c r="AE82" s="76">
        <v>280</v>
      </c>
      <c r="AF82" s="76">
        <v>0.35714285714299998</v>
      </c>
      <c r="AG82" s="76">
        <v>0</v>
      </c>
      <c r="AH82" s="76">
        <v>355</v>
      </c>
      <c r="AI82" s="76">
        <v>0</v>
      </c>
      <c r="AJ82" s="76">
        <v>1</v>
      </c>
      <c r="AK82" s="76">
        <v>361</v>
      </c>
      <c r="AL82" s="76">
        <v>0.27700831024900002</v>
      </c>
      <c r="AM82" s="76">
        <v>1</v>
      </c>
      <c r="AN82" s="76">
        <v>459</v>
      </c>
      <c r="AO82" s="76">
        <v>0.21786492374700001</v>
      </c>
      <c r="AP82" s="76">
        <v>1</v>
      </c>
      <c r="AQ82" s="76">
        <v>389</v>
      </c>
      <c r="AR82" s="76">
        <v>0.25706940874</v>
      </c>
      <c r="AS82" s="76">
        <v>0</v>
      </c>
      <c r="AT82" s="76">
        <v>392</v>
      </c>
      <c r="AU82" s="76">
        <v>0</v>
      </c>
      <c r="AV82" s="76">
        <v>0</v>
      </c>
      <c r="AW82" s="76">
        <v>360</v>
      </c>
      <c r="AX82" s="76">
        <v>0</v>
      </c>
      <c r="AY82" s="76">
        <v>0</v>
      </c>
      <c r="AZ82" s="76">
        <v>301</v>
      </c>
      <c r="BA82" s="76">
        <v>0</v>
      </c>
      <c r="BB82" s="76">
        <v>1</v>
      </c>
      <c r="BC82" s="76">
        <v>292</v>
      </c>
      <c r="BD82" s="76">
        <v>0.34246575342500002</v>
      </c>
      <c r="BE82" s="76">
        <v>0</v>
      </c>
      <c r="BF82" s="76">
        <v>326</v>
      </c>
      <c r="BG82" s="76">
        <v>0</v>
      </c>
      <c r="BH82" s="76">
        <v>1</v>
      </c>
      <c r="BI82" s="76">
        <v>303</v>
      </c>
      <c r="BJ82" s="76">
        <v>0.33003300330000002</v>
      </c>
      <c r="BK82" s="76">
        <v>0</v>
      </c>
      <c r="BL82" s="76">
        <v>264</v>
      </c>
      <c r="BM82" s="76">
        <v>0</v>
      </c>
      <c r="BN82" s="76">
        <v>0</v>
      </c>
      <c r="BO82" s="76">
        <v>275</v>
      </c>
      <c r="BP82" s="76">
        <v>0</v>
      </c>
      <c r="BQ82" s="76">
        <v>0</v>
      </c>
      <c r="BR82" s="76">
        <v>380</v>
      </c>
      <c r="BS82" s="76">
        <v>0</v>
      </c>
      <c r="BT82" s="76">
        <v>0</v>
      </c>
      <c r="BU82" s="76">
        <v>413</v>
      </c>
      <c r="BV82" s="76">
        <v>0</v>
      </c>
      <c r="BW82" s="76">
        <v>0</v>
      </c>
      <c r="BX82" s="76">
        <v>415</v>
      </c>
      <c r="BY82" s="76">
        <v>0</v>
      </c>
      <c r="BZ82" s="76">
        <v>0</v>
      </c>
      <c r="CA82" s="76">
        <v>351</v>
      </c>
      <c r="CB82" s="76">
        <v>0</v>
      </c>
      <c r="CC82" s="76">
        <v>0</v>
      </c>
      <c r="CD82" s="76">
        <v>409</v>
      </c>
      <c r="CE82" s="76">
        <v>0</v>
      </c>
    </row>
    <row r="83" spans="1:83" x14ac:dyDescent="0.3">
      <c r="A83" s="76" t="s">
        <v>379</v>
      </c>
      <c r="B83" s="76">
        <v>0.67621381187100005</v>
      </c>
      <c r="C83" s="78">
        <v>0.76637565345400005</v>
      </c>
      <c r="D83" s="76">
        <v>0.18239224744099999</v>
      </c>
      <c r="E83" s="76">
        <v>0.18564881002700001</v>
      </c>
      <c r="F83" s="76">
        <v>0.184847583313</v>
      </c>
      <c r="G83" s="76">
        <v>0.13712686092599999</v>
      </c>
      <c r="H83" s="76">
        <v>0.230585424856</v>
      </c>
      <c r="I83" s="76">
        <v>0.16382971922</v>
      </c>
      <c r="J83" s="76">
        <v>0.165125213045</v>
      </c>
      <c r="K83" s="76">
        <v>0.11699330028799999</v>
      </c>
      <c r="L83" s="76">
        <v>0</v>
      </c>
      <c r="M83" s="76">
        <v>329</v>
      </c>
      <c r="N83" s="76">
        <v>0</v>
      </c>
      <c r="O83" s="76">
        <v>1</v>
      </c>
      <c r="P83" s="76">
        <v>282</v>
      </c>
      <c r="Q83" s="76">
        <v>0.35460992907799999</v>
      </c>
      <c r="R83" s="76">
        <v>1</v>
      </c>
      <c r="S83" s="76">
        <v>233</v>
      </c>
      <c r="T83" s="76">
        <v>0.42918454935599998</v>
      </c>
      <c r="U83" s="76">
        <v>0</v>
      </c>
      <c r="V83" s="76">
        <v>271</v>
      </c>
      <c r="W83" s="76">
        <v>0</v>
      </c>
      <c r="X83" s="76">
        <v>1</v>
      </c>
      <c r="Y83" s="76">
        <v>322</v>
      </c>
      <c r="Z83" s="76">
        <v>0.31055900621100002</v>
      </c>
      <c r="AA83" s="76">
        <v>0</v>
      </c>
      <c r="AB83" s="76">
        <v>288</v>
      </c>
      <c r="AC83" s="76">
        <v>0</v>
      </c>
      <c r="AD83" s="76">
        <v>1</v>
      </c>
      <c r="AE83" s="76">
        <v>280</v>
      </c>
      <c r="AF83" s="76">
        <v>0.35714285714299998</v>
      </c>
      <c r="AG83" s="76">
        <v>0</v>
      </c>
      <c r="AH83" s="76">
        <v>355</v>
      </c>
      <c r="AI83" s="76">
        <v>0</v>
      </c>
      <c r="AJ83" s="76">
        <v>1</v>
      </c>
      <c r="AK83" s="76">
        <v>361</v>
      </c>
      <c r="AL83" s="76">
        <v>0.27700831024900002</v>
      </c>
      <c r="AM83" s="76">
        <v>1</v>
      </c>
      <c r="AN83" s="76">
        <v>459</v>
      </c>
      <c r="AO83" s="76">
        <v>0.21786492374700001</v>
      </c>
      <c r="AP83" s="76">
        <v>1</v>
      </c>
      <c r="AQ83" s="76">
        <v>389</v>
      </c>
      <c r="AR83" s="76">
        <v>0.25706940874</v>
      </c>
      <c r="AS83" s="76">
        <v>0</v>
      </c>
      <c r="AT83" s="76">
        <v>392</v>
      </c>
      <c r="AU83" s="76">
        <v>0</v>
      </c>
      <c r="AV83" s="76">
        <v>0</v>
      </c>
      <c r="AW83" s="76">
        <v>360</v>
      </c>
      <c r="AX83" s="76">
        <v>0</v>
      </c>
      <c r="AY83" s="76">
        <v>1</v>
      </c>
      <c r="AZ83" s="76">
        <v>301</v>
      </c>
      <c r="BA83" s="76">
        <v>0.33222591362100001</v>
      </c>
      <c r="BB83" s="76">
        <v>1</v>
      </c>
      <c r="BC83" s="76">
        <v>292</v>
      </c>
      <c r="BD83" s="76">
        <v>0.34246575342500002</v>
      </c>
      <c r="BE83" s="76">
        <v>0</v>
      </c>
      <c r="BF83" s="76">
        <v>326</v>
      </c>
      <c r="BG83" s="76">
        <v>0</v>
      </c>
      <c r="BH83" s="76">
        <v>1</v>
      </c>
      <c r="BI83" s="76">
        <v>303</v>
      </c>
      <c r="BJ83" s="76">
        <v>0.33003300330000002</v>
      </c>
      <c r="BK83" s="76">
        <v>1</v>
      </c>
      <c r="BL83" s="76">
        <v>264</v>
      </c>
      <c r="BM83" s="76">
        <v>0.37878787878800002</v>
      </c>
      <c r="BN83" s="76">
        <v>0</v>
      </c>
      <c r="BO83" s="76">
        <v>275</v>
      </c>
      <c r="BP83" s="76">
        <v>0</v>
      </c>
      <c r="BQ83" s="76">
        <v>1</v>
      </c>
      <c r="BR83" s="76">
        <v>380</v>
      </c>
      <c r="BS83" s="76">
        <v>0.26315789473700002</v>
      </c>
      <c r="BT83" s="76">
        <v>1</v>
      </c>
      <c r="BU83" s="76">
        <v>413</v>
      </c>
      <c r="BV83" s="76">
        <v>0.242130750605</v>
      </c>
      <c r="BW83" s="76">
        <v>1</v>
      </c>
      <c r="BX83" s="76">
        <v>415</v>
      </c>
      <c r="BY83" s="76">
        <v>0.240963855422</v>
      </c>
      <c r="BZ83" s="76">
        <v>0</v>
      </c>
      <c r="CA83" s="76">
        <v>351</v>
      </c>
      <c r="CB83" s="76">
        <v>0</v>
      </c>
      <c r="CC83" s="76">
        <v>1</v>
      </c>
      <c r="CD83" s="76">
        <v>409</v>
      </c>
      <c r="CE83" s="76">
        <v>0.24449877750599999</v>
      </c>
    </row>
    <row r="84" spans="1:83" x14ac:dyDescent="0.3">
      <c r="A84" s="76" t="s">
        <v>380</v>
      </c>
      <c r="B84" s="76">
        <v>0.144503063746</v>
      </c>
      <c r="C84" s="78">
        <v>0.39738342530199999</v>
      </c>
      <c r="D84" s="76">
        <v>0.18116096296500001</v>
      </c>
      <c r="E84" s="76">
        <v>0.184523611107</v>
      </c>
      <c r="F84" s="76">
        <v>0.14898917313400001</v>
      </c>
      <c r="G84" s="76">
        <v>0.15209140060000001</v>
      </c>
      <c r="H84" s="76">
        <v>0</v>
      </c>
      <c r="I84" s="76">
        <v>0</v>
      </c>
      <c r="J84" s="76">
        <v>4.7483380816699998E-2</v>
      </c>
      <c r="K84" s="76">
        <v>0.106176067308</v>
      </c>
      <c r="L84" s="76">
        <v>0</v>
      </c>
      <c r="M84" s="76">
        <v>329</v>
      </c>
      <c r="N84" s="76">
        <v>0</v>
      </c>
      <c r="O84" s="76">
        <v>0</v>
      </c>
      <c r="P84" s="76">
        <v>282</v>
      </c>
      <c r="Q84" s="76">
        <v>0</v>
      </c>
      <c r="R84" s="76">
        <v>1</v>
      </c>
      <c r="S84" s="76">
        <v>233</v>
      </c>
      <c r="T84" s="76">
        <v>0.42918454935599998</v>
      </c>
      <c r="U84" s="76">
        <v>0</v>
      </c>
      <c r="V84" s="76">
        <v>271</v>
      </c>
      <c r="W84" s="76">
        <v>0</v>
      </c>
      <c r="X84" s="76">
        <v>1</v>
      </c>
      <c r="Y84" s="76">
        <v>322</v>
      </c>
      <c r="Z84" s="76">
        <v>0.31055900621100002</v>
      </c>
      <c r="AA84" s="76">
        <v>1</v>
      </c>
      <c r="AB84" s="76">
        <v>288</v>
      </c>
      <c r="AC84" s="76">
        <v>0.347222222222</v>
      </c>
      <c r="AD84" s="76">
        <v>1</v>
      </c>
      <c r="AE84" s="76">
        <v>280</v>
      </c>
      <c r="AF84" s="76">
        <v>0.35714285714299998</v>
      </c>
      <c r="AG84" s="76">
        <v>1</v>
      </c>
      <c r="AH84" s="76">
        <v>355</v>
      </c>
      <c r="AI84" s="76">
        <v>0.28169014084499999</v>
      </c>
      <c r="AJ84" s="76">
        <v>0</v>
      </c>
      <c r="AK84" s="76">
        <v>361</v>
      </c>
      <c r="AL84" s="76">
        <v>0</v>
      </c>
      <c r="AM84" s="76">
        <v>0</v>
      </c>
      <c r="AN84" s="76">
        <v>459</v>
      </c>
      <c r="AO84" s="76">
        <v>0</v>
      </c>
      <c r="AP84" s="76">
        <v>0</v>
      </c>
      <c r="AQ84" s="76">
        <v>389</v>
      </c>
      <c r="AR84" s="76">
        <v>0</v>
      </c>
      <c r="AS84" s="76">
        <v>1</v>
      </c>
      <c r="AT84" s="76">
        <v>392</v>
      </c>
      <c r="AU84" s="76">
        <v>0.25510204081600002</v>
      </c>
      <c r="AV84" s="76">
        <v>0</v>
      </c>
      <c r="AW84" s="76">
        <v>360</v>
      </c>
      <c r="AX84" s="76">
        <v>0</v>
      </c>
      <c r="AY84" s="76">
        <v>0</v>
      </c>
      <c r="AZ84" s="76">
        <v>301</v>
      </c>
      <c r="BA84" s="76">
        <v>0</v>
      </c>
      <c r="BB84" s="76">
        <v>0</v>
      </c>
      <c r="BC84" s="76">
        <v>292</v>
      </c>
      <c r="BD84" s="76">
        <v>0</v>
      </c>
      <c r="BE84" s="76">
        <v>0</v>
      </c>
      <c r="BF84" s="76">
        <v>326</v>
      </c>
      <c r="BG84" s="76">
        <v>0</v>
      </c>
      <c r="BH84" s="76">
        <v>0</v>
      </c>
      <c r="BI84" s="76">
        <v>303</v>
      </c>
      <c r="BJ84" s="76">
        <v>0</v>
      </c>
      <c r="BK84" s="76">
        <v>0</v>
      </c>
      <c r="BL84" s="76">
        <v>264</v>
      </c>
      <c r="BM84" s="76">
        <v>0</v>
      </c>
      <c r="BN84" s="76">
        <v>0</v>
      </c>
      <c r="BO84" s="76">
        <v>275</v>
      </c>
      <c r="BP84" s="76">
        <v>0</v>
      </c>
      <c r="BQ84" s="76">
        <v>0</v>
      </c>
      <c r="BR84" s="76">
        <v>380</v>
      </c>
      <c r="BS84" s="76">
        <v>0</v>
      </c>
      <c r="BT84" s="76">
        <v>0</v>
      </c>
      <c r="BU84" s="76">
        <v>413</v>
      </c>
      <c r="BV84" s="76">
        <v>0</v>
      </c>
      <c r="BW84" s="76">
        <v>0</v>
      </c>
      <c r="BX84" s="76">
        <v>415</v>
      </c>
      <c r="BY84" s="76">
        <v>0</v>
      </c>
      <c r="BZ84" s="76">
        <v>1</v>
      </c>
      <c r="CA84" s="76">
        <v>351</v>
      </c>
      <c r="CB84" s="76">
        <v>0.28490028490000002</v>
      </c>
      <c r="CC84" s="76">
        <v>0</v>
      </c>
      <c r="CD84" s="76">
        <v>409</v>
      </c>
      <c r="CE84" s="76">
        <v>0</v>
      </c>
    </row>
    <row r="85" spans="1:83" x14ac:dyDescent="0.3">
      <c r="A85" s="76" t="s">
        <v>381</v>
      </c>
      <c r="B85" s="76">
        <v>0.16826489206</v>
      </c>
      <c r="C85" s="78">
        <v>0.437021316878</v>
      </c>
      <c r="D85" s="76">
        <v>0.17394915389099999</v>
      </c>
      <c r="E85" s="76">
        <v>0.17864436686900001</v>
      </c>
      <c r="F85" s="76">
        <v>4.25170068027E-2</v>
      </c>
      <c r="G85" s="76">
        <v>9.5070917410700007E-2</v>
      </c>
      <c r="H85" s="76">
        <v>0</v>
      </c>
      <c r="I85" s="76">
        <v>0</v>
      </c>
      <c r="J85" s="76">
        <v>8.1104921351900006E-2</v>
      </c>
      <c r="K85" s="76">
        <v>0.114701716774</v>
      </c>
      <c r="L85" s="76">
        <v>1</v>
      </c>
      <c r="M85" s="76">
        <v>329</v>
      </c>
      <c r="N85" s="76">
        <v>0.30395136778100001</v>
      </c>
      <c r="O85" s="76">
        <v>0</v>
      </c>
      <c r="P85" s="76">
        <v>282</v>
      </c>
      <c r="Q85" s="76">
        <v>0</v>
      </c>
      <c r="R85" s="76">
        <v>1</v>
      </c>
      <c r="S85" s="76">
        <v>233</v>
      </c>
      <c r="T85" s="76">
        <v>0.42918454935599998</v>
      </c>
      <c r="U85" s="76">
        <v>0</v>
      </c>
      <c r="V85" s="76">
        <v>271</v>
      </c>
      <c r="W85" s="76">
        <v>0</v>
      </c>
      <c r="X85" s="76">
        <v>1</v>
      </c>
      <c r="Y85" s="76">
        <v>322</v>
      </c>
      <c r="Z85" s="76">
        <v>0.31055900621100002</v>
      </c>
      <c r="AA85" s="76">
        <v>0</v>
      </c>
      <c r="AB85" s="76">
        <v>288</v>
      </c>
      <c r="AC85" s="76">
        <v>0</v>
      </c>
      <c r="AD85" s="76">
        <v>0</v>
      </c>
      <c r="AE85" s="76">
        <v>280</v>
      </c>
      <c r="AF85" s="76">
        <v>0</v>
      </c>
      <c r="AG85" s="76">
        <v>0</v>
      </c>
      <c r="AH85" s="76">
        <v>355</v>
      </c>
      <c r="AI85" s="76">
        <v>0</v>
      </c>
      <c r="AJ85" s="76">
        <v>0</v>
      </c>
      <c r="AK85" s="76">
        <v>361</v>
      </c>
      <c r="AL85" s="76">
        <v>0</v>
      </c>
      <c r="AM85" s="76">
        <v>0</v>
      </c>
      <c r="AN85" s="76">
        <v>459</v>
      </c>
      <c r="AO85" s="76">
        <v>0</v>
      </c>
      <c r="AP85" s="76">
        <v>0</v>
      </c>
      <c r="AQ85" s="76">
        <v>389</v>
      </c>
      <c r="AR85" s="76">
        <v>0</v>
      </c>
      <c r="AS85" s="76">
        <v>1</v>
      </c>
      <c r="AT85" s="76">
        <v>392</v>
      </c>
      <c r="AU85" s="76">
        <v>0.25510204081600002</v>
      </c>
      <c r="AV85" s="76">
        <v>0</v>
      </c>
      <c r="AW85" s="76">
        <v>360</v>
      </c>
      <c r="AX85" s="76">
        <v>0</v>
      </c>
      <c r="AY85" s="76">
        <v>0</v>
      </c>
      <c r="AZ85" s="76">
        <v>301</v>
      </c>
      <c r="BA85" s="76">
        <v>0</v>
      </c>
      <c r="BB85" s="76">
        <v>0</v>
      </c>
      <c r="BC85" s="76">
        <v>292</v>
      </c>
      <c r="BD85" s="76">
        <v>0</v>
      </c>
      <c r="BE85" s="76">
        <v>0</v>
      </c>
      <c r="BF85" s="76">
        <v>326</v>
      </c>
      <c r="BG85" s="76">
        <v>0</v>
      </c>
      <c r="BH85" s="76">
        <v>0</v>
      </c>
      <c r="BI85" s="76">
        <v>303</v>
      </c>
      <c r="BJ85" s="76">
        <v>0</v>
      </c>
      <c r="BK85" s="76">
        <v>0</v>
      </c>
      <c r="BL85" s="76">
        <v>264</v>
      </c>
      <c r="BM85" s="76">
        <v>0</v>
      </c>
      <c r="BN85" s="76">
        <v>0</v>
      </c>
      <c r="BO85" s="76">
        <v>275</v>
      </c>
      <c r="BP85" s="76">
        <v>0</v>
      </c>
      <c r="BQ85" s="76">
        <v>0</v>
      </c>
      <c r="BR85" s="76">
        <v>380</v>
      </c>
      <c r="BS85" s="76">
        <v>0</v>
      </c>
      <c r="BT85" s="76">
        <v>1</v>
      </c>
      <c r="BU85" s="76">
        <v>413</v>
      </c>
      <c r="BV85" s="76">
        <v>0.242130750605</v>
      </c>
      <c r="BW85" s="76">
        <v>0</v>
      </c>
      <c r="BX85" s="76">
        <v>415</v>
      </c>
      <c r="BY85" s="76">
        <v>0</v>
      </c>
      <c r="BZ85" s="76">
        <v>0</v>
      </c>
      <c r="CA85" s="76">
        <v>351</v>
      </c>
      <c r="CB85" s="76">
        <v>0</v>
      </c>
      <c r="CC85" s="76">
        <v>1</v>
      </c>
      <c r="CD85" s="76">
        <v>409</v>
      </c>
      <c r="CE85" s="76">
        <v>0.24449877750599999</v>
      </c>
    </row>
    <row r="86" spans="1:83" x14ac:dyDescent="0.3">
      <c r="A86" s="76" t="s">
        <v>382</v>
      </c>
      <c r="B86" s="76">
        <v>8.4185641199699998E-2</v>
      </c>
      <c r="C86" s="78">
        <v>0.32797322717400001</v>
      </c>
      <c r="D86" s="76">
        <v>0.17236210422100001</v>
      </c>
      <c r="E86" s="76">
        <v>0.17325638592000001</v>
      </c>
      <c r="F86" s="76">
        <v>5.95238095238E-2</v>
      </c>
      <c r="G86" s="76">
        <v>0.13309928437499999</v>
      </c>
      <c r="H86" s="76">
        <v>0</v>
      </c>
      <c r="I86" s="76">
        <v>0</v>
      </c>
      <c r="J86" s="76">
        <v>0</v>
      </c>
      <c r="K86" s="76">
        <v>0</v>
      </c>
      <c r="L86" s="76">
        <v>0</v>
      </c>
      <c r="M86" s="76">
        <v>329</v>
      </c>
      <c r="N86" s="76">
        <v>0</v>
      </c>
      <c r="O86" s="76">
        <v>1</v>
      </c>
      <c r="P86" s="76">
        <v>282</v>
      </c>
      <c r="Q86" s="76">
        <v>0.35460992907799999</v>
      </c>
      <c r="R86" s="76">
        <v>0</v>
      </c>
      <c r="S86" s="76">
        <v>233</v>
      </c>
      <c r="T86" s="76">
        <v>0</v>
      </c>
      <c r="U86" s="76">
        <v>1</v>
      </c>
      <c r="V86" s="76">
        <v>271</v>
      </c>
      <c r="W86" s="76">
        <v>0.36900369003700001</v>
      </c>
      <c r="X86" s="76">
        <v>1</v>
      </c>
      <c r="Y86" s="76">
        <v>322</v>
      </c>
      <c r="Z86" s="76">
        <v>0.31055900621100002</v>
      </c>
      <c r="AA86" s="76">
        <v>0</v>
      </c>
      <c r="AB86" s="76">
        <v>288</v>
      </c>
      <c r="AC86" s="76">
        <v>0</v>
      </c>
      <c r="AD86" s="76">
        <v>1</v>
      </c>
      <c r="AE86" s="76">
        <v>280</v>
      </c>
      <c r="AF86" s="76">
        <v>0.35714285714299998</v>
      </c>
      <c r="AG86" s="76">
        <v>0</v>
      </c>
      <c r="AH86" s="76">
        <v>355</v>
      </c>
      <c r="AI86" s="76">
        <v>0</v>
      </c>
      <c r="AJ86" s="76">
        <v>0</v>
      </c>
      <c r="AK86" s="76">
        <v>361</v>
      </c>
      <c r="AL86" s="76">
        <v>0</v>
      </c>
      <c r="AM86" s="76">
        <v>0</v>
      </c>
      <c r="AN86" s="76">
        <v>459</v>
      </c>
      <c r="AO86" s="76">
        <v>0</v>
      </c>
      <c r="AP86" s="76">
        <v>0</v>
      </c>
      <c r="AQ86" s="76">
        <v>389</v>
      </c>
      <c r="AR86" s="76">
        <v>0</v>
      </c>
      <c r="AS86" s="76">
        <v>0</v>
      </c>
      <c r="AT86" s="76">
        <v>392</v>
      </c>
      <c r="AU86" s="76">
        <v>0</v>
      </c>
      <c r="AV86" s="76">
        <v>0</v>
      </c>
      <c r="AW86" s="76">
        <v>360</v>
      </c>
      <c r="AX86" s="76">
        <v>0</v>
      </c>
      <c r="AY86" s="76">
        <v>0</v>
      </c>
      <c r="AZ86" s="76">
        <v>301</v>
      </c>
      <c r="BA86" s="76">
        <v>0</v>
      </c>
      <c r="BB86" s="76">
        <v>0</v>
      </c>
      <c r="BC86" s="76">
        <v>292</v>
      </c>
      <c r="BD86" s="76">
        <v>0</v>
      </c>
      <c r="BE86" s="76">
        <v>0</v>
      </c>
      <c r="BF86" s="76">
        <v>326</v>
      </c>
      <c r="BG86" s="76">
        <v>0</v>
      </c>
      <c r="BH86" s="76">
        <v>0</v>
      </c>
      <c r="BI86" s="76">
        <v>303</v>
      </c>
      <c r="BJ86" s="76">
        <v>0</v>
      </c>
      <c r="BK86" s="76">
        <v>0</v>
      </c>
      <c r="BL86" s="76">
        <v>264</v>
      </c>
      <c r="BM86" s="76">
        <v>0</v>
      </c>
      <c r="BN86" s="76">
        <v>0</v>
      </c>
      <c r="BO86" s="76">
        <v>275</v>
      </c>
      <c r="BP86" s="76">
        <v>0</v>
      </c>
      <c r="BQ86" s="76">
        <v>0</v>
      </c>
      <c r="BR86" s="76">
        <v>380</v>
      </c>
      <c r="BS86" s="76">
        <v>0</v>
      </c>
      <c r="BT86" s="76">
        <v>0</v>
      </c>
      <c r="BU86" s="76">
        <v>413</v>
      </c>
      <c r="BV86" s="76">
        <v>0</v>
      </c>
      <c r="BW86" s="76">
        <v>0</v>
      </c>
      <c r="BX86" s="76">
        <v>415</v>
      </c>
      <c r="BY86" s="76">
        <v>0</v>
      </c>
      <c r="BZ86" s="76">
        <v>0</v>
      </c>
      <c r="CA86" s="76">
        <v>351</v>
      </c>
      <c r="CB86" s="76">
        <v>0</v>
      </c>
      <c r="CC86" s="76">
        <v>0</v>
      </c>
      <c r="CD86" s="76">
        <v>409</v>
      </c>
      <c r="CE86" s="76">
        <v>0</v>
      </c>
    </row>
    <row r="87" spans="1:83" x14ac:dyDescent="0.3">
      <c r="A87" s="76" t="s">
        <v>383</v>
      </c>
      <c r="B87" s="76">
        <v>0.60200081702399999</v>
      </c>
      <c r="C87" s="78">
        <v>0.71703282027699999</v>
      </c>
      <c r="D87" s="76">
        <v>0.17126083114900001</v>
      </c>
      <c r="E87" s="76">
        <v>0.17239331257400001</v>
      </c>
      <c r="F87" s="76">
        <v>8.3259177432099998E-2</v>
      </c>
      <c r="G87" s="76">
        <v>0.11917907862300001</v>
      </c>
      <c r="H87" s="76">
        <v>6.3131313131299993E-2</v>
      </c>
      <c r="I87" s="76">
        <v>0.14116590767000001</v>
      </c>
      <c r="J87" s="76">
        <v>6.06060606061E-2</v>
      </c>
      <c r="K87" s="76">
        <v>0.13551927136399999</v>
      </c>
      <c r="L87" s="76">
        <v>1</v>
      </c>
      <c r="M87" s="76">
        <v>329</v>
      </c>
      <c r="N87" s="76">
        <v>0.30395136778100001</v>
      </c>
      <c r="O87" s="76">
        <v>1</v>
      </c>
      <c r="P87" s="76">
        <v>282</v>
      </c>
      <c r="Q87" s="76">
        <v>0.35460992907799999</v>
      </c>
      <c r="R87" s="76">
        <v>0</v>
      </c>
      <c r="S87" s="76">
        <v>233</v>
      </c>
      <c r="T87" s="76">
        <v>0</v>
      </c>
      <c r="U87" s="76">
        <v>1</v>
      </c>
      <c r="V87" s="76">
        <v>271</v>
      </c>
      <c r="W87" s="76">
        <v>0.36900369003700001</v>
      </c>
      <c r="X87" s="76">
        <v>0</v>
      </c>
      <c r="Y87" s="76">
        <v>322</v>
      </c>
      <c r="Z87" s="76">
        <v>0</v>
      </c>
      <c r="AA87" s="76">
        <v>0</v>
      </c>
      <c r="AB87" s="76">
        <v>288</v>
      </c>
      <c r="AC87" s="76">
        <v>0</v>
      </c>
      <c r="AD87" s="76">
        <v>0</v>
      </c>
      <c r="AE87" s="76">
        <v>280</v>
      </c>
      <c r="AF87" s="76">
        <v>0</v>
      </c>
      <c r="AG87" s="76">
        <v>1</v>
      </c>
      <c r="AH87" s="76">
        <v>355</v>
      </c>
      <c r="AI87" s="76">
        <v>0.28169014084499999</v>
      </c>
      <c r="AJ87" s="76">
        <v>0</v>
      </c>
      <c r="AK87" s="76">
        <v>361</v>
      </c>
      <c r="AL87" s="76">
        <v>0</v>
      </c>
      <c r="AM87" s="76">
        <v>1</v>
      </c>
      <c r="AN87" s="76">
        <v>459</v>
      </c>
      <c r="AO87" s="76">
        <v>0.21786492374700001</v>
      </c>
      <c r="AP87" s="76">
        <v>0</v>
      </c>
      <c r="AQ87" s="76">
        <v>389</v>
      </c>
      <c r="AR87" s="76">
        <v>0</v>
      </c>
      <c r="AS87" s="76">
        <v>0</v>
      </c>
      <c r="AT87" s="76">
        <v>392</v>
      </c>
      <c r="AU87" s="76">
        <v>0</v>
      </c>
      <c r="AV87" s="76">
        <v>0</v>
      </c>
      <c r="AW87" s="76">
        <v>360</v>
      </c>
      <c r="AX87" s="76">
        <v>0</v>
      </c>
      <c r="AY87" s="76">
        <v>0</v>
      </c>
      <c r="AZ87" s="76">
        <v>301</v>
      </c>
      <c r="BA87" s="76">
        <v>0</v>
      </c>
      <c r="BB87" s="76">
        <v>0</v>
      </c>
      <c r="BC87" s="76">
        <v>292</v>
      </c>
      <c r="BD87" s="76">
        <v>0</v>
      </c>
      <c r="BE87" s="76">
        <v>0</v>
      </c>
      <c r="BF87" s="76">
        <v>326</v>
      </c>
      <c r="BG87" s="76">
        <v>0</v>
      </c>
      <c r="BH87" s="76">
        <v>0</v>
      </c>
      <c r="BI87" s="76">
        <v>303</v>
      </c>
      <c r="BJ87" s="76">
        <v>0</v>
      </c>
      <c r="BK87" s="76">
        <v>1</v>
      </c>
      <c r="BL87" s="76">
        <v>264</v>
      </c>
      <c r="BM87" s="76">
        <v>0.37878787878800002</v>
      </c>
      <c r="BN87" s="76">
        <v>1</v>
      </c>
      <c r="BO87" s="76">
        <v>275</v>
      </c>
      <c r="BP87" s="76">
        <v>0.36363636363599999</v>
      </c>
      <c r="BQ87" s="76">
        <v>0</v>
      </c>
      <c r="BR87" s="76">
        <v>380</v>
      </c>
      <c r="BS87" s="76">
        <v>0</v>
      </c>
      <c r="BT87" s="76">
        <v>0</v>
      </c>
      <c r="BU87" s="76">
        <v>413</v>
      </c>
      <c r="BV87" s="76">
        <v>0</v>
      </c>
      <c r="BW87" s="76">
        <v>0</v>
      </c>
      <c r="BX87" s="76">
        <v>415</v>
      </c>
      <c r="BY87" s="76">
        <v>0</v>
      </c>
      <c r="BZ87" s="76">
        <v>0</v>
      </c>
      <c r="CA87" s="76">
        <v>351</v>
      </c>
      <c r="CB87" s="76">
        <v>0</v>
      </c>
      <c r="CC87" s="76">
        <v>0</v>
      </c>
      <c r="CD87" s="76">
        <v>409</v>
      </c>
      <c r="CE87" s="76">
        <v>0</v>
      </c>
    </row>
    <row r="88" spans="1:83" x14ac:dyDescent="0.3">
      <c r="A88" s="76" t="s">
        <v>384</v>
      </c>
      <c r="B88" s="76">
        <v>0.34831234672299999</v>
      </c>
      <c r="C88" s="78">
        <v>0.723715653746</v>
      </c>
      <c r="D88" s="76">
        <v>0.171130819745</v>
      </c>
      <c r="E88" s="76">
        <v>0.17197836414600001</v>
      </c>
      <c r="F88" s="76">
        <v>0.138351636951</v>
      </c>
      <c r="G88" s="76">
        <v>0.14447960868500001</v>
      </c>
      <c r="H88" s="76">
        <v>0.27092883995700001</v>
      </c>
      <c r="I88" s="76">
        <v>0.124911032019</v>
      </c>
      <c r="J88" s="76">
        <v>0.10135585685700001</v>
      </c>
      <c r="K88" s="76">
        <v>0.14740703219599999</v>
      </c>
      <c r="L88" s="76">
        <v>0</v>
      </c>
      <c r="M88" s="76">
        <v>329</v>
      </c>
      <c r="N88" s="76">
        <v>0</v>
      </c>
      <c r="O88" s="76">
        <v>0</v>
      </c>
      <c r="P88" s="76">
        <v>282</v>
      </c>
      <c r="Q88" s="76">
        <v>0</v>
      </c>
      <c r="R88" s="76">
        <v>0</v>
      </c>
      <c r="S88" s="76">
        <v>233</v>
      </c>
      <c r="T88" s="76">
        <v>0</v>
      </c>
      <c r="U88" s="76">
        <v>1</v>
      </c>
      <c r="V88" s="76">
        <v>271</v>
      </c>
      <c r="W88" s="76">
        <v>0.36900369003700001</v>
      </c>
      <c r="X88" s="76">
        <v>1</v>
      </c>
      <c r="Y88" s="76">
        <v>322</v>
      </c>
      <c r="Z88" s="76">
        <v>0.31055900621100002</v>
      </c>
      <c r="AA88" s="76">
        <v>1</v>
      </c>
      <c r="AB88" s="76">
        <v>288</v>
      </c>
      <c r="AC88" s="76">
        <v>0.347222222222</v>
      </c>
      <c r="AD88" s="76">
        <v>1</v>
      </c>
      <c r="AE88" s="76">
        <v>280</v>
      </c>
      <c r="AF88" s="76">
        <v>0.35714285714299998</v>
      </c>
      <c r="AG88" s="76">
        <v>0</v>
      </c>
      <c r="AH88" s="76">
        <v>355</v>
      </c>
      <c r="AI88" s="76">
        <v>0</v>
      </c>
      <c r="AJ88" s="76">
        <v>0</v>
      </c>
      <c r="AK88" s="76">
        <v>361</v>
      </c>
      <c r="AL88" s="76">
        <v>0</v>
      </c>
      <c r="AM88" s="76">
        <v>1</v>
      </c>
      <c r="AN88" s="76">
        <v>459</v>
      </c>
      <c r="AO88" s="76">
        <v>0.21786492374700001</v>
      </c>
      <c r="AP88" s="76">
        <v>0</v>
      </c>
      <c r="AQ88" s="76">
        <v>389</v>
      </c>
      <c r="AR88" s="76">
        <v>0</v>
      </c>
      <c r="AS88" s="76">
        <v>1</v>
      </c>
      <c r="AT88" s="76">
        <v>392</v>
      </c>
      <c r="AU88" s="76">
        <v>0.25510204081600002</v>
      </c>
      <c r="AV88" s="76">
        <v>1</v>
      </c>
      <c r="AW88" s="76">
        <v>360</v>
      </c>
      <c r="AX88" s="76">
        <v>0.277777777778</v>
      </c>
      <c r="AY88" s="76">
        <v>1</v>
      </c>
      <c r="AZ88" s="76">
        <v>301</v>
      </c>
      <c r="BA88" s="76">
        <v>0.33222591362100001</v>
      </c>
      <c r="BB88" s="76">
        <v>0</v>
      </c>
      <c r="BC88" s="76">
        <v>292</v>
      </c>
      <c r="BD88" s="76">
        <v>0</v>
      </c>
      <c r="BE88" s="76">
        <v>1</v>
      </c>
      <c r="BF88" s="76">
        <v>326</v>
      </c>
      <c r="BG88" s="76">
        <v>0.30674846625800001</v>
      </c>
      <c r="BH88" s="76">
        <v>1</v>
      </c>
      <c r="BI88" s="76">
        <v>303</v>
      </c>
      <c r="BJ88" s="76">
        <v>0.33003300330000002</v>
      </c>
      <c r="BK88" s="76">
        <v>1</v>
      </c>
      <c r="BL88" s="76">
        <v>264</v>
      </c>
      <c r="BM88" s="76">
        <v>0.37878787878800002</v>
      </c>
      <c r="BN88" s="76">
        <v>1</v>
      </c>
      <c r="BO88" s="76">
        <v>275</v>
      </c>
      <c r="BP88" s="76">
        <v>0.36363636363599999</v>
      </c>
      <c r="BQ88" s="76">
        <v>0</v>
      </c>
      <c r="BR88" s="76">
        <v>380</v>
      </c>
      <c r="BS88" s="76">
        <v>0</v>
      </c>
      <c r="BT88" s="76">
        <v>0</v>
      </c>
      <c r="BU88" s="76">
        <v>413</v>
      </c>
      <c r="BV88" s="76">
        <v>0</v>
      </c>
      <c r="BW88" s="76">
        <v>0</v>
      </c>
      <c r="BX88" s="76">
        <v>415</v>
      </c>
      <c r="BY88" s="76">
        <v>0</v>
      </c>
      <c r="BZ88" s="76">
        <v>0</v>
      </c>
      <c r="CA88" s="76">
        <v>351</v>
      </c>
      <c r="CB88" s="76">
        <v>0</v>
      </c>
      <c r="CC88" s="76">
        <v>1</v>
      </c>
      <c r="CD88" s="76">
        <v>409</v>
      </c>
      <c r="CE88" s="76">
        <v>0.24449877750599999</v>
      </c>
    </row>
    <row r="89" spans="1:83" x14ac:dyDescent="0.3">
      <c r="A89" s="76" t="s">
        <v>385</v>
      </c>
      <c r="B89" s="76">
        <v>0.682693880335</v>
      </c>
      <c r="C89" s="78">
        <v>0.76905876881099999</v>
      </c>
      <c r="D89" s="76">
        <v>0.171130819745</v>
      </c>
      <c r="E89" s="76">
        <v>0.17197836414600001</v>
      </c>
      <c r="F89" s="76">
        <v>0.2147891374</v>
      </c>
      <c r="G89" s="76">
        <v>9.8237429446199995E-2</v>
      </c>
      <c r="H89" s="76">
        <v>0.10130179684600001</v>
      </c>
      <c r="I89" s="76">
        <v>0.14405436058900001</v>
      </c>
      <c r="J89" s="76">
        <v>0.232859529367</v>
      </c>
      <c r="K89" s="76">
        <v>0.11191777054099999</v>
      </c>
      <c r="L89" s="76">
        <v>0</v>
      </c>
      <c r="M89" s="76">
        <v>329</v>
      </c>
      <c r="N89" s="76">
        <v>0</v>
      </c>
      <c r="O89" s="76">
        <v>0</v>
      </c>
      <c r="P89" s="76">
        <v>282</v>
      </c>
      <c r="Q89" s="76">
        <v>0</v>
      </c>
      <c r="R89" s="76">
        <v>0</v>
      </c>
      <c r="S89" s="76">
        <v>233</v>
      </c>
      <c r="T89" s="76">
        <v>0</v>
      </c>
      <c r="U89" s="76">
        <v>1</v>
      </c>
      <c r="V89" s="76">
        <v>271</v>
      </c>
      <c r="W89" s="76">
        <v>0.36900369003700001</v>
      </c>
      <c r="X89" s="76">
        <v>1</v>
      </c>
      <c r="Y89" s="76">
        <v>322</v>
      </c>
      <c r="Z89" s="76">
        <v>0.31055900621100002</v>
      </c>
      <c r="AA89" s="76">
        <v>1</v>
      </c>
      <c r="AB89" s="76">
        <v>288</v>
      </c>
      <c r="AC89" s="76">
        <v>0.347222222222</v>
      </c>
      <c r="AD89" s="76">
        <v>0</v>
      </c>
      <c r="AE89" s="76">
        <v>280</v>
      </c>
      <c r="AF89" s="76">
        <v>0</v>
      </c>
      <c r="AG89" s="76">
        <v>1</v>
      </c>
      <c r="AH89" s="76">
        <v>355</v>
      </c>
      <c r="AI89" s="76">
        <v>0.28169014084499999</v>
      </c>
      <c r="AJ89" s="76">
        <v>1</v>
      </c>
      <c r="AK89" s="76">
        <v>361</v>
      </c>
      <c r="AL89" s="76">
        <v>0.27700831024900002</v>
      </c>
      <c r="AM89" s="76">
        <v>1</v>
      </c>
      <c r="AN89" s="76">
        <v>459</v>
      </c>
      <c r="AO89" s="76">
        <v>0.21786492374700001</v>
      </c>
      <c r="AP89" s="76">
        <v>1</v>
      </c>
      <c r="AQ89" s="76">
        <v>389</v>
      </c>
      <c r="AR89" s="76">
        <v>0.25706940874</v>
      </c>
      <c r="AS89" s="76">
        <v>1</v>
      </c>
      <c r="AT89" s="76">
        <v>392</v>
      </c>
      <c r="AU89" s="76">
        <v>0.25510204081600002</v>
      </c>
      <c r="AV89" s="76">
        <v>1</v>
      </c>
      <c r="AW89" s="76">
        <v>360</v>
      </c>
      <c r="AX89" s="76">
        <v>0.277777777778</v>
      </c>
      <c r="AY89" s="76">
        <v>0</v>
      </c>
      <c r="AZ89" s="76">
        <v>301</v>
      </c>
      <c r="BA89" s="76">
        <v>0</v>
      </c>
      <c r="BB89" s="76">
        <v>0</v>
      </c>
      <c r="BC89" s="76">
        <v>292</v>
      </c>
      <c r="BD89" s="76">
        <v>0</v>
      </c>
      <c r="BE89" s="76">
        <v>0</v>
      </c>
      <c r="BF89" s="76">
        <v>326</v>
      </c>
      <c r="BG89" s="76">
        <v>0</v>
      </c>
      <c r="BH89" s="76">
        <v>1</v>
      </c>
      <c r="BI89" s="76">
        <v>303</v>
      </c>
      <c r="BJ89" s="76">
        <v>0.33003300330000002</v>
      </c>
      <c r="BK89" s="76">
        <v>0</v>
      </c>
      <c r="BL89" s="76">
        <v>264</v>
      </c>
      <c r="BM89" s="76">
        <v>0</v>
      </c>
      <c r="BN89" s="76">
        <v>1</v>
      </c>
      <c r="BO89" s="76">
        <v>275</v>
      </c>
      <c r="BP89" s="76">
        <v>0.36363636363599999</v>
      </c>
      <c r="BQ89" s="76">
        <v>1</v>
      </c>
      <c r="BR89" s="76">
        <v>380</v>
      </c>
      <c r="BS89" s="76">
        <v>0.26315789473700002</v>
      </c>
      <c r="BT89" s="76">
        <v>0</v>
      </c>
      <c r="BU89" s="76">
        <v>413</v>
      </c>
      <c r="BV89" s="76">
        <v>0</v>
      </c>
      <c r="BW89" s="76">
        <v>1</v>
      </c>
      <c r="BX89" s="76">
        <v>415</v>
      </c>
      <c r="BY89" s="76">
        <v>0.240963855422</v>
      </c>
      <c r="BZ89" s="76">
        <v>1</v>
      </c>
      <c r="CA89" s="76">
        <v>351</v>
      </c>
      <c r="CB89" s="76">
        <v>0.28490028490000002</v>
      </c>
      <c r="CC89" s="76">
        <v>1</v>
      </c>
      <c r="CD89" s="76">
        <v>409</v>
      </c>
      <c r="CE89" s="76">
        <v>0.24449877750599999</v>
      </c>
    </row>
    <row r="90" spans="1:83" x14ac:dyDescent="0.3">
      <c r="A90" s="76" t="s">
        <v>386</v>
      </c>
      <c r="B90" s="76">
        <v>0.70855983662900002</v>
      </c>
      <c r="C90" s="78">
        <v>0.78869458005699999</v>
      </c>
      <c r="D90" s="76">
        <v>0.168731859585</v>
      </c>
      <c r="E90" s="76">
        <v>0.169280697418</v>
      </c>
      <c r="F90" s="76">
        <v>0.22736459011599999</v>
      </c>
      <c r="G90" s="76">
        <v>0.110108689077</v>
      </c>
      <c r="H90" s="76">
        <v>0.21592333940700001</v>
      </c>
      <c r="I90" s="76">
        <v>0.155655655841</v>
      </c>
      <c r="J90" s="76">
        <v>0.31719351126299999</v>
      </c>
      <c r="K90" s="76">
        <v>0.185106359587</v>
      </c>
      <c r="L90" s="76">
        <v>0</v>
      </c>
      <c r="M90" s="76">
        <v>329</v>
      </c>
      <c r="N90" s="76">
        <v>0</v>
      </c>
      <c r="O90" s="76">
        <v>1</v>
      </c>
      <c r="P90" s="76">
        <v>282</v>
      </c>
      <c r="Q90" s="76">
        <v>0.35460992907799999</v>
      </c>
      <c r="R90" s="76">
        <v>0</v>
      </c>
      <c r="S90" s="76">
        <v>233</v>
      </c>
      <c r="T90" s="76">
        <v>0</v>
      </c>
      <c r="U90" s="76">
        <v>0</v>
      </c>
      <c r="V90" s="76">
        <v>271</v>
      </c>
      <c r="W90" s="76">
        <v>0</v>
      </c>
      <c r="X90" s="76">
        <v>1</v>
      </c>
      <c r="Y90" s="76">
        <v>322</v>
      </c>
      <c r="Z90" s="76">
        <v>0.31055900621100002</v>
      </c>
      <c r="AA90" s="76">
        <v>1</v>
      </c>
      <c r="AB90" s="76">
        <v>288</v>
      </c>
      <c r="AC90" s="76">
        <v>0.347222222222</v>
      </c>
      <c r="AD90" s="76">
        <v>1</v>
      </c>
      <c r="AE90" s="76">
        <v>280</v>
      </c>
      <c r="AF90" s="76">
        <v>0.35714285714299998</v>
      </c>
      <c r="AG90" s="76">
        <v>0</v>
      </c>
      <c r="AH90" s="76">
        <v>355</v>
      </c>
      <c r="AI90" s="76">
        <v>0</v>
      </c>
      <c r="AJ90" s="76">
        <v>1</v>
      </c>
      <c r="AK90" s="76">
        <v>361</v>
      </c>
      <c r="AL90" s="76">
        <v>0.27700831024900002</v>
      </c>
      <c r="AM90" s="76">
        <v>1</v>
      </c>
      <c r="AN90" s="76">
        <v>459</v>
      </c>
      <c r="AO90" s="76">
        <v>0.21786492374700001</v>
      </c>
      <c r="AP90" s="76">
        <v>1</v>
      </c>
      <c r="AQ90" s="76">
        <v>389</v>
      </c>
      <c r="AR90" s="76">
        <v>0.25706940874</v>
      </c>
      <c r="AS90" s="76">
        <v>1</v>
      </c>
      <c r="AT90" s="76">
        <v>392</v>
      </c>
      <c r="AU90" s="76">
        <v>0.25510204081600002</v>
      </c>
      <c r="AV90" s="76">
        <v>1</v>
      </c>
      <c r="AW90" s="76">
        <v>360</v>
      </c>
      <c r="AX90" s="76">
        <v>0.277777777778</v>
      </c>
      <c r="AY90" s="76">
        <v>1</v>
      </c>
      <c r="AZ90" s="76">
        <v>301</v>
      </c>
      <c r="BA90" s="76">
        <v>0.33222591362100001</v>
      </c>
      <c r="BB90" s="76">
        <v>0</v>
      </c>
      <c r="BC90" s="76">
        <v>292</v>
      </c>
      <c r="BD90" s="76">
        <v>0</v>
      </c>
      <c r="BE90" s="76">
        <v>1</v>
      </c>
      <c r="BF90" s="76">
        <v>326</v>
      </c>
      <c r="BG90" s="76">
        <v>0.30674846625800001</v>
      </c>
      <c r="BH90" s="76">
        <v>0</v>
      </c>
      <c r="BI90" s="76">
        <v>303</v>
      </c>
      <c r="BJ90" s="76">
        <v>0</v>
      </c>
      <c r="BK90" s="76">
        <v>1</v>
      </c>
      <c r="BL90" s="76">
        <v>264</v>
      </c>
      <c r="BM90" s="76">
        <v>0.37878787878800002</v>
      </c>
      <c r="BN90" s="76">
        <v>1</v>
      </c>
      <c r="BO90" s="76">
        <v>275</v>
      </c>
      <c r="BP90" s="76">
        <v>0.36363636363599999</v>
      </c>
      <c r="BQ90" s="76">
        <v>0</v>
      </c>
      <c r="BR90" s="76">
        <v>380</v>
      </c>
      <c r="BS90" s="76">
        <v>0</v>
      </c>
      <c r="BT90" s="76">
        <v>2</v>
      </c>
      <c r="BU90" s="76">
        <v>413</v>
      </c>
      <c r="BV90" s="76">
        <v>0.48426150121099998</v>
      </c>
      <c r="BW90" s="76">
        <v>1</v>
      </c>
      <c r="BX90" s="76">
        <v>415</v>
      </c>
      <c r="BY90" s="76">
        <v>0.240963855422</v>
      </c>
      <c r="BZ90" s="76">
        <v>2</v>
      </c>
      <c r="CA90" s="76">
        <v>351</v>
      </c>
      <c r="CB90" s="76">
        <v>0.56980056980100002</v>
      </c>
      <c r="CC90" s="76">
        <v>1</v>
      </c>
      <c r="CD90" s="76">
        <v>409</v>
      </c>
      <c r="CE90" s="76">
        <v>0.24449877750599999</v>
      </c>
    </row>
    <row r="91" spans="1:83" x14ac:dyDescent="0.3">
      <c r="A91" s="76" t="s">
        <v>387</v>
      </c>
      <c r="B91" s="76">
        <v>7.1795721743699997E-3</v>
      </c>
      <c r="C91" s="78">
        <v>0.16782249957600001</v>
      </c>
      <c r="D91" s="76">
        <v>0.161520050512</v>
      </c>
      <c r="E91" s="76">
        <v>0.16230073516599999</v>
      </c>
      <c r="F91" s="76">
        <v>7.9155722081300006E-2</v>
      </c>
      <c r="G91" s="76">
        <v>0.112513729444</v>
      </c>
      <c r="H91" s="76">
        <v>0.328006465528</v>
      </c>
      <c r="I91" s="76">
        <v>3.1049844719900001E-2</v>
      </c>
      <c r="J91" s="76">
        <v>8.1104921351900006E-2</v>
      </c>
      <c r="K91" s="76">
        <v>0.114701716774</v>
      </c>
      <c r="L91" s="76">
        <v>1</v>
      </c>
      <c r="M91" s="76">
        <v>329</v>
      </c>
      <c r="N91" s="76">
        <v>0.30395136778100001</v>
      </c>
      <c r="O91" s="76">
        <v>1</v>
      </c>
      <c r="P91" s="76">
        <v>282</v>
      </c>
      <c r="Q91" s="76">
        <v>0.35460992907799999</v>
      </c>
      <c r="R91" s="76">
        <v>0</v>
      </c>
      <c r="S91" s="76">
        <v>233</v>
      </c>
      <c r="T91" s="76">
        <v>0</v>
      </c>
      <c r="U91" s="76">
        <v>0</v>
      </c>
      <c r="V91" s="76">
        <v>271</v>
      </c>
      <c r="W91" s="76">
        <v>0</v>
      </c>
      <c r="X91" s="76">
        <v>1</v>
      </c>
      <c r="Y91" s="76">
        <v>322</v>
      </c>
      <c r="Z91" s="76">
        <v>0.31055900621100002</v>
      </c>
      <c r="AA91" s="76">
        <v>0</v>
      </c>
      <c r="AB91" s="76">
        <v>288</v>
      </c>
      <c r="AC91" s="76">
        <v>0</v>
      </c>
      <c r="AD91" s="76">
        <v>0</v>
      </c>
      <c r="AE91" s="76">
        <v>280</v>
      </c>
      <c r="AF91" s="76">
        <v>0</v>
      </c>
      <c r="AG91" s="76">
        <v>0</v>
      </c>
      <c r="AH91" s="76">
        <v>355</v>
      </c>
      <c r="AI91" s="76">
        <v>0</v>
      </c>
      <c r="AJ91" s="76">
        <v>0</v>
      </c>
      <c r="AK91" s="76">
        <v>361</v>
      </c>
      <c r="AL91" s="76">
        <v>0</v>
      </c>
      <c r="AM91" s="76">
        <v>1</v>
      </c>
      <c r="AN91" s="76">
        <v>459</v>
      </c>
      <c r="AO91" s="76">
        <v>0.21786492374700001</v>
      </c>
      <c r="AP91" s="76">
        <v>1</v>
      </c>
      <c r="AQ91" s="76">
        <v>389</v>
      </c>
      <c r="AR91" s="76">
        <v>0.25706940874</v>
      </c>
      <c r="AS91" s="76">
        <v>0</v>
      </c>
      <c r="AT91" s="76">
        <v>392</v>
      </c>
      <c r="AU91" s="76">
        <v>0</v>
      </c>
      <c r="AV91" s="76">
        <v>1</v>
      </c>
      <c r="AW91" s="76">
        <v>360</v>
      </c>
      <c r="AX91" s="76">
        <v>0.277777777778</v>
      </c>
      <c r="AY91" s="76">
        <v>1</v>
      </c>
      <c r="AZ91" s="76">
        <v>301</v>
      </c>
      <c r="BA91" s="76">
        <v>0.33222591362100001</v>
      </c>
      <c r="BB91" s="76">
        <v>1</v>
      </c>
      <c r="BC91" s="76">
        <v>292</v>
      </c>
      <c r="BD91" s="76">
        <v>0.34246575342500002</v>
      </c>
      <c r="BE91" s="76">
        <v>1</v>
      </c>
      <c r="BF91" s="76">
        <v>326</v>
      </c>
      <c r="BG91" s="76">
        <v>0.30674846625800001</v>
      </c>
      <c r="BH91" s="76">
        <v>1</v>
      </c>
      <c r="BI91" s="76">
        <v>303</v>
      </c>
      <c r="BJ91" s="76">
        <v>0.33003300330000002</v>
      </c>
      <c r="BK91" s="76">
        <v>1</v>
      </c>
      <c r="BL91" s="76">
        <v>264</v>
      </c>
      <c r="BM91" s="76">
        <v>0.37878787878800002</v>
      </c>
      <c r="BN91" s="76">
        <v>0</v>
      </c>
      <c r="BO91" s="76">
        <v>275</v>
      </c>
      <c r="BP91" s="76">
        <v>0</v>
      </c>
      <c r="BQ91" s="76">
        <v>0</v>
      </c>
      <c r="BR91" s="76">
        <v>380</v>
      </c>
      <c r="BS91" s="76">
        <v>0</v>
      </c>
      <c r="BT91" s="76">
        <v>1</v>
      </c>
      <c r="BU91" s="76">
        <v>413</v>
      </c>
      <c r="BV91" s="76">
        <v>0.242130750605</v>
      </c>
      <c r="BW91" s="76">
        <v>0</v>
      </c>
      <c r="BX91" s="76">
        <v>415</v>
      </c>
      <c r="BY91" s="76">
        <v>0</v>
      </c>
      <c r="BZ91" s="76">
        <v>0</v>
      </c>
      <c r="CA91" s="76">
        <v>351</v>
      </c>
      <c r="CB91" s="76">
        <v>0</v>
      </c>
      <c r="CC91" s="76">
        <v>1</v>
      </c>
      <c r="CD91" s="76">
        <v>409</v>
      </c>
      <c r="CE91" s="76">
        <v>0.24449877750599999</v>
      </c>
    </row>
    <row r="92" spans="1:83" x14ac:dyDescent="0.3">
      <c r="A92" s="76" t="s">
        <v>388</v>
      </c>
      <c r="B92" s="76">
        <v>0.447853718565</v>
      </c>
      <c r="C92" s="78">
        <v>0.65428629196499999</v>
      </c>
      <c r="D92" s="76">
        <v>0.161520050512</v>
      </c>
      <c r="E92" s="76">
        <v>0.16230073516599999</v>
      </c>
      <c r="F92" s="76">
        <v>7.9155722081300006E-2</v>
      </c>
      <c r="G92" s="76">
        <v>0.112513729444</v>
      </c>
      <c r="H92" s="76">
        <v>5.5005500550099999E-2</v>
      </c>
      <c r="I92" s="76">
        <v>0.122996038366</v>
      </c>
      <c r="J92" s="76">
        <v>4.7483380816699998E-2</v>
      </c>
      <c r="K92" s="76">
        <v>0.106176067308</v>
      </c>
      <c r="L92" s="76">
        <v>1</v>
      </c>
      <c r="M92" s="76">
        <v>329</v>
      </c>
      <c r="N92" s="76">
        <v>0.30395136778100001</v>
      </c>
      <c r="O92" s="76">
        <v>1</v>
      </c>
      <c r="P92" s="76">
        <v>282</v>
      </c>
      <c r="Q92" s="76">
        <v>0.35460992907799999</v>
      </c>
      <c r="R92" s="76">
        <v>0</v>
      </c>
      <c r="S92" s="76">
        <v>233</v>
      </c>
      <c r="T92" s="76">
        <v>0</v>
      </c>
      <c r="U92" s="76">
        <v>0</v>
      </c>
      <c r="V92" s="76">
        <v>271</v>
      </c>
      <c r="W92" s="76">
        <v>0</v>
      </c>
      <c r="X92" s="76">
        <v>1</v>
      </c>
      <c r="Y92" s="76">
        <v>322</v>
      </c>
      <c r="Z92" s="76">
        <v>0.31055900621100002</v>
      </c>
      <c r="AA92" s="76">
        <v>0</v>
      </c>
      <c r="AB92" s="76">
        <v>288</v>
      </c>
      <c r="AC92" s="76">
        <v>0</v>
      </c>
      <c r="AD92" s="76">
        <v>0</v>
      </c>
      <c r="AE92" s="76">
        <v>280</v>
      </c>
      <c r="AF92" s="76">
        <v>0</v>
      </c>
      <c r="AG92" s="76">
        <v>0</v>
      </c>
      <c r="AH92" s="76">
        <v>355</v>
      </c>
      <c r="AI92" s="76">
        <v>0</v>
      </c>
      <c r="AJ92" s="76">
        <v>0</v>
      </c>
      <c r="AK92" s="76">
        <v>361</v>
      </c>
      <c r="AL92" s="76">
        <v>0</v>
      </c>
      <c r="AM92" s="76">
        <v>1</v>
      </c>
      <c r="AN92" s="76">
        <v>459</v>
      </c>
      <c r="AO92" s="76">
        <v>0.21786492374700001</v>
      </c>
      <c r="AP92" s="76">
        <v>1</v>
      </c>
      <c r="AQ92" s="76">
        <v>389</v>
      </c>
      <c r="AR92" s="76">
        <v>0.25706940874</v>
      </c>
      <c r="AS92" s="76">
        <v>0</v>
      </c>
      <c r="AT92" s="76">
        <v>392</v>
      </c>
      <c r="AU92" s="76">
        <v>0</v>
      </c>
      <c r="AV92" s="76">
        <v>0</v>
      </c>
      <c r="AW92" s="76">
        <v>360</v>
      </c>
      <c r="AX92" s="76">
        <v>0</v>
      </c>
      <c r="AY92" s="76">
        <v>0</v>
      </c>
      <c r="AZ92" s="76">
        <v>301</v>
      </c>
      <c r="BA92" s="76">
        <v>0</v>
      </c>
      <c r="BB92" s="76">
        <v>0</v>
      </c>
      <c r="BC92" s="76">
        <v>292</v>
      </c>
      <c r="BD92" s="76">
        <v>0</v>
      </c>
      <c r="BE92" s="76">
        <v>0</v>
      </c>
      <c r="BF92" s="76">
        <v>326</v>
      </c>
      <c r="BG92" s="76">
        <v>0</v>
      </c>
      <c r="BH92" s="76">
        <v>1</v>
      </c>
      <c r="BI92" s="76">
        <v>303</v>
      </c>
      <c r="BJ92" s="76">
        <v>0.33003300330000002</v>
      </c>
      <c r="BK92" s="76">
        <v>0</v>
      </c>
      <c r="BL92" s="76">
        <v>264</v>
      </c>
      <c r="BM92" s="76">
        <v>0</v>
      </c>
      <c r="BN92" s="76">
        <v>0</v>
      </c>
      <c r="BO92" s="76">
        <v>275</v>
      </c>
      <c r="BP92" s="76">
        <v>0</v>
      </c>
      <c r="BQ92" s="76">
        <v>0</v>
      </c>
      <c r="BR92" s="76">
        <v>380</v>
      </c>
      <c r="BS92" s="76">
        <v>0</v>
      </c>
      <c r="BT92" s="76">
        <v>0</v>
      </c>
      <c r="BU92" s="76">
        <v>413</v>
      </c>
      <c r="BV92" s="76">
        <v>0</v>
      </c>
      <c r="BW92" s="76">
        <v>0</v>
      </c>
      <c r="BX92" s="76">
        <v>415</v>
      </c>
      <c r="BY92" s="76">
        <v>0</v>
      </c>
      <c r="BZ92" s="76">
        <v>1</v>
      </c>
      <c r="CA92" s="76">
        <v>351</v>
      </c>
      <c r="CB92" s="76">
        <v>0.28490028490000002</v>
      </c>
      <c r="CC92" s="76">
        <v>0</v>
      </c>
      <c r="CD92" s="76">
        <v>409</v>
      </c>
      <c r="CE92" s="76">
        <v>0</v>
      </c>
    </row>
    <row r="93" spans="1:83" x14ac:dyDescent="0.3">
      <c r="A93" s="76" t="s">
        <v>389</v>
      </c>
      <c r="B93" s="76">
        <v>0.62579969889999998</v>
      </c>
      <c r="C93" s="78">
        <v>0.72237372650800002</v>
      </c>
      <c r="D93" s="76">
        <v>0.16028876603600001</v>
      </c>
      <c r="E93" s="76">
        <v>0.16085276436099999</v>
      </c>
      <c r="F93" s="76">
        <v>0.167840780592</v>
      </c>
      <c r="G93" s="76">
        <v>0.11995644716999999</v>
      </c>
      <c r="H93" s="76">
        <v>9.7421040672600004E-2</v>
      </c>
      <c r="I93" s="76">
        <v>0.13802775106500001</v>
      </c>
      <c r="J93" s="76">
        <v>8.4609445373799996E-2</v>
      </c>
      <c r="K93" s="76">
        <v>0.11977700132999999</v>
      </c>
      <c r="L93" s="76">
        <v>1</v>
      </c>
      <c r="M93" s="76">
        <v>329</v>
      </c>
      <c r="N93" s="76">
        <v>0.30395136778100001</v>
      </c>
      <c r="O93" s="76">
        <v>0</v>
      </c>
      <c r="P93" s="76">
        <v>282</v>
      </c>
      <c r="Q93" s="76">
        <v>0</v>
      </c>
      <c r="R93" s="76">
        <v>0</v>
      </c>
      <c r="S93" s="76">
        <v>233</v>
      </c>
      <c r="T93" s="76">
        <v>0</v>
      </c>
      <c r="U93" s="76">
        <v>0</v>
      </c>
      <c r="V93" s="76">
        <v>271</v>
      </c>
      <c r="W93" s="76">
        <v>0</v>
      </c>
      <c r="X93" s="76">
        <v>1</v>
      </c>
      <c r="Y93" s="76">
        <v>322</v>
      </c>
      <c r="Z93" s="76">
        <v>0.31055900621100002</v>
      </c>
      <c r="AA93" s="76">
        <v>1</v>
      </c>
      <c r="AB93" s="76">
        <v>288</v>
      </c>
      <c r="AC93" s="76">
        <v>0.347222222222</v>
      </c>
      <c r="AD93" s="76">
        <v>0</v>
      </c>
      <c r="AE93" s="76">
        <v>280</v>
      </c>
      <c r="AF93" s="76">
        <v>0</v>
      </c>
      <c r="AG93" s="76">
        <v>0</v>
      </c>
      <c r="AH93" s="76">
        <v>355</v>
      </c>
      <c r="AI93" s="76">
        <v>0</v>
      </c>
      <c r="AJ93" s="76">
        <v>1</v>
      </c>
      <c r="AK93" s="76">
        <v>361</v>
      </c>
      <c r="AL93" s="76">
        <v>0.27700831024900002</v>
      </c>
      <c r="AM93" s="76">
        <v>1</v>
      </c>
      <c r="AN93" s="76">
        <v>459</v>
      </c>
      <c r="AO93" s="76">
        <v>0.21786492374700001</v>
      </c>
      <c r="AP93" s="76">
        <v>1</v>
      </c>
      <c r="AQ93" s="76">
        <v>389</v>
      </c>
      <c r="AR93" s="76">
        <v>0.25706940874</v>
      </c>
      <c r="AS93" s="76">
        <v>1</v>
      </c>
      <c r="AT93" s="76">
        <v>392</v>
      </c>
      <c r="AU93" s="76">
        <v>0.25510204081600002</v>
      </c>
      <c r="AV93" s="76">
        <v>1</v>
      </c>
      <c r="AW93" s="76">
        <v>360</v>
      </c>
      <c r="AX93" s="76">
        <v>0.277777777778</v>
      </c>
      <c r="AY93" s="76">
        <v>0</v>
      </c>
      <c r="AZ93" s="76">
        <v>301</v>
      </c>
      <c r="BA93" s="76">
        <v>0</v>
      </c>
      <c r="BB93" s="76">
        <v>0</v>
      </c>
      <c r="BC93" s="76">
        <v>292</v>
      </c>
      <c r="BD93" s="76">
        <v>0</v>
      </c>
      <c r="BE93" s="76">
        <v>1</v>
      </c>
      <c r="BF93" s="76">
        <v>326</v>
      </c>
      <c r="BG93" s="76">
        <v>0.30674846625800001</v>
      </c>
      <c r="BH93" s="76">
        <v>0</v>
      </c>
      <c r="BI93" s="76">
        <v>303</v>
      </c>
      <c r="BJ93" s="76">
        <v>0</v>
      </c>
      <c r="BK93" s="76">
        <v>0</v>
      </c>
      <c r="BL93" s="76">
        <v>264</v>
      </c>
      <c r="BM93" s="76">
        <v>0</v>
      </c>
      <c r="BN93" s="76">
        <v>0</v>
      </c>
      <c r="BO93" s="76">
        <v>275</v>
      </c>
      <c r="BP93" s="76">
        <v>0</v>
      </c>
      <c r="BQ93" s="76">
        <v>1</v>
      </c>
      <c r="BR93" s="76">
        <v>380</v>
      </c>
      <c r="BS93" s="76">
        <v>0.26315789473700002</v>
      </c>
      <c r="BT93" s="76">
        <v>0</v>
      </c>
      <c r="BU93" s="76">
        <v>413</v>
      </c>
      <c r="BV93" s="76">
        <v>0</v>
      </c>
      <c r="BW93" s="76">
        <v>0</v>
      </c>
      <c r="BX93" s="76">
        <v>415</v>
      </c>
      <c r="BY93" s="76">
        <v>0</v>
      </c>
      <c r="BZ93" s="76">
        <v>0</v>
      </c>
      <c r="CA93" s="76">
        <v>351</v>
      </c>
      <c r="CB93" s="76">
        <v>0</v>
      </c>
      <c r="CC93" s="76">
        <v>1</v>
      </c>
      <c r="CD93" s="76">
        <v>409</v>
      </c>
      <c r="CE93" s="76">
        <v>0.24449877750599999</v>
      </c>
    </row>
    <row r="94" spans="1:83" x14ac:dyDescent="0.3">
      <c r="A94" s="76" t="s">
        <v>390</v>
      </c>
      <c r="B94" s="76">
        <v>0.14328910449000001</v>
      </c>
      <c r="C94" s="78">
        <v>0.39992630656200001</v>
      </c>
      <c r="D94" s="76">
        <v>0.129401128596</v>
      </c>
      <c r="E94" s="76">
        <v>0.18452404383500001</v>
      </c>
      <c r="F94" s="76">
        <v>0.185299993759</v>
      </c>
      <c r="G94" s="76">
        <v>0.137493033741</v>
      </c>
      <c r="H94" s="76">
        <v>0</v>
      </c>
      <c r="I94" s="76">
        <v>0</v>
      </c>
      <c r="J94" s="76">
        <v>8.0910438821300001E-2</v>
      </c>
      <c r="K94" s="76">
        <v>0.114429190012</v>
      </c>
      <c r="L94" s="76">
        <v>0</v>
      </c>
      <c r="M94" s="76">
        <v>329</v>
      </c>
      <c r="N94" s="76">
        <v>0</v>
      </c>
      <c r="O94" s="76">
        <v>0</v>
      </c>
      <c r="P94" s="76">
        <v>282</v>
      </c>
      <c r="Q94" s="76">
        <v>0</v>
      </c>
      <c r="R94" s="76">
        <v>1</v>
      </c>
      <c r="S94" s="76">
        <v>233</v>
      </c>
      <c r="T94" s="76">
        <v>0.42918454935599998</v>
      </c>
      <c r="U94" s="76">
        <v>0</v>
      </c>
      <c r="V94" s="76">
        <v>271</v>
      </c>
      <c r="W94" s="76">
        <v>0</v>
      </c>
      <c r="X94" s="76">
        <v>0</v>
      </c>
      <c r="Y94" s="76">
        <v>322</v>
      </c>
      <c r="Z94" s="76">
        <v>0</v>
      </c>
      <c r="AA94" s="76">
        <v>1</v>
      </c>
      <c r="AB94" s="76">
        <v>288</v>
      </c>
      <c r="AC94" s="76">
        <v>0.347222222222</v>
      </c>
      <c r="AD94" s="76">
        <v>1</v>
      </c>
      <c r="AE94" s="76">
        <v>280</v>
      </c>
      <c r="AF94" s="76">
        <v>0.35714285714299998</v>
      </c>
      <c r="AG94" s="76">
        <v>1</v>
      </c>
      <c r="AH94" s="76">
        <v>355</v>
      </c>
      <c r="AI94" s="76">
        <v>0.28169014084499999</v>
      </c>
      <c r="AJ94" s="76">
        <v>0</v>
      </c>
      <c r="AK94" s="76">
        <v>361</v>
      </c>
      <c r="AL94" s="76">
        <v>0</v>
      </c>
      <c r="AM94" s="76">
        <v>1</v>
      </c>
      <c r="AN94" s="76">
        <v>459</v>
      </c>
      <c r="AO94" s="76">
        <v>0.21786492374700001</v>
      </c>
      <c r="AP94" s="76">
        <v>0</v>
      </c>
      <c r="AQ94" s="76">
        <v>389</v>
      </c>
      <c r="AR94" s="76">
        <v>0</v>
      </c>
      <c r="AS94" s="76">
        <v>1</v>
      </c>
      <c r="AT94" s="76">
        <v>392</v>
      </c>
      <c r="AU94" s="76">
        <v>0.25510204081600002</v>
      </c>
      <c r="AV94" s="76">
        <v>0</v>
      </c>
      <c r="AW94" s="76">
        <v>360</v>
      </c>
      <c r="AX94" s="76">
        <v>0</v>
      </c>
      <c r="AY94" s="76">
        <v>0</v>
      </c>
      <c r="AZ94" s="76">
        <v>301</v>
      </c>
      <c r="BA94" s="76">
        <v>0</v>
      </c>
      <c r="BB94" s="76">
        <v>0</v>
      </c>
      <c r="BC94" s="76">
        <v>292</v>
      </c>
      <c r="BD94" s="76">
        <v>0</v>
      </c>
      <c r="BE94" s="76">
        <v>0</v>
      </c>
      <c r="BF94" s="76">
        <v>326</v>
      </c>
      <c r="BG94" s="76">
        <v>0</v>
      </c>
      <c r="BH94" s="76">
        <v>0</v>
      </c>
      <c r="BI94" s="76">
        <v>303</v>
      </c>
      <c r="BJ94" s="76">
        <v>0</v>
      </c>
      <c r="BK94" s="76">
        <v>0</v>
      </c>
      <c r="BL94" s="76">
        <v>264</v>
      </c>
      <c r="BM94" s="76">
        <v>0</v>
      </c>
      <c r="BN94" s="76">
        <v>0</v>
      </c>
      <c r="BO94" s="76">
        <v>275</v>
      </c>
      <c r="BP94" s="76">
        <v>0</v>
      </c>
      <c r="BQ94" s="76">
        <v>0</v>
      </c>
      <c r="BR94" s="76">
        <v>380</v>
      </c>
      <c r="BS94" s="76">
        <v>0</v>
      </c>
      <c r="BT94" s="76">
        <v>0</v>
      </c>
      <c r="BU94" s="76">
        <v>413</v>
      </c>
      <c r="BV94" s="76">
        <v>0</v>
      </c>
      <c r="BW94" s="76">
        <v>1</v>
      </c>
      <c r="BX94" s="76">
        <v>415</v>
      </c>
      <c r="BY94" s="76">
        <v>0.240963855422</v>
      </c>
      <c r="BZ94" s="76">
        <v>0</v>
      </c>
      <c r="CA94" s="76">
        <v>351</v>
      </c>
      <c r="CB94" s="76">
        <v>0</v>
      </c>
      <c r="CC94" s="76">
        <v>1</v>
      </c>
      <c r="CD94" s="76">
        <v>409</v>
      </c>
      <c r="CE94" s="76">
        <v>0.24449877750599999</v>
      </c>
    </row>
    <row r="95" spans="1:83" x14ac:dyDescent="0.3">
      <c r="A95" s="76" t="s">
        <v>391</v>
      </c>
      <c r="B95" s="76">
        <v>0.381148802294</v>
      </c>
      <c r="C95" s="78">
        <v>0.73479202091700002</v>
      </c>
      <c r="D95" s="76">
        <v>0.129401128596</v>
      </c>
      <c r="E95" s="76">
        <v>0.18452404383500001</v>
      </c>
      <c r="F95" s="76">
        <v>0</v>
      </c>
      <c r="G95" s="76">
        <v>0</v>
      </c>
      <c r="H95" s="76">
        <v>0.31270134745200001</v>
      </c>
      <c r="I95" s="76">
        <v>0.56020168018100003</v>
      </c>
      <c r="J95" s="76">
        <v>0.12799914848800001</v>
      </c>
      <c r="K95" s="76">
        <v>0.12881275833700001</v>
      </c>
      <c r="L95" s="76">
        <v>0</v>
      </c>
      <c r="M95" s="76">
        <v>329</v>
      </c>
      <c r="N95" s="76">
        <v>0</v>
      </c>
      <c r="O95" s="76">
        <v>0</v>
      </c>
      <c r="P95" s="76">
        <v>282</v>
      </c>
      <c r="Q95" s="76">
        <v>0</v>
      </c>
      <c r="R95" s="76">
        <v>1</v>
      </c>
      <c r="S95" s="76">
        <v>233</v>
      </c>
      <c r="T95" s="76">
        <v>0.42918454935599998</v>
      </c>
      <c r="U95" s="76">
        <v>0</v>
      </c>
      <c r="V95" s="76">
        <v>271</v>
      </c>
      <c r="W95" s="76">
        <v>0</v>
      </c>
      <c r="X95" s="76">
        <v>0</v>
      </c>
      <c r="Y95" s="76">
        <v>322</v>
      </c>
      <c r="Z95" s="76">
        <v>0</v>
      </c>
      <c r="AA95" s="76">
        <v>1</v>
      </c>
      <c r="AB95" s="76">
        <v>288</v>
      </c>
      <c r="AC95" s="76">
        <v>0.347222222222</v>
      </c>
      <c r="AD95" s="76">
        <v>0</v>
      </c>
      <c r="AE95" s="76">
        <v>280</v>
      </c>
      <c r="AF95" s="76">
        <v>0</v>
      </c>
      <c r="AG95" s="76">
        <v>0</v>
      </c>
      <c r="AH95" s="76">
        <v>355</v>
      </c>
      <c r="AI95" s="76">
        <v>0</v>
      </c>
      <c r="AJ95" s="76">
        <v>0</v>
      </c>
      <c r="AK95" s="76">
        <v>361</v>
      </c>
      <c r="AL95" s="76">
        <v>0</v>
      </c>
      <c r="AM95" s="76">
        <v>0</v>
      </c>
      <c r="AN95" s="76">
        <v>459</v>
      </c>
      <c r="AO95" s="76">
        <v>0</v>
      </c>
      <c r="AP95" s="76">
        <v>0</v>
      </c>
      <c r="AQ95" s="76">
        <v>389</v>
      </c>
      <c r="AR95" s="76">
        <v>0</v>
      </c>
      <c r="AS95" s="76">
        <v>0</v>
      </c>
      <c r="AT95" s="76">
        <v>392</v>
      </c>
      <c r="AU95" s="76">
        <v>0</v>
      </c>
      <c r="AV95" s="76">
        <v>0</v>
      </c>
      <c r="AW95" s="76">
        <v>360</v>
      </c>
      <c r="AX95" s="76">
        <v>0</v>
      </c>
      <c r="AY95" s="76">
        <v>0</v>
      </c>
      <c r="AZ95" s="76">
        <v>301</v>
      </c>
      <c r="BA95" s="76">
        <v>0</v>
      </c>
      <c r="BB95" s="76">
        <v>1</v>
      </c>
      <c r="BC95" s="76">
        <v>292</v>
      </c>
      <c r="BD95" s="76">
        <v>0.34246575342500002</v>
      </c>
      <c r="BE95" s="76">
        <v>5</v>
      </c>
      <c r="BF95" s="76">
        <v>326</v>
      </c>
      <c r="BG95" s="76">
        <v>1.53374233129</v>
      </c>
      <c r="BH95" s="76">
        <v>0</v>
      </c>
      <c r="BI95" s="76">
        <v>303</v>
      </c>
      <c r="BJ95" s="76">
        <v>0</v>
      </c>
      <c r="BK95" s="76">
        <v>0</v>
      </c>
      <c r="BL95" s="76">
        <v>264</v>
      </c>
      <c r="BM95" s="76">
        <v>0</v>
      </c>
      <c r="BN95" s="76">
        <v>0</v>
      </c>
      <c r="BO95" s="76">
        <v>275</v>
      </c>
      <c r="BP95" s="76">
        <v>0</v>
      </c>
      <c r="BQ95" s="76">
        <v>0</v>
      </c>
      <c r="BR95" s="76">
        <v>380</v>
      </c>
      <c r="BS95" s="76">
        <v>0</v>
      </c>
      <c r="BT95" s="76">
        <v>1</v>
      </c>
      <c r="BU95" s="76">
        <v>413</v>
      </c>
      <c r="BV95" s="76">
        <v>0.242130750605</v>
      </c>
      <c r="BW95" s="76">
        <v>1</v>
      </c>
      <c r="BX95" s="76">
        <v>415</v>
      </c>
      <c r="BY95" s="76">
        <v>0.240963855422</v>
      </c>
      <c r="BZ95" s="76">
        <v>1</v>
      </c>
      <c r="CA95" s="76">
        <v>351</v>
      </c>
      <c r="CB95" s="76">
        <v>0.28490028490000002</v>
      </c>
      <c r="CC95" s="76">
        <v>0</v>
      </c>
      <c r="CD95" s="76">
        <v>409</v>
      </c>
      <c r="CE95" s="76">
        <v>0</v>
      </c>
    </row>
    <row r="96" spans="1:83" x14ac:dyDescent="0.3">
      <c r="A96" s="76" t="s">
        <v>392</v>
      </c>
      <c r="B96" s="76">
        <v>0.42660631339999999</v>
      </c>
      <c r="C96" s="78">
        <v>0.64334984359500003</v>
      </c>
      <c r="D96" s="76">
        <v>0.123290592595</v>
      </c>
      <c r="E96" s="76">
        <v>0.17769020438700001</v>
      </c>
      <c r="F96" s="76">
        <v>0.124995879135</v>
      </c>
      <c r="G96" s="76">
        <v>0.126182382137</v>
      </c>
      <c r="H96" s="76">
        <v>0.218578856101</v>
      </c>
      <c r="I96" s="76">
        <v>0.15492630332099999</v>
      </c>
      <c r="J96" s="76">
        <v>0.21260859386200001</v>
      </c>
      <c r="K96" s="76">
        <v>9.6329553275800006E-2</v>
      </c>
      <c r="L96" s="76">
        <v>0</v>
      </c>
      <c r="M96" s="76">
        <v>329</v>
      </c>
      <c r="N96" s="76">
        <v>0</v>
      </c>
      <c r="O96" s="76">
        <v>0</v>
      </c>
      <c r="P96" s="76">
        <v>282</v>
      </c>
      <c r="Q96" s="76">
        <v>0</v>
      </c>
      <c r="R96" s="76">
        <v>1</v>
      </c>
      <c r="S96" s="76">
        <v>233</v>
      </c>
      <c r="T96" s="76">
        <v>0.42918454935599998</v>
      </c>
      <c r="U96" s="76">
        <v>0</v>
      </c>
      <c r="V96" s="76">
        <v>271</v>
      </c>
      <c r="W96" s="76">
        <v>0</v>
      </c>
      <c r="X96" s="76">
        <v>1</v>
      </c>
      <c r="Y96" s="76">
        <v>322</v>
      </c>
      <c r="Z96" s="76">
        <v>0.31055900621100002</v>
      </c>
      <c r="AA96" s="76">
        <v>0</v>
      </c>
      <c r="AB96" s="76">
        <v>288</v>
      </c>
      <c r="AC96" s="76">
        <v>0</v>
      </c>
      <c r="AD96" s="76">
        <v>0</v>
      </c>
      <c r="AE96" s="76">
        <v>280</v>
      </c>
      <c r="AF96" s="76">
        <v>0</v>
      </c>
      <c r="AG96" s="76">
        <v>0</v>
      </c>
      <c r="AH96" s="76">
        <v>355</v>
      </c>
      <c r="AI96" s="76">
        <v>0</v>
      </c>
      <c r="AJ96" s="76">
        <v>1</v>
      </c>
      <c r="AK96" s="76">
        <v>361</v>
      </c>
      <c r="AL96" s="76">
        <v>0.27700831024900002</v>
      </c>
      <c r="AM96" s="76">
        <v>1</v>
      </c>
      <c r="AN96" s="76">
        <v>459</v>
      </c>
      <c r="AO96" s="76">
        <v>0.21786492374700001</v>
      </c>
      <c r="AP96" s="76">
        <v>0</v>
      </c>
      <c r="AQ96" s="76">
        <v>389</v>
      </c>
      <c r="AR96" s="76">
        <v>0</v>
      </c>
      <c r="AS96" s="76">
        <v>1</v>
      </c>
      <c r="AT96" s="76">
        <v>392</v>
      </c>
      <c r="AU96" s="76">
        <v>0.25510204081600002</v>
      </c>
      <c r="AV96" s="76">
        <v>0</v>
      </c>
      <c r="AW96" s="76">
        <v>360</v>
      </c>
      <c r="AX96" s="76">
        <v>0</v>
      </c>
      <c r="AY96" s="76">
        <v>1</v>
      </c>
      <c r="AZ96" s="76">
        <v>301</v>
      </c>
      <c r="BA96" s="76">
        <v>0.33222591362100001</v>
      </c>
      <c r="BB96" s="76">
        <v>1</v>
      </c>
      <c r="BC96" s="76">
        <v>292</v>
      </c>
      <c r="BD96" s="76">
        <v>0.34246575342500002</v>
      </c>
      <c r="BE96" s="76">
        <v>1</v>
      </c>
      <c r="BF96" s="76">
        <v>326</v>
      </c>
      <c r="BG96" s="76">
        <v>0.30674846625800001</v>
      </c>
      <c r="BH96" s="76">
        <v>1</v>
      </c>
      <c r="BI96" s="76">
        <v>303</v>
      </c>
      <c r="BJ96" s="76">
        <v>0.33003300330000002</v>
      </c>
      <c r="BK96" s="76">
        <v>0</v>
      </c>
      <c r="BL96" s="76">
        <v>264</v>
      </c>
      <c r="BM96" s="76">
        <v>0</v>
      </c>
      <c r="BN96" s="76">
        <v>0</v>
      </c>
      <c r="BO96" s="76">
        <v>275</v>
      </c>
      <c r="BP96" s="76">
        <v>0</v>
      </c>
      <c r="BQ96" s="76">
        <v>1</v>
      </c>
      <c r="BR96" s="76">
        <v>380</v>
      </c>
      <c r="BS96" s="76">
        <v>0.26315789473700002</v>
      </c>
      <c r="BT96" s="76">
        <v>1</v>
      </c>
      <c r="BU96" s="76">
        <v>413</v>
      </c>
      <c r="BV96" s="76">
        <v>0.242130750605</v>
      </c>
      <c r="BW96" s="76">
        <v>1</v>
      </c>
      <c r="BX96" s="76">
        <v>415</v>
      </c>
      <c r="BY96" s="76">
        <v>0.240963855422</v>
      </c>
      <c r="BZ96" s="76">
        <v>1</v>
      </c>
      <c r="CA96" s="76">
        <v>351</v>
      </c>
      <c r="CB96" s="76">
        <v>0.28490028490000002</v>
      </c>
      <c r="CC96" s="76">
        <v>1</v>
      </c>
      <c r="CD96" s="76">
        <v>409</v>
      </c>
      <c r="CE96" s="76">
        <v>0.24449877750599999</v>
      </c>
    </row>
    <row r="97" spans="1:83" x14ac:dyDescent="0.3">
      <c r="A97" s="76" t="s">
        <v>393</v>
      </c>
      <c r="B97" s="76">
        <v>0.43903145311000003</v>
      </c>
      <c r="C97" s="78">
        <v>0.65157842643999997</v>
      </c>
      <c r="D97" s="76">
        <v>0.123290592595</v>
      </c>
      <c r="E97" s="76">
        <v>0.17769020438700001</v>
      </c>
      <c r="F97" s="76">
        <v>4.6948356807500001E-2</v>
      </c>
      <c r="G97" s="76">
        <v>0.104979717254</v>
      </c>
      <c r="H97" s="76">
        <v>4.6296296296299999E-2</v>
      </c>
      <c r="I97" s="76">
        <v>0.103521665625</v>
      </c>
      <c r="J97" s="76">
        <v>0</v>
      </c>
      <c r="K97" s="76">
        <v>0</v>
      </c>
      <c r="L97" s="76">
        <v>0</v>
      </c>
      <c r="M97" s="76">
        <v>329</v>
      </c>
      <c r="N97" s="76">
        <v>0</v>
      </c>
      <c r="O97" s="76">
        <v>0</v>
      </c>
      <c r="P97" s="76">
        <v>282</v>
      </c>
      <c r="Q97" s="76">
        <v>0</v>
      </c>
      <c r="R97" s="76">
        <v>1</v>
      </c>
      <c r="S97" s="76">
        <v>233</v>
      </c>
      <c r="T97" s="76">
        <v>0.42918454935599998</v>
      </c>
      <c r="U97" s="76">
        <v>0</v>
      </c>
      <c r="V97" s="76">
        <v>271</v>
      </c>
      <c r="W97" s="76">
        <v>0</v>
      </c>
      <c r="X97" s="76">
        <v>1</v>
      </c>
      <c r="Y97" s="76">
        <v>322</v>
      </c>
      <c r="Z97" s="76">
        <v>0.31055900621100002</v>
      </c>
      <c r="AA97" s="76">
        <v>0</v>
      </c>
      <c r="AB97" s="76">
        <v>288</v>
      </c>
      <c r="AC97" s="76">
        <v>0</v>
      </c>
      <c r="AD97" s="76">
        <v>0</v>
      </c>
      <c r="AE97" s="76">
        <v>280</v>
      </c>
      <c r="AF97" s="76">
        <v>0</v>
      </c>
      <c r="AG97" s="76">
        <v>1</v>
      </c>
      <c r="AH97" s="76">
        <v>355</v>
      </c>
      <c r="AI97" s="76">
        <v>0.28169014084499999</v>
      </c>
      <c r="AJ97" s="76">
        <v>0</v>
      </c>
      <c r="AK97" s="76">
        <v>361</v>
      </c>
      <c r="AL97" s="76">
        <v>0</v>
      </c>
      <c r="AM97" s="76">
        <v>0</v>
      </c>
      <c r="AN97" s="76">
        <v>459</v>
      </c>
      <c r="AO97" s="76">
        <v>0</v>
      </c>
      <c r="AP97" s="76">
        <v>0</v>
      </c>
      <c r="AQ97" s="76">
        <v>389</v>
      </c>
      <c r="AR97" s="76">
        <v>0</v>
      </c>
      <c r="AS97" s="76">
        <v>0</v>
      </c>
      <c r="AT97" s="76">
        <v>392</v>
      </c>
      <c r="AU97" s="76">
        <v>0</v>
      </c>
      <c r="AV97" s="76">
        <v>1</v>
      </c>
      <c r="AW97" s="76">
        <v>360</v>
      </c>
      <c r="AX97" s="76">
        <v>0.277777777778</v>
      </c>
      <c r="AY97" s="76">
        <v>0</v>
      </c>
      <c r="AZ97" s="76">
        <v>301</v>
      </c>
      <c r="BA97" s="76">
        <v>0</v>
      </c>
      <c r="BB97" s="76">
        <v>0</v>
      </c>
      <c r="BC97" s="76">
        <v>292</v>
      </c>
      <c r="BD97" s="76">
        <v>0</v>
      </c>
      <c r="BE97" s="76">
        <v>0</v>
      </c>
      <c r="BF97" s="76">
        <v>326</v>
      </c>
      <c r="BG97" s="76">
        <v>0</v>
      </c>
      <c r="BH97" s="76">
        <v>0</v>
      </c>
      <c r="BI97" s="76">
        <v>303</v>
      </c>
      <c r="BJ97" s="76">
        <v>0</v>
      </c>
      <c r="BK97" s="76">
        <v>0</v>
      </c>
      <c r="BL97" s="76">
        <v>264</v>
      </c>
      <c r="BM97" s="76">
        <v>0</v>
      </c>
      <c r="BN97" s="76">
        <v>0</v>
      </c>
      <c r="BO97" s="76">
        <v>275</v>
      </c>
      <c r="BP97" s="76">
        <v>0</v>
      </c>
      <c r="BQ97" s="76">
        <v>0</v>
      </c>
      <c r="BR97" s="76">
        <v>380</v>
      </c>
      <c r="BS97" s="76">
        <v>0</v>
      </c>
      <c r="BT97" s="76">
        <v>0</v>
      </c>
      <c r="BU97" s="76">
        <v>413</v>
      </c>
      <c r="BV97" s="76">
        <v>0</v>
      </c>
      <c r="BW97" s="76">
        <v>0</v>
      </c>
      <c r="BX97" s="76">
        <v>415</v>
      </c>
      <c r="BY97" s="76">
        <v>0</v>
      </c>
      <c r="BZ97" s="76">
        <v>0</v>
      </c>
      <c r="CA97" s="76">
        <v>351</v>
      </c>
      <c r="CB97" s="76">
        <v>0</v>
      </c>
      <c r="CC97" s="76">
        <v>0</v>
      </c>
      <c r="CD97" s="76">
        <v>409</v>
      </c>
      <c r="CE97" s="76">
        <v>0</v>
      </c>
    </row>
    <row r="98" spans="1:83" x14ac:dyDescent="0.3">
      <c r="A98" s="76" t="s">
        <v>394</v>
      </c>
      <c r="B98" s="76">
        <v>0.700358124139</v>
      </c>
      <c r="C98" s="78">
        <v>0.78423334858600002</v>
      </c>
      <c r="D98" s="76">
        <v>0.120602269852</v>
      </c>
      <c r="E98" s="76">
        <v>0.17060797172700001</v>
      </c>
      <c r="F98" s="76">
        <v>0.14200268185699999</v>
      </c>
      <c r="G98" s="76">
        <v>0.14762631846900001</v>
      </c>
      <c r="H98" s="76">
        <v>0.10942760942800001</v>
      </c>
      <c r="I98" s="76">
        <v>0.157477162743</v>
      </c>
      <c r="J98" s="76">
        <v>4.0749796251000003E-2</v>
      </c>
      <c r="K98" s="76">
        <v>9.11193144865E-2</v>
      </c>
      <c r="L98" s="76">
        <v>0</v>
      </c>
      <c r="M98" s="76">
        <v>329</v>
      </c>
      <c r="N98" s="76">
        <v>0</v>
      </c>
      <c r="O98" s="76">
        <v>1</v>
      </c>
      <c r="P98" s="76">
        <v>282</v>
      </c>
      <c r="Q98" s="76">
        <v>0.35460992907799999</v>
      </c>
      <c r="R98" s="76">
        <v>0</v>
      </c>
      <c r="S98" s="76">
        <v>233</v>
      </c>
      <c r="T98" s="76">
        <v>0</v>
      </c>
      <c r="U98" s="76">
        <v>1</v>
      </c>
      <c r="V98" s="76">
        <v>271</v>
      </c>
      <c r="W98" s="76">
        <v>0.36900369003700001</v>
      </c>
      <c r="X98" s="76">
        <v>0</v>
      </c>
      <c r="Y98" s="76">
        <v>322</v>
      </c>
      <c r="Z98" s="76">
        <v>0</v>
      </c>
      <c r="AA98" s="76">
        <v>0</v>
      </c>
      <c r="AB98" s="76">
        <v>288</v>
      </c>
      <c r="AC98" s="76">
        <v>0</v>
      </c>
      <c r="AD98" s="76">
        <v>1</v>
      </c>
      <c r="AE98" s="76">
        <v>280</v>
      </c>
      <c r="AF98" s="76">
        <v>0.35714285714299998</v>
      </c>
      <c r="AG98" s="76">
        <v>0</v>
      </c>
      <c r="AH98" s="76">
        <v>355</v>
      </c>
      <c r="AI98" s="76">
        <v>0</v>
      </c>
      <c r="AJ98" s="76">
        <v>1</v>
      </c>
      <c r="AK98" s="76">
        <v>361</v>
      </c>
      <c r="AL98" s="76">
        <v>0.27700831024900002</v>
      </c>
      <c r="AM98" s="76">
        <v>1</v>
      </c>
      <c r="AN98" s="76">
        <v>459</v>
      </c>
      <c r="AO98" s="76">
        <v>0.21786492374700001</v>
      </c>
      <c r="AP98" s="76">
        <v>0</v>
      </c>
      <c r="AQ98" s="76">
        <v>389</v>
      </c>
      <c r="AR98" s="76">
        <v>0</v>
      </c>
      <c r="AS98" s="76">
        <v>0</v>
      </c>
      <c r="AT98" s="76">
        <v>392</v>
      </c>
      <c r="AU98" s="76">
        <v>0</v>
      </c>
      <c r="AV98" s="76">
        <v>1</v>
      </c>
      <c r="AW98" s="76">
        <v>360</v>
      </c>
      <c r="AX98" s="76">
        <v>0.277777777778</v>
      </c>
      <c r="AY98" s="76">
        <v>0</v>
      </c>
      <c r="AZ98" s="76">
        <v>301</v>
      </c>
      <c r="BA98" s="76">
        <v>0</v>
      </c>
      <c r="BB98" s="76">
        <v>0</v>
      </c>
      <c r="BC98" s="76">
        <v>292</v>
      </c>
      <c r="BD98" s="76">
        <v>0</v>
      </c>
      <c r="BE98" s="76">
        <v>0</v>
      </c>
      <c r="BF98" s="76">
        <v>326</v>
      </c>
      <c r="BG98" s="76">
        <v>0</v>
      </c>
      <c r="BH98" s="76">
        <v>0</v>
      </c>
      <c r="BI98" s="76">
        <v>303</v>
      </c>
      <c r="BJ98" s="76">
        <v>0</v>
      </c>
      <c r="BK98" s="76">
        <v>1</v>
      </c>
      <c r="BL98" s="76">
        <v>264</v>
      </c>
      <c r="BM98" s="76">
        <v>0.37878787878800002</v>
      </c>
      <c r="BN98" s="76">
        <v>0</v>
      </c>
      <c r="BO98" s="76">
        <v>275</v>
      </c>
      <c r="BP98" s="76">
        <v>0</v>
      </c>
      <c r="BQ98" s="76">
        <v>0</v>
      </c>
      <c r="BR98" s="76">
        <v>380</v>
      </c>
      <c r="BS98" s="76">
        <v>0</v>
      </c>
      <c r="BT98" s="76">
        <v>0</v>
      </c>
      <c r="BU98" s="76">
        <v>413</v>
      </c>
      <c r="BV98" s="76">
        <v>0</v>
      </c>
      <c r="BW98" s="76">
        <v>0</v>
      </c>
      <c r="BX98" s="76">
        <v>415</v>
      </c>
      <c r="BY98" s="76">
        <v>0</v>
      </c>
      <c r="BZ98" s="76">
        <v>0</v>
      </c>
      <c r="CA98" s="76">
        <v>351</v>
      </c>
      <c r="CB98" s="76">
        <v>0</v>
      </c>
      <c r="CC98" s="76">
        <v>1</v>
      </c>
      <c r="CD98" s="76">
        <v>409</v>
      </c>
      <c r="CE98" s="76">
        <v>0.24449877750599999</v>
      </c>
    </row>
    <row r="99" spans="1:83" x14ac:dyDescent="0.3">
      <c r="A99" s="76" t="s">
        <v>395</v>
      </c>
      <c r="B99" s="76">
        <v>9.9585606307999994E-2</v>
      </c>
      <c r="C99" s="78">
        <v>0.33254479249300001</v>
      </c>
      <c r="D99" s="76">
        <v>0.11697202521699999</v>
      </c>
      <c r="E99" s="76">
        <v>0.16543717100800001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329</v>
      </c>
      <c r="N99" s="76">
        <v>0</v>
      </c>
      <c r="O99" s="76">
        <v>1</v>
      </c>
      <c r="P99" s="76">
        <v>282</v>
      </c>
      <c r="Q99" s="76">
        <v>0.35460992907799999</v>
      </c>
      <c r="R99" s="76">
        <v>0</v>
      </c>
      <c r="S99" s="76">
        <v>233</v>
      </c>
      <c r="T99" s="76">
        <v>0</v>
      </c>
      <c r="U99" s="76">
        <v>0</v>
      </c>
      <c r="V99" s="76">
        <v>271</v>
      </c>
      <c r="W99" s="76">
        <v>0</v>
      </c>
      <c r="X99" s="76">
        <v>0</v>
      </c>
      <c r="Y99" s="76">
        <v>322</v>
      </c>
      <c r="Z99" s="76">
        <v>0</v>
      </c>
      <c r="AA99" s="76">
        <v>1</v>
      </c>
      <c r="AB99" s="76">
        <v>288</v>
      </c>
      <c r="AC99" s="76">
        <v>0.347222222222</v>
      </c>
      <c r="AD99" s="76">
        <v>0</v>
      </c>
      <c r="AE99" s="76">
        <v>280</v>
      </c>
      <c r="AF99" s="76">
        <v>0</v>
      </c>
      <c r="AG99" s="76">
        <v>0</v>
      </c>
      <c r="AH99" s="76">
        <v>355</v>
      </c>
      <c r="AI99" s="76">
        <v>0</v>
      </c>
      <c r="AJ99" s="76">
        <v>0</v>
      </c>
      <c r="AK99" s="76">
        <v>361</v>
      </c>
      <c r="AL99" s="76">
        <v>0</v>
      </c>
      <c r="AM99" s="76">
        <v>0</v>
      </c>
      <c r="AN99" s="76">
        <v>459</v>
      </c>
      <c r="AO99" s="76">
        <v>0</v>
      </c>
      <c r="AP99" s="76">
        <v>0</v>
      </c>
      <c r="AQ99" s="76">
        <v>389</v>
      </c>
      <c r="AR99" s="76">
        <v>0</v>
      </c>
      <c r="AS99" s="76">
        <v>0</v>
      </c>
      <c r="AT99" s="76">
        <v>392</v>
      </c>
      <c r="AU99" s="76">
        <v>0</v>
      </c>
      <c r="AV99" s="76">
        <v>0</v>
      </c>
      <c r="AW99" s="76">
        <v>360</v>
      </c>
      <c r="AX99" s="76">
        <v>0</v>
      </c>
      <c r="AY99" s="76">
        <v>0</v>
      </c>
      <c r="AZ99" s="76">
        <v>301</v>
      </c>
      <c r="BA99" s="76">
        <v>0</v>
      </c>
      <c r="BB99" s="76">
        <v>0</v>
      </c>
      <c r="BC99" s="76">
        <v>292</v>
      </c>
      <c r="BD99" s="76">
        <v>0</v>
      </c>
      <c r="BE99" s="76">
        <v>0</v>
      </c>
      <c r="BF99" s="76">
        <v>326</v>
      </c>
      <c r="BG99" s="76">
        <v>0</v>
      </c>
      <c r="BH99" s="76">
        <v>0</v>
      </c>
      <c r="BI99" s="76">
        <v>303</v>
      </c>
      <c r="BJ99" s="76">
        <v>0</v>
      </c>
      <c r="BK99" s="76">
        <v>0</v>
      </c>
      <c r="BL99" s="76">
        <v>264</v>
      </c>
      <c r="BM99" s="76">
        <v>0</v>
      </c>
      <c r="BN99" s="76">
        <v>0</v>
      </c>
      <c r="BO99" s="76">
        <v>275</v>
      </c>
      <c r="BP99" s="76">
        <v>0</v>
      </c>
      <c r="BQ99" s="76">
        <v>0</v>
      </c>
      <c r="BR99" s="76">
        <v>380</v>
      </c>
      <c r="BS99" s="76">
        <v>0</v>
      </c>
      <c r="BT99" s="76">
        <v>0</v>
      </c>
      <c r="BU99" s="76">
        <v>413</v>
      </c>
      <c r="BV99" s="76">
        <v>0</v>
      </c>
      <c r="BW99" s="76">
        <v>0</v>
      </c>
      <c r="BX99" s="76">
        <v>415</v>
      </c>
      <c r="BY99" s="76">
        <v>0</v>
      </c>
      <c r="BZ99" s="76">
        <v>0</v>
      </c>
      <c r="CA99" s="76">
        <v>351</v>
      </c>
      <c r="CB99" s="76">
        <v>0</v>
      </c>
      <c r="CC99" s="76">
        <v>0</v>
      </c>
      <c r="CD99" s="76">
        <v>409</v>
      </c>
      <c r="CE99" s="76">
        <v>0</v>
      </c>
    </row>
    <row r="100" spans="1:83" x14ac:dyDescent="0.3">
      <c r="A100" s="76" t="s">
        <v>396</v>
      </c>
      <c r="B100" s="76">
        <v>0.39562981029200001</v>
      </c>
      <c r="C100" s="78">
        <v>0.616523121038</v>
      </c>
      <c r="D100" s="76">
        <v>0.113260449375</v>
      </c>
      <c r="E100" s="76">
        <v>0.16106056999599999</v>
      </c>
      <c r="F100" s="76">
        <v>0</v>
      </c>
      <c r="G100" s="76">
        <v>0</v>
      </c>
      <c r="H100" s="76">
        <v>0.11208312612100001</v>
      </c>
      <c r="I100" s="76">
        <v>0.158550103842</v>
      </c>
      <c r="J100" s="76">
        <v>4.0749796251000003E-2</v>
      </c>
      <c r="K100" s="76">
        <v>9.11193144865E-2</v>
      </c>
      <c r="L100" s="76">
        <v>0</v>
      </c>
      <c r="M100" s="76">
        <v>329</v>
      </c>
      <c r="N100" s="76">
        <v>0</v>
      </c>
      <c r="O100" s="76">
        <v>0</v>
      </c>
      <c r="P100" s="76">
        <v>282</v>
      </c>
      <c r="Q100" s="76">
        <v>0</v>
      </c>
      <c r="R100" s="76">
        <v>0</v>
      </c>
      <c r="S100" s="76">
        <v>233</v>
      </c>
      <c r="T100" s="76">
        <v>0</v>
      </c>
      <c r="U100" s="76">
        <v>1</v>
      </c>
      <c r="V100" s="76">
        <v>271</v>
      </c>
      <c r="W100" s="76">
        <v>0.36900369003700001</v>
      </c>
      <c r="X100" s="76">
        <v>1</v>
      </c>
      <c r="Y100" s="76">
        <v>322</v>
      </c>
      <c r="Z100" s="76">
        <v>0.31055900621100002</v>
      </c>
      <c r="AA100" s="76">
        <v>0</v>
      </c>
      <c r="AB100" s="76">
        <v>288</v>
      </c>
      <c r="AC100" s="76">
        <v>0</v>
      </c>
      <c r="AD100" s="76">
        <v>0</v>
      </c>
      <c r="AE100" s="76">
        <v>280</v>
      </c>
      <c r="AF100" s="76">
        <v>0</v>
      </c>
      <c r="AG100" s="76">
        <v>0</v>
      </c>
      <c r="AH100" s="76">
        <v>355</v>
      </c>
      <c r="AI100" s="76">
        <v>0</v>
      </c>
      <c r="AJ100" s="76">
        <v>0</v>
      </c>
      <c r="AK100" s="76">
        <v>361</v>
      </c>
      <c r="AL100" s="76">
        <v>0</v>
      </c>
      <c r="AM100" s="76">
        <v>0</v>
      </c>
      <c r="AN100" s="76">
        <v>459</v>
      </c>
      <c r="AO100" s="76">
        <v>0</v>
      </c>
      <c r="AP100" s="76">
        <v>0</v>
      </c>
      <c r="AQ100" s="76">
        <v>389</v>
      </c>
      <c r="AR100" s="76">
        <v>0</v>
      </c>
      <c r="AS100" s="76">
        <v>0</v>
      </c>
      <c r="AT100" s="76">
        <v>392</v>
      </c>
      <c r="AU100" s="76">
        <v>0</v>
      </c>
      <c r="AV100" s="76">
        <v>0</v>
      </c>
      <c r="AW100" s="76">
        <v>360</v>
      </c>
      <c r="AX100" s="76">
        <v>0</v>
      </c>
      <c r="AY100" s="76">
        <v>0</v>
      </c>
      <c r="AZ100" s="76">
        <v>301</v>
      </c>
      <c r="BA100" s="76">
        <v>0</v>
      </c>
      <c r="BB100" s="76">
        <v>1</v>
      </c>
      <c r="BC100" s="76">
        <v>292</v>
      </c>
      <c r="BD100" s="76">
        <v>0.34246575342500002</v>
      </c>
      <c r="BE100" s="76">
        <v>0</v>
      </c>
      <c r="BF100" s="76">
        <v>326</v>
      </c>
      <c r="BG100" s="76">
        <v>0</v>
      </c>
      <c r="BH100" s="76">
        <v>1</v>
      </c>
      <c r="BI100" s="76">
        <v>303</v>
      </c>
      <c r="BJ100" s="76">
        <v>0.33003300330000002</v>
      </c>
      <c r="BK100" s="76">
        <v>0</v>
      </c>
      <c r="BL100" s="76">
        <v>264</v>
      </c>
      <c r="BM100" s="76">
        <v>0</v>
      </c>
      <c r="BN100" s="76">
        <v>0</v>
      </c>
      <c r="BO100" s="76">
        <v>275</v>
      </c>
      <c r="BP100" s="76">
        <v>0</v>
      </c>
      <c r="BQ100" s="76">
        <v>0</v>
      </c>
      <c r="BR100" s="76">
        <v>380</v>
      </c>
      <c r="BS100" s="76">
        <v>0</v>
      </c>
      <c r="BT100" s="76">
        <v>0</v>
      </c>
      <c r="BU100" s="76">
        <v>413</v>
      </c>
      <c r="BV100" s="76">
        <v>0</v>
      </c>
      <c r="BW100" s="76">
        <v>0</v>
      </c>
      <c r="BX100" s="76">
        <v>415</v>
      </c>
      <c r="BY100" s="76">
        <v>0</v>
      </c>
      <c r="BZ100" s="76">
        <v>0</v>
      </c>
      <c r="CA100" s="76">
        <v>351</v>
      </c>
      <c r="CB100" s="76">
        <v>0</v>
      </c>
      <c r="CC100" s="76">
        <v>1</v>
      </c>
      <c r="CD100" s="76">
        <v>409</v>
      </c>
      <c r="CE100" s="76">
        <v>0.24449877750599999</v>
      </c>
    </row>
    <row r="101" spans="1:83" x14ac:dyDescent="0.3">
      <c r="A101" s="76" t="s">
        <v>397</v>
      </c>
      <c r="B101" s="76">
        <v>0.42095186906199999</v>
      </c>
      <c r="C101" s="78">
        <v>0.63998373589099999</v>
      </c>
      <c r="D101" s="76">
        <v>0.113260449375</v>
      </c>
      <c r="E101" s="76">
        <v>0.16106056999599999</v>
      </c>
      <c r="F101" s="76">
        <v>0.105691861232</v>
      </c>
      <c r="G101" s="76">
        <v>0.15125034830299999</v>
      </c>
      <c r="H101" s="76">
        <v>4.6296296296299999E-2</v>
      </c>
      <c r="I101" s="76">
        <v>0.103521665625</v>
      </c>
      <c r="J101" s="76">
        <v>0</v>
      </c>
      <c r="K101" s="76">
        <v>0</v>
      </c>
      <c r="L101" s="76">
        <v>0</v>
      </c>
      <c r="M101" s="76">
        <v>329</v>
      </c>
      <c r="N101" s="76">
        <v>0</v>
      </c>
      <c r="O101" s="76">
        <v>0</v>
      </c>
      <c r="P101" s="76">
        <v>282</v>
      </c>
      <c r="Q101" s="76">
        <v>0</v>
      </c>
      <c r="R101" s="76">
        <v>0</v>
      </c>
      <c r="S101" s="76">
        <v>233</v>
      </c>
      <c r="T101" s="76">
        <v>0</v>
      </c>
      <c r="U101" s="76">
        <v>1</v>
      </c>
      <c r="V101" s="76">
        <v>271</v>
      </c>
      <c r="W101" s="76">
        <v>0.36900369003700001</v>
      </c>
      <c r="X101" s="76">
        <v>1</v>
      </c>
      <c r="Y101" s="76">
        <v>322</v>
      </c>
      <c r="Z101" s="76">
        <v>0.31055900621100002</v>
      </c>
      <c r="AA101" s="76">
        <v>0</v>
      </c>
      <c r="AB101" s="76">
        <v>288</v>
      </c>
      <c r="AC101" s="76">
        <v>0</v>
      </c>
      <c r="AD101" s="76">
        <v>1</v>
      </c>
      <c r="AE101" s="76">
        <v>280</v>
      </c>
      <c r="AF101" s="76">
        <v>0.35714285714299998</v>
      </c>
      <c r="AG101" s="76">
        <v>0</v>
      </c>
      <c r="AH101" s="76">
        <v>355</v>
      </c>
      <c r="AI101" s="76">
        <v>0</v>
      </c>
      <c r="AJ101" s="76">
        <v>1</v>
      </c>
      <c r="AK101" s="76">
        <v>361</v>
      </c>
      <c r="AL101" s="76">
        <v>0.27700831024900002</v>
      </c>
      <c r="AM101" s="76">
        <v>0</v>
      </c>
      <c r="AN101" s="76">
        <v>459</v>
      </c>
      <c r="AO101" s="76">
        <v>0</v>
      </c>
      <c r="AP101" s="76">
        <v>0</v>
      </c>
      <c r="AQ101" s="76">
        <v>389</v>
      </c>
      <c r="AR101" s="76">
        <v>0</v>
      </c>
      <c r="AS101" s="76">
        <v>0</v>
      </c>
      <c r="AT101" s="76">
        <v>392</v>
      </c>
      <c r="AU101" s="76">
        <v>0</v>
      </c>
      <c r="AV101" s="76">
        <v>1</v>
      </c>
      <c r="AW101" s="76">
        <v>360</v>
      </c>
      <c r="AX101" s="76">
        <v>0.277777777778</v>
      </c>
      <c r="AY101" s="76">
        <v>0</v>
      </c>
      <c r="AZ101" s="76">
        <v>301</v>
      </c>
      <c r="BA101" s="76">
        <v>0</v>
      </c>
      <c r="BB101" s="76">
        <v>0</v>
      </c>
      <c r="BC101" s="76">
        <v>292</v>
      </c>
      <c r="BD101" s="76">
        <v>0</v>
      </c>
      <c r="BE101" s="76">
        <v>0</v>
      </c>
      <c r="BF101" s="76">
        <v>326</v>
      </c>
      <c r="BG101" s="76">
        <v>0</v>
      </c>
      <c r="BH101" s="76">
        <v>0</v>
      </c>
      <c r="BI101" s="76">
        <v>303</v>
      </c>
      <c r="BJ101" s="76">
        <v>0</v>
      </c>
      <c r="BK101" s="76">
        <v>0</v>
      </c>
      <c r="BL101" s="76">
        <v>264</v>
      </c>
      <c r="BM101" s="76">
        <v>0</v>
      </c>
      <c r="BN101" s="76">
        <v>0</v>
      </c>
      <c r="BO101" s="76">
        <v>275</v>
      </c>
      <c r="BP101" s="76">
        <v>0</v>
      </c>
      <c r="BQ101" s="76">
        <v>0</v>
      </c>
      <c r="BR101" s="76">
        <v>380</v>
      </c>
      <c r="BS101" s="76">
        <v>0</v>
      </c>
      <c r="BT101" s="76">
        <v>0</v>
      </c>
      <c r="BU101" s="76">
        <v>413</v>
      </c>
      <c r="BV101" s="76">
        <v>0</v>
      </c>
      <c r="BW101" s="76">
        <v>0</v>
      </c>
      <c r="BX101" s="76">
        <v>415</v>
      </c>
      <c r="BY101" s="76">
        <v>0</v>
      </c>
      <c r="BZ101" s="76">
        <v>0</v>
      </c>
      <c r="CA101" s="76">
        <v>351</v>
      </c>
      <c r="CB101" s="76">
        <v>0</v>
      </c>
      <c r="CC101" s="76">
        <v>0</v>
      </c>
      <c r="CD101" s="76">
        <v>409</v>
      </c>
      <c r="CE101" s="76">
        <v>0</v>
      </c>
    </row>
    <row r="102" spans="1:83" x14ac:dyDescent="0.3">
      <c r="A102" s="76" t="s">
        <v>398</v>
      </c>
      <c r="B102" s="76">
        <v>3.99165309483E-2</v>
      </c>
      <c r="C102" s="78">
        <v>0.24078681571999999</v>
      </c>
      <c r="D102" s="76">
        <v>0.112159176303</v>
      </c>
      <c r="E102" s="76">
        <v>0.15972480096700001</v>
      </c>
      <c r="F102" s="76">
        <v>0.29394485948100002</v>
      </c>
      <c r="G102" s="76">
        <v>0.16172905932000001</v>
      </c>
      <c r="H102" s="76">
        <v>0.328006465528</v>
      </c>
      <c r="I102" s="76">
        <v>3.1049844719900001E-2</v>
      </c>
      <c r="J102" s="76">
        <v>0.16874894473900001</v>
      </c>
      <c r="K102" s="76">
        <v>0.120264615497</v>
      </c>
      <c r="L102" s="76">
        <v>1</v>
      </c>
      <c r="M102" s="76">
        <v>329</v>
      </c>
      <c r="N102" s="76">
        <v>0.30395136778100001</v>
      </c>
      <c r="O102" s="76">
        <v>0</v>
      </c>
      <c r="P102" s="76">
        <v>282</v>
      </c>
      <c r="Q102" s="76">
        <v>0</v>
      </c>
      <c r="R102" s="76">
        <v>0</v>
      </c>
      <c r="S102" s="76">
        <v>233</v>
      </c>
      <c r="T102" s="76">
        <v>0</v>
      </c>
      <c r="U102" s="76">
        <v>1</v>
      </c>
      <c r="V102" s="76">
        <v>271</v>
      </c>
      <c r="W102" s="76">
        <v>0.36900369003700001</v>
      </c>
      <c r="X102" s="76">
        <v>0</v>
      </c>
      <c r="Y102" s="76">
        <v>322</v>
      </c>
      <c r="Z102" s="76">
        <v>0</v>
      </c>
      <c r="AA102" s="76">
        <v>0</v>
      </c>
      <c r="AB102" s="76">
        <v>288</v>
      </c>
      <c r="AC102" s="76">
        <v>0</v>
      </c>
      <c r="AD102" s="76">
        <v>0</v>
      </c>
      <c r="AE102" s="76">
        <v>280</v>
      </c>
      <c r="AF102" s="76">
        <v>0</v>
      </c>
      <c r="AG102" s="76">
        <v>1</v>
      </c>
      <c r="AH102" s="76">
        <v>355</v>
      </c>
      <c r="AI102" s="76">
        <v>0.28169014084499999</v>
      </c>
      <c r="AJ102" s="76">
        <v>1</v>
      </c>
      <c r="AK102" s="76">
        <v>361</v>
      </c>
      <c r="AL102" s="76">
        <v>0.27700831024900002</v>
      </c>
      <c r="AM102" s="76">
        <v>2</v>
      </c>
      <c r="AN102" s="76">
        <v>459</v>
      </c>
      <c r="AO102" s="76">
        <v>0.43572984749499999</v>
      </c>
      <c r="AP102" s="76">
        <v>2</v>
      </c>
      <c r="AQ102" s="76">
        <v>389</v>
      </c>
      <c r="AR102" s="76">
        <v>0.51413881748099999</v>
      </c>
      <c r="AS102" s="76">
        <v>1</v>
      </c>
      <c r="AT102" s="76">
        <v>392</v>
      </c>
      <c r="AU102" s="76">
        <v>0.25510204081600002</v>
      </c>
      <c r="AV102" s="76">
        <v>1</v>
      </c>
      <c r="AW102" s="76">
        <v>360</v>
      </c>
      <c r="AX102" s="76">
        <v>0.277777777778</v>
      </c>
      <c r="AY102" s="76">
        <v>1</v>
      </c>
      <c r="AZ102" s="76">
        <v>301</v>
      </c>
      <c r="BA102" s="76">
        <v>0.33222591362100001</v>
      </c>
      <c r="BB102" s="76">
        <v>1</v>
      </c>
      <c r="BC102" s="76">
        <v>292</v>
      </c>
      <c r="BD102" s="76">
        <v>0.34246575342500002</v>
      </c>
      <c r="BE102" s="76">
        <v>1</v>
      </c>
      <c r="BF102" s="76">
        <v>326</v>
      </c>
      <c r="BG102" s="76">
        <v>0.30674846625800001</v>
      </c>
      <c r="BH102" s="76">
        <v>1</v>
      </c>
      <c r="BI102" s="76">
        <v>303</v>
      </c>
      <c r="BJ102" s="76">
        <v>0.33003300330000002</v>
      </c>
      <c r="BK102" s="76">
        <v>1</v>
      </c>
      <c r="BL102" s="76">
        <v>264</v>
      </c>
      <c r="BM102" s="76">
        <v>0.37878787878800002</v>
      </c>
      <c r="BN102" s="76">
        <v>0</v>
      </c>
      <c r="BO102" s="76">
        <v>275</v>
      </c>
      <c r="BP102" s="76">
        <v>0</v>
      </c>
      <c r="BQ102" s="76">
        <v>0</v>
      </c>
      <c r="BR102" s="76">
        <v>380</v>
      </c>
      <c r="BS102" s="76">
        <v>0</v>
      </c>
      <c r="BT102" s="76">
        <v>1</v>
      </c>
      <c r="BU102" s="76">
        <v>413</v>
      </c>
      <c r="BV102" s="76">
        <v>0.242130750605</v>
      </c>
      <c r="BW102" s="76">
        <v>1</v>
      </c>
      <c r="BX102" s="76">
        <v>415</v>
      </c>
      <c r="BY102" s="76">
        <v>0.240963855422</v>
      </c>
      <c r="BZ102" s="76">
        <v>1</v>
      </c>
      <c r="CA102" s="76">
        <v>351</v>
      </c>
      <c r="CB102" s="76">
        <v>0.28490028490000002</v>
      </c>
      <c r="CC102" s="76">
        <v>1</v>
      </c>
      <c r="CD102" s="76">
        <v>409</v>
      </c>
      <c r="CE102" s="76">
        <v>0.24449877750599999</v>
      </c>
    </row>
    <row r="103" spans="1:83" x14ac:dyDescent="0.3">
      <c r="A103" s="76" t="s">
        <v>399</v>
      </c>
      <c r="B103" s="76">
        <v>0.49502691153400002</v>
      </c>
      <c r="C103" s="78">
        <v>0.70664146913600001</v>
      </c>
      <c r="D103" s="76">
        <v>0.110861489215</v>
      </c>
      <c r="E103" s="76">
        <v>0.157296683263</v>
      </c>
      <c r="F103" s="76">
        <v>8.86850585109E-2</v>
      </c>
      <c r="G103" s="76">
        <v>0.12557893769600001</v>
      </c>
      <c r="H103" s="76">
        <v>6.3131313131299993E-2</v>
      </c>
      <c r="I103" s="76">
        <v>0.14116590767000001</v>
      </c>
      <c r="J103" s="76">
        <v>0</v>
      </c>
      <c r="K103" s="76">
        <v>0</v>
      </c>
      <c r="L103" s="76">
        <v>0</v>
      </c>
      <c r="M103" s="76">
        <v>329</v>
      </c>
      <c r="N103" s="76">
        <v>0</v>
      </c>
      <c r="O103" s="76">
        <v>1</v>
      </c>
      <c r="P103" s="76">
        <v>282</v>
      </c>
      <c r="Q103" s="76">
        <v>0.35460992907799999</v>
      </c>
      <c r="R103" s="76">
        <v>0</v>
      </c>
      <c r="S103" s="76">
        <v>233</v>
      </c>
      <c r="T103" s="76">
        <v>0</v>
      </c>
      <c r="U103" s="76">
        <v>0</v>
      </c>
      <c r="V103" s="76">
        <v>271</v>
      </c>
      <c r="W103" s="76">
        <v>0</v>
      </c>
      <c r="X103" s="76">
        <v>1</v>
      </c>
      <c r="Y103" s="76">
        <v>322</v>
      </c>
      <c r="Z103" s="76">
        <v>0.31055900621100002</v>
      </c>
      <c r="AA103" s="76">
        <v>0</v>
      </c>
      <c r="AB103" s="76">
        <v>288</v>
      </c>
      <c r="AC103" s="76">
        <v>0</v>
      </c>
      <c r="AD103" s="76">
        <v>0</v>
      </c>
      <c r="AE103" s="76">
        <v>280</v>
      </c>
      <c r="AF103" s="76">
        <v>0</v>
      </c>
      <c r="AG103" s="76">
        <v>0</v>
      </c>
      <c r="AH103" s="76">
        <v>355</v>
      </c>
      <c r="AI103" s="76">
        <v>0</v>
      </c>
      <c r="AJ103" s="76">
        <v>1</v>
      </c>
      <c r="AK103" s="76">
        <v>361</v>
      </c>
      <c r="AL103" s="76">
        <v>0.27700831024900002</v>
      </c>
      <c r="AM103" s="76">
        <v>0</v>
      </c>
      <c r="AN103" s="76">
        <v>459</v>
      </c>
      <c r="AO103" s="76">
        <v>0</v>
      </c>
      <c r="AP103" s="76">
        <v>0</v>
      </c>
      <c r="AQ103" s="76">
        <v>389</v>
      </c>
      <c r="AR103" s="76">
        <v>0</v>
      </c>
      <c r="AS103" s="76">
        <v>1</v>
      </c>
      <c r="AT103" s="76">
        <v>392</v>
      </c>
      <c r="AU103" s="76">
        <v>0.25510204081600002</v>
      </c>
      <c r="AV103" s="76">
        <v>0</v>
      </c>
      <c r="AW103" s="76">
        <v>360</v>
      </c>
      <c r="AX103" s="76">
        <v>0</v>
      </c>
      <c r="AY103" s="76">
        <v>0</v>
      </c>
      <c r="AZ103" s="76">
        <v>301</v>
      </c>
      <c r="BA103" s="76">
        <v>0</v>
      </c>
      <c r="BB103" s="76">
        <v>0</v>
      </c>
      <c r="BC103" s="76">
        <v>292</v>
      </c>
      <c r="BD103" s="76">
        <v>0</v>
      </c>
      <c r="BE103" s="76">
        <v>0</v>
      </c>
      <c r="BF103" s="76">
        <v>326</v>
      </c>
      <c r="BG103" s="76">
        <v>0</v>
      </c>
      <c r="BH103" s="76">
        <v>0</v>
      </c>
      <c r="BI103" s="76">
        <v>303</v>
      </c>
      <c r="BJ103" s="76">
        <v>0</v>
      </c>
      <c r="BK103" s="76">
        <v>1</v>
      </c>
      <c r="BL103" s="76">
        <v>264</v>
      </c>
      <c r="BM103" s="76">
        <v>0.37878787878800002</v>
      </c>
      <c r="BN103" s="76">
        <v>0</v>
      </c>
      <c r="BO103" s="76">
        <v>275</v>
      </c>
      <c r="BP103" s="76">
        <v>0</v>
      </c>
      <c r="BQ103" s="76">
        <v>0</v>
      </c>
      <c r="BR103" s="76">
        <v>380</v>
      </c>
      <c r="BS103" s="76">
        <v>0</v>
      </c>
      <c r="BT103" s="76">
        <v>0</v>
      </c>
      <c r="BU103" s="76">
        <v>413</v>
      </c>
      <c r="BV103" s="76">
        <v>0</v>
      </c>
      <c r="BW103" s="76">
        <v>0</v>
      </c>
      <c r="BX103" s="76">
        <v>415</v>
      </c>
      <c r="BY103" s="76">
        <v>0</v>
      </c>
      <c r="BZ103" s="76">
        <v>0</v>
      </c>
      <c r="CA103" s="76">
        <v>351</v>
      </c>
      <c r="CB103" s="76">
        <v>0</v>
      </c>
      <c r="CC103" s="76">
        <v>0</v>
      </c>
      <c r="CD103" s="76">
        <v>409</v>
      </c>
      <c r="CE103" s="76">
        <v>0</v>
      </c>
    </row>
    <row r="104" spans="1:83" x14ac:dyDescent="0.3">
      <c r="A104" s="76" t="s">
        <v>400</v>
      </c>
      <c r="B104" s="76">
        <v>0.91860966043100001</v>
      </c>
      <c r="C104" s="78">
        <v>0.93358699185100003</v>
      </c>
      <c r="D104" s="76">
        <v>0.110861489215</v>
      </c>
      <c r="E104" s="76">
        <v>0.157296683263</v>
      </c>
      <c r="F104" s="76">
        <v>0.18562788841299999</v>
      </c>
      <c r="G104" s="76">
        <v>0.13766135019699999</v>
      </c>
      <c r="H104" s="76">
        <v>0.163207870497</v>
      </c>
      <c r="I104" s="76">
        <v>0.163543237471</v>
      </c>
      <c r="J104" s="76">
        <v>0.185570631081</v>
      </c>
      <c r="K104" s="76">
        <v>0.13739946651599999</v>
      </c>
      <c r="L104" s="76">
        <v>0</v>
      </c>
      <c r="M104" s="76">
        <v>329</v>
      </c>
      <c r="N104" s="76">
        <v>0</v>
      </c>
      <c r="O104" s="76">
        <v>1</v>
      </c>
      <c r="P104" s="76">
        <v>282</v>
      </c>
      <c r="Q104" s="76">
        <v>0.35460992907799999</v>
      </c>
      <c r="R104" s="76">
        <v>0</v>
      </c>
      <c r="S104" s="76">
        <v>233</v>
      </c>
      <c r="T104" s="76">
        <v>0</v>
      </c>
      <c r="U104" s="76">
        <v>0</v>
      </c>
      <c r="V104" s="76">
        <v>271</v>
      </c>
      <c r="W104" s="76">
        <v>0</v>
      </c>
      <c r="X104" s="76">
        <v>1</v>
      </c>
      <c r="Y104" s="76">
        <v>322</v>
      </c>
      <c r="Z104" s="76">
        <v>0.31055900621100002</v>
      </c>
      <c r="AA104" s="76">
        <v>0</v>
      </c>
      <c r="AB104" s="76">
        <v>288</v>
      </c>
      <c r="AC104" s="76">
        <v>0</v>
      </c>
      <c r="AD104" s="76">
        <v>1</v>
      </c>
      <c r="AE104" s="76">
        <v>280</v>
      </c>
      <c r="AF104" s="76">
        <v>0.35714285714299998</v>
      </c>
      <c r="AG104" s="76">
        <v>1</v>
      </c>
      <c r="AH104" s="76">
        <v>355</v>
      </c>
      <c r="AI104" s="76">
        <v>0.28169014084499999</v>
      </c>
      <c r="AJ104" s="76">
        <v>0</v>
      </c>
      <c r="AK104" s="76">
        <v>361</v>
      </c>
      <c r="AL104" s="76">
        <v>0</v>
      </c>
      <c r="AM104" s="76">
        <v>1</v>
      </c>
      <c r="AN104" s="76">
        <v>459</v>
      </c>
      <c r="AO104" s="76">
        <v>0.21786492374700001</v>
      </c>
      <c r="AP104" s="76">
        <v>1</v>
      </c>
      <c r="AQ104" s="76">
        <v>389</v>
      </c>
      <c r="AR104" s="76">
        <v>0.25706940874</v>
      </c>
      <c r="AS104" s="76">
        <v>0</v>
      </c>
      <c r="AT104" s="76">
        <v>392</v>
      </c>
      <c r="AU104" s="76">
        <v>0</v>
      </c>
      <c r="AV104" s="76">
        <v>0</v>
      </c>
      <c r="AW104" s="76">
        <v>360</v>
      </c>
      <c r="AX104" s="76">
        <v>0</v>
      </c>
      <c r="AY104" s="76">
        <v>0</v>
      </c>
      <c r="AZ104" s="76">
        <v>301</v>
      </c>
      <c r="BA104" s="76">
        <v>0</v>
      </c>
      <c r="BB104" s="76">
        <v>1</v>
      </c>
      <c r="BC104" s="76">
        <v>292</v>
      </c>
      <c r="BD104" s="76">
        <v>0.34246575342500002</v>
      </c>
      <c r="BE104" s="76">
        <v>1</v>
      </c>
      <c r="BF104" s="76">
        <v>326</v>
      </c>
      <c r="BG104" s="76">
        <v>0.30674846625800001</v>
      </c>
      <c r="BH104" s="76">
        <v>1</v>
      </c>
      <c r="BI104" s="76">
        <v>303</v>
      </c>
      <c r="BJ104" s="76">
        <v>0.33003300330000002</v>
      </c>
      <c r="BK104" s="76">
        <v>0</v>
      </c>
      <c r="BL104" s="76">
        <v>264</v>
      </c>
      <c r="BM104" s="76">
        <v>0</v>
      </c>
      <c r="BN104" s="76">
        <v>1</v>
      </c>
      <c r="BO104" s="76">
        <v>275</v>
      </c>
      <c r="BP104" s="76">
        <v>0.36363636363599999</v>
      </c>
      <c r="BQ104" s="76">
        <v>1</v>
      </c>
      <c r="BR104" s="76">
        <v>380</v>
      </c>
      <c r="BS104" s="76">
        <v>0.26315789473700002</v>
      </c>
      <c r="BT104" s="76">
        <v>1</v>
      </c>
      <c r="BU104" s="76">
        <v>413</v>
      </c>
      <c r="BV104" s="76">
        <v>0.242130750605</v>
      </c>
      <c r="BW104" s="76">
        <v>0</v>
      </c>
      <c r="BX104" s="76">
        <v>415</v>
      </c>
      <c r="BY104" s="76">
        <v>0</v>
      </c>
      <c r="BZ104" s="76">
        <v>0</v>
      </c>
      <c r="CA104" s="76">
        <v>351</v>
      </c>
      <c r="CB104" s="76">
        <v>0</v>
      </c>
      <c r="CC104" s="76">
        <v>1</v>
      </c>
      <c r="CD104" s="76">
        <v>409</v>
      </c>
      <c r="CE104" s="76">
        <v>0.24449877750599999</v>
      </c>
    </row>
    <row r="105" spans="1:83" x14ac:dyDescent="0.3">
      <c r="A105" s="76" t="s">
        <v>401</v>
      </c>
      <c r="B105" s="76">
        <v>5.0962547655899998E-2</v>
      </c>
      <c r="C105" s="78">
        <v>0.27228561176100002</v>
      </c>
      <c r="D105" s="76">
        <v>0.10976021614299999</v>
      </c>
      <c r="E105" s="76">
        <v>0.15591173009600001</v>
      </c>
      <c r="F105" s="76">
        <v>0.23146804546700001</v>
      </c>
      <c r="G105" s="76">
        <v>0.111588081502</v>
      </c>
      <c r="H105" s="76">
        <v>0.37913120990499999</v>
      </c>
      <c r="I105" s="76">
        <v>0.10889981973100001</v>
      </c>
      <c r="J105" s="76">
        <v>0.108089441423</v>
      </c>
      <c r="K105" s="76">
        <v>0.15454212651800001</v>
      </c>
      <c r="L105" s="76">
        <v>1</v>
      </c>
      <c r="M105" s="76">
        <v>329</v>
      </c>
      <c r="N105" s="76">
        <v>0.30395136778100001</v>
      </c>
      <c r="O105" s="76">
        <v>1</v>
      </c>
      <c r="P105" s="76">
        <v>282</v>
      </c>
      <c r="Q105" s="76">
        <v>0.35460992907799999</v>
      </c>
      <c r="R105" s="76">
        <v>0</v>
      </c>
      <c r="S105" s="76">
        <v>233</v>
      </c>
      <c r="T105" s="76">
        <v>0</v>
      </c>
      <c r="U105" s="76">
        <v>0</v>
      </c>
      <c r="V105" s="76">
        <v>271</v>
      </c>
      <c r="W105" s="76">
        <v>0</v>
      </c>
      <c r="X105" s="76">
        <v>0</v>
      </c>
      <c r="Y105" s="76">
        <v>322</v>
      </c>
      <c r="Z105" s="76">
        <v>0</v>
      </c>
      <c r="AA105" s="76">
        <v>0</v>
      </c>
      <c r="AB105" s="76">
        <v>288</v>
      </c>
      <c r="AC105" s="76">
        <v>0</v>
      </c>
      <c r="AD105" s="76">
        <v>1</v>
      </c>
      <c r="AE105" s="76">
        <v>280</v>
      </c>
      <c r="AF105" s="76">
        <v>0.35714285714299998</v>
      </c>
      <c r="AG105" s="76">
        <v>1</v>
      </c>
      <c r="AH105" s="76">
        <v>355</v>
      </c>
      <c r="AI105" s="76">
        <v>0.28169014084499999</v>
      </c>
      <c r="AJ105" s="76">
        <v>1</v>
      </c>
      <c r="AK105" s="76">
        <v>361</v>
      </c>
      <c r="AL105" s="76">
        <v>0.27700831024900002</v>
      </c>
      <c r="AM105" s="76">
        <v>1</v>
      </c>
      <c r="AN105" s="76">
        <v>459</v>
      </c>
      <c r="AO105" s="76">
        <v>0.21786492374700001</v>
      </c>
      <c r="AP105" s="76">
        <v>0</v>
      </c>
      <c r="AQ105" s="76">
        <v>389</v>
      </c>
      <c r="AR105" s="76">
        <v>0</v>
      </c>
      <c r="AS105" s="76">
        <v>1</v>
      </c>
      <c r="AT105" s="76">
        <v>392</v>
      </c>
      <c r="AU105" s="76">
        <v>0.25510204081600002</v>
      </c>
      <c r="AV105" s="76">
        <v>1</v>
      </c>
      <c r="AW105" s="76">
        <v>360</v>
      </c>
      <c r="AX105" s="76">
        <v>0.277777777778</v>
      </c>
      <c r="AY105" s="76">
        <v>1</v>
      </c>
      <c r="AZ105" s="76">
        <v>301</v>
      </c>
      <c r="BA105" s="76">
        <v>0.33222591362100001</v>
      </c>
      <c r="BB105" s="76">
        <v>1</v>
      </c>
      <c r="BC105" s="76">
        <v>292</v>
      </c>
      <c r="BD105" s="76">
        <v>0.34246575342500002</v>
      </c>
      <c r="BE105" s="76">
        <v>2</v>
      </c>
      <c r="BF105" s="76">
        <v>326</v>
      </c>
      <c r="BG105" s="76">
        <v>0.61349693251500004</v>
      </c>
      <c r="BH105" s="76">
        <v>1</v>
      </c>
      <c r="BI105" s="76">
        <v>303</v>
      </c>
      <c r="BJ105" s="76">
        <v>0.33003300330000002</v>
      </c>
      <c r="BK105" s="76">
        <v>1</v>
      </c>
      <c r="BL105" s="76">
        <v>264</v>
      </c>
      <c r="BM105" s="76">
        <v>0.37878787878800002</v>
      </c>
      <c r="BN105" s="76">
        <v>1</v>
      </c>
      <c r="BO105" s="76">
        <v>275</v>
      </c>
      <c r="BP105" s="76">
        <v>0.36363636363599999</v>
      </c>
      <c r="BQ105" s="76">
        <v>0</v>
      </c>
      <c r="BR105" s="76">
        <v>380</v>
      </c>
      <c r="BS105" s="76">
        <v>0</v>
      </c>
      <c r="BT105" s="76">
        <v>0</v>
      </c>
      <c r="BU105" s="76">
        <v>413</v>
      </c>
      <c r="BV105" s="76">
        <v>0</v>
      </c>
      <c r="BW105" s="76">
        <v>0</v>
      </c>
      <c r="BX105" s="76">
        <v>415</v>
      </c>
      <c r="BY105" s="76">
        <v>0</v>
      </c>
      <c r="BZ105" s="76">
        <v>1</v>
      </c>
      <c r="CA105" s="76">
        <v>351</v>
      </c>
      <c r="CB105" s="76">
        <v>0.28490028490000002</v>
      </c>
      <c r="CC105" s="76">
        <v>0</v>
      </c>
      <c r="CD105" s="76">
        <v>409</v>
      </c>
      <c r="CE105" s="76">
        <v>0</v>
      </c>
    </row>
    <row r="106" spans="1:83" x14ac:dyDescent="0.3">
      <c r="A106" s="76" t="s">
        <v>186</v>
      </c>
      <c r="B106" s="76">
        <v>9.9585606307999994E-2</v>
      </c>
      <c r="C106" s="78">
        <v>0.315635735247</v>
      </c>
      <c r="D106" s="76">
        <v>0.10976021614299999</v>
      </c>
      <c r="E106" s="76">
        <v>0.15591173009600001</v>
      </c>
      <c r="F106" s="76">
        <v>0</v>
      </c>
      <c r="G106" s="76">
        <v>0</v>
      </c>
      <c r="H106" s="76">
        <v>0</v>
      </c>
      <c r="I106" s="76">
        <v>0</v>
      </c>
      <c r="J106" s="76">
        <v>0</v>
      </c>
      <c r="K106" s="76">
        <v>0</v>
      </c>
      <c r="L106" s="76">
        <v>1</v>
      </c>
      <c r="M106" s="76">
        <v>329</v>
      </c>
      <c r="N106" s="76">
        <v>0.30395136778100001</v>
      </c>
      <c r="O106" s="76">
        <v>1</v>
      </c>
      <c r="P106" s="76">
        <v>282</v>
      </c>
      <c r="Q106" s="76">
        <v>0.35460992907799999</v>
      </c>
      <c r="R106" s="76">
        <v>0</v>
      </c>
      <c r="S106" s="76">
        <v>233</v>
      </c>
      <c r="T106" s="76">
        <v>0</v>
      </c>
      <c r="U106" s="76">
        <v>0</v>
      </c>
      <c r="V106" s="76">
        <v>271</v>
      </c>
      <c r="W106" s="76">
        <v>0</v>
      </c>
      <c r="X106" s="76">
        <v>0</v>
      </c>
      <c r="Y106" s="76">
        <v>322</v>
      </c>
      <c r="Z106" s="76">
        <v>0</v>
      </c>
      <c r="AA106" s="76">
        <v>0</v>
      </c>
      <c r="AB106" s="76">
        <v>288</v>
      </c>
      <c r="AC106" s="76">
        <v>0</v>
      </c>
      <c r="AD106" s="76">
        <v>0</v>
      </c>
      <c r="AE106" s="76">
        <v>280</v>
      </c>
      <c r="AF106" s="76">
        <v>0</v>
      </c>
      <c r="AG106" s="76">
        <v>0</v>
      </c>
      <c r="AH106" s="76">
        <v>355</v>
      </c>
      <c r="AI106" s="76">
        <v>0</v>
      </c>
      <c r="AJ106" s="76">
        <v>0</v>
      </c>
      <c r="AK106" s="76">
        <v>361</v>
      </c>
      <c r="AL106" s="76">
        <v>0</v>
      </c>
      <c r="AM106" s="76">
        <v>0</v>
      </c>
      <c r="AN106" s="76">
        <v>459</v>
      </c>
      <c r="AO106" s="76">
        <v>0</v>
      </c>
      <c r="AP106" s="76">
        <v>0</v>
      </c>
      <c r="AQ106" s="76">
        <v>389</v>
      </c>
      <c r="AR106" s="76">
        <v>0</v>
      </c>
      <c r="AS106" s="76">
        <v>0</v>
      </c>
      <c r="AT106" s="76">
        <v>392</v>
      </c>
      <c r="AU106" s="76">
        <v>0</v>
      </c>
      <c r="AV106" s="76">
        <v>0</v>
      </c>
      <c r="AW106" s="76">
        <v>360</v>
      </c>
      <c r="AX106" s="76">
        <v>0</v>
      </c>
      <c r="AY106" s="76">
        <v>0</v>
      </c>
      <c r="AZ106" s="76">
        <v>301</v>
      </c>
      <c r="BA106" s="76">
        <v>0</v>
      </c>
      <c r="BB106" s="76">
        <v>0</v>
      </c>
      <c r="BC106" s="76">
        <v>292</v>
      </c>
      <c r="BD106" s="76">
        <v>0</v>
      </c>
      <c r="BE106" s="76">
        <v>0</v>
      </c>
      <c r="BF106" s="76">
        <v>326</v>
      </c>
      <c r="BG106" s="76">
        <v>0</v>
      </c>
      <c r="BH106" s="76">
        <v>0</v>
      </c>
      <c r="BI106" s="76">
        <v>303</v>
      </c>
      <c r="BJ106" s="76">
        <v>0</v>
      </c>
      <c r="BK106" s="76">
        <v>0</v>
      </c>
      <c r="BL106" s="76">
        <v>264</v>
      </c>
      <c r="BM106" s="76">
        <v>0</v>
      </c>
      <c r="BN106" s="76">
        <v>0</v>
      </c>
      <c r="BO106" s="76">
        <v>275</v>
      </c>
      <c r="BP106" s="76">
        <v>0</v>
      </c>
      <c r="BQ106" s="76">
        <v>0</v>
      </c>
      <c r="BR106" s="76">
        <v>380</v>
      </c>
      <c r="BS106" s="76">
        <v>0</v>
      </c>
      <c r="BT106" s="76">
        <v>0</v>
      </c>
      <c r="BU106" s="76">
        <v>413</v>
      </c>
      <c r="BV106" s="76">
        <v>0</v>
      </c>
      <c r="BW106" s="76">
        <v>0</v>
      </c>
      <c r="BX106" s="76">
        <v>415</v>
      </c>
      <c r="BY106" s="76">
        <v>0</v>
      </c>
      <c r="BZ106" s="76">
        <v>0</v>
      </c>
      <c r="CA106" s="76">
        <v>351</v>
      </c>
      <c r="CB106" s="76">
        <v>0</v>
      </c>
      <c r="CC106" s="76">
        <v>0</v>
      </c>
      <c r="CD106" s="76">
        <v>409</v>
      </c>
      <c r="CE106" s="76">
        <v>0</v>
      </c>
    </row>
    <row r="107" spans="1:83" x14ac:dyDescent="0.3">
      <c r="A107" s="76" t="s">
        <v>402</v>
      </c>
      <c r="B107" s="76">
        <v>0.73723485493700003</v>
      </c>
      <c r="C107" s="78">
        <v>0.80621589399600002</v>
      </c>
      <c r="D107" s="76">
        <v>0.10976021614299999</v>
      </c>
      <c r="E107" s="76">
        <v>0.15591173009600001</v>
      </c>
      <c r="F107" s="76">
        <v>8.2478872332800005E-2</v>
      </c>
      <c r="G107" s="76">
        <v>0.117885638551</v>
      </c>
      <c r="H107" s="76">
        <v>5.5005500550099999E-2</v>
      </c>
      <c r="I107" s="76">
        <v>0.122996038366</v>
      </c>
      <c r="J107" s="76">
        <v>0.14112182827700001</v>
      </c>
      <c r="K107" s="76">
        <v>0.146872996423</v>
      </c>
      <c r="L107" s="76">
        <v>1</v>
      </c>
      <c r="M107" s="76">
        <v>329</v>
      </c>
      <c r="N107" s="76">
        <v>0.30395136778100001</v>
      </c>
      <c r="O107" s="76">
        <v>1</v>
      </c>
      <c r="P107" s="76">
        <v>282</v>
      </c>
      <c r="Q107" s="76">
        <v>0.35460992907799999</v>
      </c>
      <c r="R107" s="76">
        <v>0</v>
      </c>
      <c r="S107" s="76">
        <v>233</v>
      </c>
      <c r="T107" s="76">
        <v>0</v>
      </c>
      <c r="U107" s="76">
        <v>0</v>
      </c>
      <c r="V107" s="76">
        <v>271</v>
      </c>
      <c r="W107" s="76">
        <v>0</v>
      </c>
      <c r="X107" s="76">
        <v>0</v>
      </c>
      <c r="Y107" s="76">
        <v>322</v>
      </c>
      <c r="Z107" s="76">
        <v>0</v>
      </c>
      <c r="AA107" s="76">
        <v>0</v>
      </c>
      <c r="AB107" s="76">
        <v>288</v>
      </c>
      <c r="AC107" s="76">
        <v>0</v>
      </c>
      <c r="AD107" s="76">
        <v>0</v>
      </c>
      <c r="AE107" s="76">
        <v>280</v>
      </c>
      <c r="AF107" s="76">
        <v>0</v>
      </c>
      <c r="AG107" s="76">
        <v>0</v>
      </c>
      <c r="AH107" s="76">
        <v>355</v>
      </c>
      <c r="AI107" s="76">
        <v>0</v>
      </c>
      <c r="AJ107" s="76">
        <v>1</v>
      </c>
      <c r="AK107" s="76">
        <v>361</v>
      </c>
      <c r="AL107" s="76">
        <v>0.27700831024900002</v>
      </c>
      <c r="AM107" s="76">
        <v>1</v>
      </c>
      <c r="AN107" s="76">
        <v>459</v>
      </c>
      <c r="AO107" s="76">
        <v>0.21786492374700001</v>
      </c>
      <c r="AP107" s="76">
        <v>0</v>
      </c>
      <c r="AQ107" s="76">
        <v>389</v>
      </c>
      <c r="AR107" s="76">
        <v>0</v>
      </c>
      <c r="AS107" s="76">
        <v>0</v>
      </c>
      <c r="AT107" s="76">
        <v>392</v>
      </c>
      <c r="AU107" s="76">
        <v>0</v>
      </c>
      <c r="AV107" s="76">
        <v>0</v>
      </c>
      <c r="AW107" s="76">
        <v>360</v>
      </c>
      <c r="AX107" s="76">
        <v>0</v>
      </c>
      <c r="AY107" s="76">
        <v>0</v>
      </c>
      <c r="AZ107" s="76">
        <v>301</v>
      </c>
      <c r="BA107" s="76">
        <v>0</v>
      </c>
      <c r="BB107" s="76">
        <v>0</v>
      </c>
      <c r="BC107" s="76">
        <v>292</v>
      </c>
      <c r="BD107" s="76">
        <v>0</v>
      </c>
      <c r="BE107" s="76">
        <v>0</v>
      </c>
      <c r="BF107" s="76">
        <v>326</v>
      </c>
      <c r="BG107" s="76">
        <v>0</v>
      </c>
      <c r="BH107" s="76">
        <v>1</v>
      </c>
      <c r="BI107" s="76">
        <v>303</v>
      </c>
      <c r="BJ107" s="76">
        <v>0.33003300330000002</v>
      </c>
      <c r="BK107" s="76">
        <v>0</v>
      </c>
      <c r="BL107" s="76">
        <v>264</v>
      </c>
      <c r="BM107" s="76">
        <v>0</v>
      </c>
      <c r="BN107" s="76">
        <v>1</v>
      </c>
      <c r="BO107" s="76">
        <v>275</v>
      </c>
      <c r="BP107" s="76">
        <v>0.36363636363599999</v>
      </c>
      <c r="BQ107" s="76">
        <v>0</v>
      </c>
      <c r="BR107" s="76">
        <v>380</v>
      </c>
      <c r="BS107" s="76">
        <v>0</v>
      </c>
      <c r="BT107" s="76">
        <v>1</v>
      </c>
      <c r="BU107" s="76">
        <v>413</v>
      </c>
      <c r="BV107" s="76">
        <v>0.242130750605</v>
      </c>
      <c r="BW107" s="76">
        <v>1</v>
      </c>
      <c r="BX107" s="76">
        <v>415</v>
      </c>
      <c r="BY107" s="76">
        <v>0.240963855422</v>
      </c>
      <c r="BZ107" s="76">
        <v>0</v>
      </c>
      <c r="CA107" s="76">
        <v>351</v>
      </c>
      <c r="CB107" s="76">
        <v>0</v>
      </c>
      <c r="CC107" s="76">
        <v>0</v>
      </c>
      <c r="CD107" s="76">
        <v>409</v>
      </c>
      <c r="CE107" s="76">
        <v>0</v>
      </c>
    </row>
    <row r="108" spans="1:83" x14ac:dyDescent="0.3">
      <c r="A108" s="76" t="s">
        <v>403</v>
      </c>
      <c r="B108" s="76">
        <v>0.94095390325899997</v>
      </c>
      <c r="C108" s="78">
        <v>0.95112637788900001</v>
      </c>
      <c r="D108" s="76">
        <v>0.10976021614299999</v>
      </c>
      <c r="E108" s="76">
        <v>0.15591173009600001</v>
      </c>
      <c r="F108" s="76">
        <v>0.125323773789</v>
      </c>
      <c r="G108" s="76">
        <v>0.126522145753</v>
      </c>
      <c r="H108" s="76">
        <v>0.10337392186699999</v>
      </c>
      <c r="I108" s="76">
        <v>0.14738061822099999</v>
      </c>
      <c r="J108" s="76">
        <v>8.05157676712E-2</v>
      </c>
      <c r="K108" s="76">
        <v>0.11386698888500001</v>
      </c>
      <c r="L108" s="76">
        <v>1</v>
      </c>
      <c r="M108" s="76">
        <v>329</v>
      </c>
      <c r="N108" s="76">
        <v>0.30395136778100001</v>
      </c>
      <c r="O108" s="76">
        <v>1</v>
      </c>
      <c r="P108" s="76">
        <v>282</v>
      </c>
      <c r="Q108" s="76">
        <v>0.35460992907799999</v>
      </c>
      <c r="R108" s="76">
        <v>0</v>
      </c>
      <c r="S108" s="76">
        <v>233</v>
      </c>
      <c r="T108" s="76">
        <v>0</v>
      </c>
      <c r="U108" s="76">
        <v>0</v>
      </c>
      <c r="V108" s="76">
        <v>271</v>
      </c>
      <c r="W108" s="76">
        <v>0</v>
      </c>
      <c r="X108" s="76">
        <v>0</v>
      </c>
      <c r="Y108" s="76">
        <v>322</v>
      </c>
      <c r="Z108" s="76">
        <v>0</v>
      </c>
      <c r="AA108" s="76">
        <v>0</v>
      </c>
      <c r="AB108" s="76">
        <v>288</v>
      </c>
      <c r="AC108" s="76">
        <v>0</v>
      </c>
      <c r="AD108" s="76">
        <v>0</v>
      </c>
      <c r="AE108" s="76">
        <v>280</v>
      </c>
      <c r="AF108" s="76">
        <v>0</v>
      </c>
      <c r="AG108" s="76">
        <v>0</v>
      </c>
      <c r="AH108" s="76">
        <v>355</v>
      </c>
      <c r="AI108" s="76">
        <v>0</v>
      </c>
      <c r="AJ108" s="76">
        <v>1</v>
      </c>
      <c r="AK108" s="76">
        <v>361</v>
      </c>
      <c r="AL108" s="76">
        <v>0.27700831024900002</v>
      </c>
      <c r="AM108" s="76">
        <v>1</v>
      </c>
      <c r="AN108" s="76">
        <v>459</v>
      </c>
      <c r="AO108" s="76">
        <v>0.21786492374700001</v>
      </c>
      <c r="AP108" s="76">
        <v>1</v>
      </c>
      <c r="AQ108" s="76">
        <v>389</v>
      </c>
      <c r="AR108" s="76">
        <v>0.25706940874</v>
      </c>
      <c r="AS108" s="76">
        <v>0</v>
      </c>
      <c r="AT108" s="76">
        <v>392</v>
      </c>
      <c r="AU108" s="76">
        <v>0</v>
      </c>
      <c r="AV108" s="76">
        <v>1</v>
      </c>
      <c r="AW108" s="76">
        <v>360</v>
      </c>
      <c r="AX108" s="76">
        <v>0.277777777778</v>
      </c>
      <c r="AY108" s="76">
        <v>0</v>
      </c>
      <c r="AZ108" s="76">
        <v>301</v>
      </c>
      <c r="BA108" s="76">
        <v>0</v>
      </c>
      <c r="BB108" s="76">
        <v>1</v>
      </c>
      <c r="BC108" s="76">
        <v>292</v>
      </c>
      <c r="BD108" s="76">
        <v>0.34246575342500002</v>
      </c>
      <c r="BE108" s="76">
        <v>0</v>
      </c>
      <c r="BF108" s="76">
        <v>326</v>
      </c>
      <c r="BG108" s="76">
        <v>0</v>
      </c>
      <c r="BH108" s="76">
        <v>0</v>
      </c>
      <c r="BI108" s="76">
        <v>303</v>
      </c>
      <c r="BJ108" s="76">
        <v>0</v>
      </c>
      <c r="BK108" s="76">
        <v>0</v>
      </c>
      <c r="BL108" s="76">
        <v>264</v>
      </c>
      <c r="BM108" s="76">
        <v>0</v>
      </c>
      <c r="BN108" s="76">
        <v>0</v>
      </c>
      <c r="BO108" s="76">
        <v>275</v>
      </c>
      <c r="BP108" s="76">
        <v>0</v>
      </c>
      <c r="BQ108" s="76">
        <v>0</v>
      </c>
      <c r="BR108" s="76">
        <v>380</v>
      </c>
      <c r="BS108" s="76">
        <v>0</v>
      </c>
      <c r="BT108" s="76">
        <v>1</v>
      </c>
      <c r="BU108" s="76">
        <v>413</v>
      </c>
      <c r="BV108" s="76">
        <v>0.242130750605</v>
      </c>
      <c r="BW108" s="76">
        <v>1</v>
      </c>
      <c r="BX108" s="76">
        <v>415</v>
      </c>
      <c r="BY108" s="76">
        <v>0.240963855422</v>
      </c>
      <c r="BZ108" s="76">
        <v>0</v>
      </c>
      <c r="CA108" s="76">
        <v>351</v>
      </c>
      <c r="CB108" s="76">
        <v>0</v>
      </c>
      <c r="CC108" s="76">
        <v>0</v>
      </c>
      <c r="CD108" s="76">
        <v>409</v>
      </c>
      <c r="CE108" s="76">
        <v>0</v>
      </c>
    </row>
    <row r="109" spans="1:83" x14ac:dyDescent="0.3">
      <c r="A109" s="76" t="s">
        <v>261</v>
      </c>
      <c r="B109" s="76">
        <v>0.362987540404</v>
      </c>
      <c r="C109" s="78">
        <v>0.71451231637400003</v>
      </c>
      <c r="D109" s="76">
        <v>0.109630204739</v>
      </c>
      <c r="E109" s="76">
        <v>0.155401349843</v>
      </c>
      <c r="F109" s="76">
        <v>7.8827827427300004E-2</v>
      </c>
      <c r="G109" s="76">
        <v>0.11199644188299999</v>
      </c>
      <c r="H109" s="76">
        <v>0.334643544761</v>
      </c>
      <c r="I109" s="76">
        <v>0.33073835919400002</v>
      </c>
      <c r="J109" s="76">
        <v>0.208590191018</v>
      </c>
      <c r="K109" s="76">
        <v>0.22676047740999999</v>
      </c>
      <c r="L109" s="76">
        <v>0</v>
      </c>
      <c r="M109" s="76">
        <v>329</v>
      </c>
      <c r="N109" s="76">
        <v>0</v>
      </c>
      <c r="O109" s="76">
        <v>0</v>
      </c>
      <c r="P109" s="76">
        <v>282</v>
      </c>
      <c r="Q109" s="76">
        <v>0</v>
      </c>
      <c r="R109" s="76">
        <v>0</v>
      </c>
      <c r="S109" s="76">
        <v>233</v>
      </c>
      <c r="T109" s="76">
        <v>0</v>
      </c>
      <c r="U109" s="76">
        <v>0</v>
      </c>
      <c r="V109" s="76">
        <v>271</v>
      </c>
      <c r="W109" s="76">
        <v>0</v>
      </c>
      <c r="X109" s="76">
        <v>1</v>
      </c>
      <c r="Y109" s="76">
        <v>322</v>
      </c>
      <c r="Z109" s="76">
        <v>0.31055900621100002</v>
      </c>
      <c r="AA109" s="76">
        <v>1</v>
      </c>
      <c r="AB109" s="76">
        <v>288</v>
      </c>
      <c r="AC109" s="76">
        <v>0.347222222222</v>
      </c>
      <c r="AD109" s="76">
        <v>0</v>
      </c>
      <c r="AE109" s="76">
        <v>280</v>
      </c>
      <c r="AF109" s="76">
        <v>0</v>
      </c>
      <c r="AG109" s="76">
        <v>0</v>
      </c>
      <c r="AH109" s="76">
        <v>355</v>
      </c>
      <c r="AI109" s="76">
        <v>0</v>
      </c>
      <c r="AJ109" s="76">
        <v>0</v>
      </c>
      <c r="AK109" s="76">
        <v>361</v>
      </c>
      <c r="AL109" s="76">
        <v>0</v>
      </c>
      <c r="AM109" s="76">
        <v>1</v>
      </c>
      <c r="AN109" s="76">
        <v>459</v>
      </c>
      <c r="AO109" s="76">
        <v>0.21786492374700001</v>
      </c>
      <c r="AP109" s="76">
        <v>0</v>
      </c>
      <c r="AQ109" s="76">
        <v>389</v>
      </c>
      <c r="AR109" s="76">
        <v>0</v>
      </c>
      <c r="AS109" s="76">
        <v>1</v>
      </c>
      <c r="AT109" s="76">
        <v>392</v>
      </c>
      <c r="AU109" s="76">
        <v>0.25510204081600002</v>
      </c>
      <c r="AV109" s="76">
        <v>0</v>
      </c>
      <c r="AW109" s="76">
        <v>360</v>
      </c>
      <c r="AX109" s="76">
        <v>0</v>
      </c>
      <c r="AY109" s="76">
        <v>1</v>
      </c>
      <c r="AZ109" s="76">
        <v>301</v>
      </c>
      <c r="BA109" s="76">
        <v>0.33222591362100001</v>
      </c>
      <c r="BB109" s="76">
        <v>0</v>
      </c>
      <c r="BC109" s="76">
        <v>292</v>
      </c>
      <c r="BD109" s="76">
        <v>0</v>
      </c>
      <c r="BE109" s="76">
        <v>1</v>
      </c>
      <c r="BF109" s="76">
        <v>326</v>
      </c>
      <c r="BG109" s="76">
        <v>0.30674846625800001</v>
      </c>
      <c r="BH109" s="76">
        <v>3</v>
      </c>
      <c r="BI109" s="76">
        <v>303</v>
      </c>
      <c r="BJ109" s="76">
        <v>0.99009900990099997</v>
      </c>
      <c r="BK109" s="76">
        <v>1</v>
      </c>
      <c r="BL109" s="76">
        <v>264</v>
      </c>
      <c r="BM109" s="76">
        <v>0.37878787878800002</v>
      </c>
      <c r="BN109" s="76">
        <v>0</v>
      </c>
      <c r="BO109" s="76">
        <v>275</v>
      </c>
      <c r="BP109" s="76">
        <v>0</v>
      </c>
      <c r="BQ109" s="76">
        <v>2</v>
      </c>
      <c r="BR109" s="76">
        <v>380</v>
      </c>
      <c r="BS109" s="76">
        <v>0.52631578947400004</v>
      </c>
      <c r="BT109" s="76">
        <v>2</v>
      </c>
      <c r="BU109" s="76">
        <v>413</v>
      </c>
      <c r="BV109" s="76">
        <v>0.48426150121099998</v>
      </c>
      <c r="BW109" s="76">
        <v>1</v>
      </c>
      <c r="BX109" s="76">
        <v>415</v>
      </c>
      <c r="BY109" s="76">
        <v>0.240963855422</v>
      </c>
      <c r="BZ109" s="76">
        <v>0</v>
      </c>
      <c r="CA109" s="76">
        <v>351</v>
      </c>
      <c r="CB109" s="76">
        <v>0</v>
      </c>
      <c r="CC109" s="76">
        <v>0</v>
      </c>
      <c r="CD109" s="76">
        <v>409</v>
      </c>
      <c r="CE109" s="76">
        <v>0</v>
      </c>
    </row>
    <row r="110" spans="1:83" x14ac:dyDescent="0.3">
      <c r="A110" s="76" t="s">
        <v>404</v>
      </c>
      <c r="B110" s="76">
        <v>0.52384167843999996</v>
      </c>
      <c r="C110" s="78">
        <v>0.73103279006099997</v>
      </c>
      <c r="D110" s="76">
        <v>0.10852893166700001</v>
      </c>
      <c r="E110" s="76">
        <v>0.15399054707400001</v>
      </c>
      <c r="F110" s="76">
        <v>0.172272130597</v>
      </c>
      <c r="G110" s="76">
        <v>0.12353584056399999</v>
      </c>
      <c r="H110" s="76">
        <v>0.102249488753</v>
      </c>
      <c r="I110" s="76">
        <v>0.22863680751500001</v>
      </c>
      <c r="J110" s="76">
        <v>0.24914550473800001</v>
      </c>
      <c r="K110" s="76">
        <v>0.20624770145400001</v>
      </c>
      <c r="L110" s="76">
        <v>1</v>
      </c>
      <c r="M110" s="76">
        <v>329</v>
      </c>
      <c r="N110" s="76">
        <v>0.30395136778100001</v>
      </c>
      <c r="O110" s="76">
        <v>0</v>
      </c>
      <c r="P110" s="76">
        <v>282</v>
      </c>
      <c r="Q110" s="76">
        <v>0</v>
      </c>
      <c r="R110" s="76">
        <v>0</v>
      </c>
      <c r="S110" s="76">
        <v>233</v>
      </c>
      <c r="T110" s="76">
        <v>0</v>
      </c>
      <c r="U110" s="76">
        <v>0</v>
      </c>
      <c r="V110" s="76">
        <v>271</v>
      </c>
      <c r="W110" s="76">
        <v>0</v>
      </c>
      <c r="X110" s="76">
        <v>0</v>
      </c>
      <c r="Y110" s="76">
        <v>322</v>
      </c>
      <c r="Z110" s="76">
        <v>0</v>
      </c>
      <c r="AA110" s="76">
        <v>1</v>
      </c>
      <c r="AB110" s="76">
        <v>288</v>
      </c>
      <c r="AC110" s="76">
        <v>0.347222222222</v>
      </c>
      <c r="AD110" s="76">
        <v>0</v>
      </c>
      <c r="AE110" s="76">
        <v>280</v>
      </c>
      <c r="AF110" s="76">
        <v>0</v>
      </c>
      <c r="AG110" s="76">
        <v>1</v>
      </c>
      <c r="AH110" s="76">
        <v>355</v>
      </c>
      <c r="AI110" s="76">
        <v>0.28169014084499999</v>
      </c>
      <c r="AJ110" s="76">
        <v>1</v>
      </c>
      <c r="AK110" s="76">
        <v>361</v>
      </c>
      <c r="AL110" s="76">
        <v>0.27700831024900002</v>
      </c>
      <c r="AM110" s="76">
        <v>1</v>
      </c>
      <c r="AN110" s="76">
        <v>459</v>
      </c>
      <c r="AO110" s="76">
        <v>0.21786492374700001</v>
      </c>
      <c r="AP110" s="76">
        <v>1</v>
      </c>
      <c r="AQ110" s="76">
        <v>389</v>
      </c>
      <c r="AR110" s="76">
        <v>0.25706940874</v>
      </c>
      <c r="AS110" s="76">
        <v>0</v>
      </c>
      <c r="AT110" s="76">
        <v>392</v>
      </c>
      <c r="AU110" s="76">
        <v>0</v>
      </c>
      <c r="AV110" s="76">
        <v>0</v>
      </c>
      <c r="AW110" s="76">
        <v>360</v>
      </c>
      <c r="AX110" s="76">
        <v>0</v>
      </c>
      <c r="AY110" s="76">
        <v>0</v>
      </c>
      <c r="AZ110" s="76">
        <v>301</v>
      </c>
      <c r="BA110" s="76">
        <v>0</v>
      </c>
      <c r="BB110" s="76">
        <v>0</v>
      </c>
      <c r="BC110" s="76">
        <v>292</v>
      </c>
      <c r="BD110" s="76">
        <v>0</v>
      </c>
      <c r="BE110" s="76">
        <v>2</v>
      </c>
      <c r="BF110" s="76">
        <v>326</v>
      </c>
      <c r="BG110" s="76">
        <v>0.61349693251500004</v>
      </c>
      <c r="BH110" s="76">
        <v>0</v>
      </c>
      <c r="BI110" s="76">
        <v>303</v>
      </c>
      <c r="BJ110" s="76">
        <v>0</v>
      </c>
      <c r="BK110" s="76">
        <v>0</v>
      </c>
      <c r="BL110" s="76">
        <v>264</v>
      </c>
      <c r="BM110" s="76">
        <v>0</v>
      </c>
      <c r="BN110" s="76">
        <v>0</v>
      </c>
      <c r="BO110" s="76">
        <v>275</v>
      </c>
      <c r="BP110" s="76">
        <v>0</v>
      </c>
      <c r="BQ110" s="76">
        <v>2</v>
      </c>
      <c r="BR110" s="76">
        <v>380</v>
      </c>
      <c r="BS110" s="76">
        <v>0.52631578947400004</v>
      </c>
      <c r="BT110" s="76">
        <v>1</v>
      </c>
      <c r="BU110" s="76">
        <v>413</v>
      </c>
      <c r="BV110" s="76">
        <v>0.242130750605</v>
      </c>
      <c r="BW110" s="76">
        <v>2</v>
      </c>
      <c r="BX110" s="76">
        <v>415</v>
      </c>
      <c r="BY110" s="76">
        <v>0.48192771084300001</v>
      </c>
      <c r="BZ110" s="76">
        <v>0</v>
      </c>
      <c r="CA110" s="76">
        <v>351</v>
      </c>
      <c r="CB110" s="76">
        <v>0</v>
      </c>
      <c r="CC110" s="76">
        <v>1</v>
      </c>
      <c r="CD110" s="76">
        <v>409</v>
      </c>
      <c r="CE110" s="76">
        <v>0.24449877750599999</v>
      </c>
    </row>
    <row r="111" spans="1:83" x14ac:dyDescent="0.3">
      <c r="A111" s="76" t="s">
        <v>405</v>
      </c>
      <c r="B111" s="76">
        <v>0.54259292816399995</v>
      </c>
      <c r="C111" s="78">
        <v>0.74606527622499996</v>
      </c>
      <c r="D111" s="76">
        <v>0.10852893166700001</v>
      </c>
      <c r="E111" s="76">
        <v>0.15399054707400001</v>
      </c>
      <c r="F111" s="76">
        <v>0.22448155418900001</v>
      </c>
      <c r="G111" s="76">
        <v>0.231658558791</v>
      </c>
      <c r="H111" s="76">
        <v>0.218578856101</v>
      </c>
      <c r="I111" s="76">
        <v>0.15492630332099999</v>
      </c>
      <c r="J111" s="76">
        <v>0.104465709729</v>
      </c>
      <c r="K111" s="76">
        <v>0.15055728448299999</v>
      </c>
      <c r="L111" s="76">
        <v>1</v>
      </c>
      <c r="M111" s="76">
        <v>329</v>
      </c>
      <c r="N111" s="76">
        <v>0.30395136778100001</v>
      </c>
      <c r="O111" s="76">
        <v>0</v>
      </c>
      <c r="P111" s="76">
        <v>282</v>
      </c>
      <c r="Q111" s="76">
        <v>0</v>
      </c>
      <c r="R111" s="76">
        <v>0</v>
      </c>
      <c r="S111" s="76">
        <v>233</v>
      </c>
      <c r="T111" s="76">
        <v>0</v>
      </c>
      <c r="U111" s="76">
        <v>0</v>
      </c>
      <c r="V111" s="76">
        <v>271</v>
      </c>
      <c r="W111" s="76">
        <v>0</v>
      </c>
      <c r="X111" s="76">
        <v>0</v>
      </c>
      <c r="Y111" s="76">
        <v>322</v>
      </c>
      <c r="Z111" s="76">
        <v>0</v>
      </c>
      <c r="AA111" s="76">
        <v>1</v>
      </c>
      <c r="AB111" s="76">
        <v>288</v>
      </c>
      <c r="AC111" s="76">
        <v>0.347222222222</v>
      </c>
      <c r="AD111" s="76">
        <v>1</v>
      </c>
      <c r="AE111" s="76">
        <v>280</v>
      </c>
      <c r="AF111" s="76">
        <v>0.35714285714299998</v>
      </c>
      <c r="AG111" s="76">
        <v>0</v>
      </c>
      <c r="AH111" s="76">
        <v>355</v>
      </c>
      <c r="AI111" s="76">
        <v>0</v>
      </c>
      <c r="AJ111" s="76">
        <v>2</v>
      </c>
      <c r="AK111" s="76">
        <v>361</v>
      </c>
      <c r="AL111" s="76">
        <v>0.55401662049900002</v>
      </c>
      <c r="AM111" s="76">
        <v>2</v>
      </c>
      <c r="AN111" s="76">
        <v>459</v>
      </c>
      <c r="AO111" s="76">
        <v>0.43572984749499999</v>
      </c>
      <c r="AP111" s="76">
        <v>0</v>
      </c>
      <c r="AQ111" s="76">
        <v>389</v>
      </c>
      <c r="AR111" s="76">
        <v>0</v>
      </c>
      <c r="AS111" s="76">
        <v>0</v>
      </c>
      <c r="AT111" s="76">
        <v>392</v>
      </c>
      <c r="AU111" s="76">
        <v>0</v>
      </c>
      <c r="AV111" s="76">
        <v>0</v>
      </c>
      <c r="AW111" s="76">
        <v>360</v>
      </c>
      <c r="AX111" s="76">
        <v>0</v>
      </c>
      <c r="AY111" s="76">
        <v>1</v>
      </c>
      <c r="AZ111" s="76">
        <v>301</v>
      </c>
      <c r="BA111" s="76">
        <v>0.33222591362100001</v>
      </c>
      <c r="BB111" s="76">
        <v>1</v>
      </c>
      <c r="BC111" s="76">
        <v>292</v>
      </c>
      <c r="BD111" s="76">
        <v>0.34246575342500002</v>
      </c>
      <c r="BE111" s="76">
        <v>1</v>
      </c>
      <c r="BF111" s="76">
        <v>326</v>
      </c>
      <c r="BG111" s="76">
        <v>0.30674846625800001</v>
      </c>
      <c r="BH111" s="76">
        <v>1</v>
      </c>
      <c r="BI111" s="76">
        <v>303</v>
      </c>
      <c r="BJ111" s="76">
        <v>0.33003300330000002</v>
      </c>
      <c r="BK111" s="76">
        <v>0</v>
      </c>
      <c r="BL111" s="76">
        <v>264</v>
      </c>
      <c r="BM111" s="76">
        <v>0</v>
      </c>
      <c r="BN111" s="76">
        <v>1</v>
      </c>
      <c r="BO111" s="76">
        <v>275</v>
      </c>
      <c r="BP111" s="76">
        <v>0.36363636363599999</v>
      </c>
      <c r="BQ111" s="76">
        <v>1</v>
      </c>
      <c r="BR111" s="76">
        <v>380</v>
      </c>
      <c r="BS111" s="76">
        <v>0.26315789473700002</v>
      </c>
      <c r="BT111" s="76">
        <v>0</v>
      </c>
      <c r="BU111" s="76">
        <v>413</v>
      </c>
      <c r="BV111" s="76">
        <v>0</v>
      </c>
      <c r="BW111" s="76">
        <v>0</v>
      </c>
      <c r="BX111" s="76">
        <v>415</v>
      </c>
      <c r="BY111" s="76">
        <v>0</v>
      </c>
      <c r="BZ111" s="76">
        <v>0</v>
      </c>
      <c r="CA111" s="76">
        <v>351</v>
      </c>
      <c r="CB111" s="76">
        <v>0</v>
      </c>
      <c r="CC111" s="76">
        <v>0</v>
      </c>
      <c r="CD111" s="76">
        <v>409</v>
      </c>
      <c r="CE111" s="76">
        <v>0</v>
      </c>
    </row>
    <row r="112" spans="1:83" x14ac:dyDescent="0.3">
      <c r="A112" s="76" t="s">
        <v>406</v>
      </c>
      <c r="B112" s="76">
        <v>0.73272738559799999</v>
      </c>
      <c r="C112" s="78">
        <v>0.80600012415800004</v>
      </c>
      <c r="D112" s="76">
        <v>0.10852893166700001</v>
      </c>
      <c r="E112" s="76">
        <v>0.15399054707400001</v>
      </c>
      <c r="F112" s="76">
        <v>4.61680517082E-2</v>
      </c>
      <c r="G112" s="76">
        <v>0.10323490200800001</v>
      </c>
      <c r="H112" s="76">
        <v>0.118502298735</v>
      </c>
      <c r="I112" s="76">
        <v>0.16812571980800001</v>
      </c>
      <c r="J112" s="76">
        <v>0.14151649942700001</v>
      </c>
      <c r="K112" s="76">
        <v>0.14714681960500001</v>
      </c>
      <c r="L112" s="76">
        <v>1</v>
      </c>
      <c r="M112" s="76">
        <v>329</v>
      </c>
      <c r="N112" s="76">
        <v>0.30395136778100001</v>
      </c>
      <c r="O112" s="76">
        <v>0</v>
      </c>
      <c r="P112" s="76">
        <v>282</v>
      </c>
      <c r="Q112" s="76">
        <v>0</v>
      </c>
      <c r="R112" s="76">
        <v>0</v>
      </c>
      <c r="S112" s="76">
        <v>233</v>
      </c>
      <c r="T112" s="76">
        <v>0</v>
      </c>
      <c r="U112" s="76">
        <v>0</v>
      </c>
      <c r="V112" s="76">
        <v>271</v>
      </c>
      <c r="W112" s="76">
        <v>0</v>
      </c>
      <c r="X112" s="76">
        <v>0</v>
      </c>
      <c r="Y112" s="76">
        <v>322</v>
      </c>
      <c r="Z112" s="76">
        <v>0</v>
      </c>
      <c r="AA112" s="76">
        <v>1</v>
      </c>
      <c r="AB112" s="76">
        <v>288</v>
      </c>
      <c r="AC112" s="76">
        <v>0.347222222222</v>
      </c>
      <c r="AD112" s="76">
        <v>0</v>
      </c>
      <c r="AE112" s="76">
        <v>280</v>
      </c>
      <c r="AF112" s="76">
        <v>0</v>
      </c>
      <c r="AG112" s="76">
        <v>0</v>
      </c>
      <c r="AH112" s="76">
        <v>355</v>
      </c>
      <c r="AI112" s="76">
        <v>0</v>
      </c>
      <c r="AJ112" s="76">
        <v>1</v>
      </c>
      <c r="AK112" s="76">
        <v>361</v>
      </c>
      <c r="AL112" s="76">
        <v>0.27700831024900002</v>
      </c>
      <c r="AM112" s="76">
        <v>0</v>
      </c>
      <c r="AN112" s="76">
        <v>459</v>
      </c>
      <c r="AO112" s="76">
        <v>0</v>
      </c>
      <c r="AP112" s="76">
        <v>0</v>
      </c>
      <c r="AQ112" s="76">
        <v>389</v>
      </c>
      <c r="AR112" s="76">
        <v>0</v>
      </c>
      <c r="AS112" s="76">
        <v>0</v>
      </c>
      <c r="AT112" s="76">
        <v>392</v>
      </c>
      <c r="AU112" s="76">
        <v>0</v>
      </c>
      <c r="AV112" s="76">
        <v>0</v>
      </c>
      <c r="AW112" s="76">
        <v>360</v>
      </c>
      <c r="AX112" s="76">
        <v>0</v>
      </c>
      <c r="AY112" s="76">
        <v>1</v>
      </c>
      <c r="AZ112" s="76">
        <v>301</v>
      </c>
      <c r="BA112" s="76">
        <v>0.33222591362100001</v>
      </c>
      <c r="BB112" s="76">
        <v>0</v>
      </c>
      <c r="BC112" s="76">
        <v>292</v>
      </c>
      <c r="BD112" s="76">
        <v>0</v>
      </c>
      <c r="BE112" s="76">
        <v>0</v>
      </c>
      <c r="BF112" s="76">
        <v>326</v>
      </c>
      <c r="BG112" s="76">
        <v>0</v>
      </c>
      <c r="BH112" s="76">
        <v>0</v>
      </c>
      <c r="BI112" s="76">
        <v>303</v>
      </c>
      <c r="BJ112" s="76">
        <v>0</v>
      </c>
      <c r="BK112" s="76">
        <v>1</v>
      </c>
      <c r="BL112" s="76">
        <v>264</v>
      </c>
      <c r="BM112" s="76">
        <v>0.37878787878800002</v>
      </c>
      <c r="BN112" s="76">
        <v>1</v>
      </c>
      <c r="BO112" s="76">
        <v>275</v>
      </c>
      <c r="BP112" s="76">
        <v>0.36363636363599999</v>
      </c>
      <c r="BQ112" s="76">
        <v>0</v>
      </c>
      <c r="BR112" s="76">
        <v>380</v>
      </c>
      <c r="BS112" s="76">
        <v>0</v>
      </c>
      <c r="BT112" s="76">
        <v>0</v>
      </c>
      <c r="BU112" s="76">
        <v>413</v>
      </c>
      <c r="BV112" s="76">
        <v>0</v>
      </c>
      <c r="BW112" s="76">
        <v>1</v>
      </c>
      <c r="BX112" s="76">
        <v>415</v>
      </c>
      <c r="BY112" s="76">
        <v>0.240963855422</v>
      </c>
      <c r="BZ112" s="76">
        <v>0</v>
      </c>
      <c r="CA112" s="76">
        <v>351</v>
      </c>
      <c r="CB112" s="76">
        <v>0</v>
      </c>
      <c r="CC112" s="76">
        <v>1</v>
      </c>
      <c r="CD112" s="76">
        <v>409</v>
      </c>
      <c r="CE112" s="76">
        <v>0.24449877750599999</v>
      </c>
    </row>
    <row r="113" spans="1:83" x14ac:dyDescent="0.3">
      <c r="A113" s="76" t="s">
        <v>407</v>
      </c>
      <c r="B113" s="76">
        <v>0.75617020244099997</v>
      </c>
      <c r="C113" s="78">
        <v>0.81736316679999999</v>
      </c>
      <c r="D113" s="76">
        <v>0.10241839566499999</v>
      </c>
      <c r="E113" s="76">
        <v>0.144854043604</v>
      </c>
      <c r="F113" s="76">
        <v>0.2147891374</v>
      </c>
      <c r="G113" s="76">
        <v>9.8237429446199995E-2</v>
      </c>
      <c r="H113" s="76">
        <v>0.10130179684600001</v>
      </c>
      <c r="I113" s="76">
        <v>0.14405436058900001</v>
      </c>
      <c r="J113" s="76">
        <v>0.21260859386200001</v>
      </c>
      <c r="K113" s="76">
        <v>9.6329553275800006E-2</v>
      </c>
      <c r="L113" s="76">
        <v>1</v>
      </c>
      <c r="M113" s="76">
        <v>329</v>
      </c>
      <c r="N113" s="76">
        <v>0.30395136778100001</v>
      </c>
      <c r="O113" s="76">
        <v>0</v>
      </c>
      <c r="P113" s="76">
        <v>282</v>
      </c>
      <c r="Q113" s="76">
        <v>0</v>
      </c>
      <c r="R113" s="76">
        <v>0</v>
      </c>
      <c r="S113" s="76">
        <v>233</v>
      </c>
      <c r="T113" s="76">
        <v>0</v>
      </c>
      <c r="U113" s="76">
        <v>0</v>
      </c>
      <c r="V113" s="76">
        <v>271</v>
      </c>
      <c r="W113" s="76">
        <v>0</v>
      </c>
      <c r="X113" s="76">
        <v>1</v>
      </c>
      <c r="Y113" s="76">
        <v>322</v>
      </c>
      <c r="Z113" s="76">
        <v>0.31055900621100002</v>
      </c>
      <c r="AA113" s="76">
        <v>0</v>
      </c>
      <c r="AB113" s="76">
        <v>288</v>
      </c>
      <c r="AC113" s="76">
        <v>0</v>
      </c>
      <c r="AD113" s="76">
        <v>0</v>
      </c>
      <c r="AE113" s="76">
        <v>280</v>
      </c>
      <c r="AF113" s="76">
        <v>0</v>
      </c>
      <c r="AG113" s="76">
        <v>1</v>
      </c>
      <c r="AH113" s="76">
        <v>355</v>
      </c>
      <c r="AI113" s="76">
        <v>0.28169014084499999</v>
      </c>
      <c r="AJ113" s="76">
        <v>1</v>
      </c>
      <c r="AK113" s="76">
        <v>361</v>
      </c>
      <c r="AL113" s="76">
        <v>0.27700831024900002</v>
      </c>
      <c r="AM113" s="76">
        <v>1</v>
      </c>
      <c r="AN113" s="76">
        <v>459</v>
      </c>
      <c r="AO113" s="76">
        <v>0.21786492374700001</v>
      </c>
      <c r="AP113" s="76">
        <v>1</v>
      </c>
      <c r="AQ113" s="76">
        <v>389</v>
      </c>
      <c r="AR113" s="76">
        <v>0.25706940874</v>
      </c>
      <c r="AS113" s="76">
        <v>1</v>
      </c>
      <c r="AT113" s="76">
        <v>392</v>
      </c>
      <c r="AU113" s="76">
        <v>0.25510204081600002</v>
      </c>
      <c r="AV113" s="76">
        <v>1</v>
      </c>
      <c r="AW113" s="76">
        <v>360</v>
      </c>
      <c r="AX113" s="76">
        <v>0.277777777778</v>
      </c>
      <c r="AY113" s="76">
        <v>0</v>
      </c>
      <c r="AZ113" s="76">
        <v>301</v>
      </c>
      <c r="BA113" s="76">
        <v>0</v>
      </c>
      <c r="BB113" s="76">
        <v>0</v>
      </c>
      <c r="BC113" s="76">
        <v>292</v>
      </c>
      <c r="BD113" s="76">
        <v>0</v>
      </c>
      <c r="BE113" s="76">
        <v>0</v>
      </c>
      <c r="BF113" s="76">
        <v>326</v>
      </c>
      <c r="BG113" s="76">
        <v>0</v>
      </c>
      <c r="BH113" s="76">
        <v>1</v>
      </c>
      <c r="BI113" s="76">
        <v>303</v>
      </c>
      <c r="BJ113" s="76">
        <v>0.33003300330000002</v>
      </c>
      <c r="BK113" s="76">
        <v>0</v>
      </c>
      <c r="BL113" s="76">
        <v>264</v>
      </c>
      <c r="BM113" s="76">
        <v>0</v>
      </c>
      <c r="BN113" s="76">
        <v>0</v>
      </c>
      <c r="BO113" s="76">
        <v>275</v>
      </c>
      <c r="BP113" s="76">
        <v>0</v>
      </c>
      <c r="BQ113" s="76">
        <v>1</v>
      </c>
      <c r="BR113" s="76">
        <v>380</v>
      </c>
      <c r="BS113" s="76">
        <v>0.26315789473700002</v>
      </c>
      <c r="BT113" s="76">
        <v>1</v>
      </c>
      <c r="BU113" s="76">
        <v>413</v>
      </c>
      <c r="BV113" s="76">
        <v>0.242130750605</v>
      </c>
      <c r="BW113" s="76">
        <v>1</v>
      </c>
      <c r="BX113" s="76">
        <v>415</v>
      </c>
      <c r="BY113" s="76">
        <v>0.240963855422</v>
      </c>
      <c r="BZ113" s="76">
        <v>1</v>
      </c>
      <c r="CA113" s="76">
        <v>351</v>
      </c>
      <c r="CB113" s="76">
        <v>0.28490028490000002</v>
      </c>
      <c r="CC113" s="76">
        <v>1</v>
      </c>
      <c r="CD113" s="76">
        <v>409</v>
      </c>
      <c r="CE113" s="76">
        <v>0.24449877750599999</v>
      </c>
    </row>
    <row r="114" spans="1:83" x14ac:dyDescent="0.3">
      <c r="A114" s="76" t="s">
        <v>408</v>
      </c>
      <c r="B114" s="76">
        <v>0.55308644647799998</v>
      </c>
      <c r="C114" s="78">
        <v>0.70358615980500006</v>
      </c>
      <c r="D114" s="76">
        <v>0.101317122594</v>
      </c>
      <c r="E114" s="76">
        <v>0.22655197340399999</v>
      </c>
      <c r="F114" s="76">
        <v>0</v>
      </c>
      <c r="G114" s="76">
        <v>0</v>
      </c>
      <c r="H114" s="76">
        <v>6.3131313131299993E-2</v>
      </c>
      <c r="I114" s="76">
        <v>0.14116590767000001</v>
      </c>
      <c r="J114" s="76">
        <v>0</v>
      </c>
      <c r="K114" s="76">
        <v>0</v>
      </c>
      <c r="L114" s="76">
        <v>2</v>
      </c>
      <c r="M114" s="76">
        <v>329</v>
      </c>
      <c r="N114" s="76">
        <v>0.60790273556200003</v>
      </c>
      <c r="O114" s="76">
        <v>0</v>
      </c>
      <c r="P114" s="76">
        <v>282</v>
      </c>
      <c r="Q114" s="76">
        <v>0</v>
      </c>
      <c r="R114" s="76">
        <v>0</v>
      </c>
      <c r="S114" s="76">
        <v>233</v>
      </c>
      <c r="T114" s="76">
        <v>0</v>
      </c>
      <c r="U114" s="76">
        <v>0</v>
      </c>
      <c r="V114" s="76">
        <v>271</v>
      </c>
      <c r="W114" s="76">
        <v>0</v>
      </c>
      <c r="X114" s="76">
        <v>0</v>
      </c>
      <c r="Y114" s="76">
        <v>322</v>
      </c>
      <c r="Z114" s="76">
        <v>0</v>
      </c>
      <c r="AA114" s="76">
        <v>0</v>
      </c>
      <c r="AB114" s="76">
        <v>288</v>
      </c>
      <c r="AC114" s="76">
        <v>0</v>
      </c>
      <c r="AD114" s="76">
        <v>0</v>
      </c>
      <c r="AE114" s="76">
        <v>280</v>
      </c>
      <c r="AF114" s="76">
        <v>0</v>
      </c>
      <c r="AG114" s="76">
        <v>0</v>
      </c>
      <c r="AH114" s="76">
        <v>355</v>
      </c>
      <c r="AI114" s="76">
        <v>0</v>
      </c>
      <c r="AJ114" s="76">
        <v>0</v>
      </c>
      <c r="AK114" s="76">
        <v>361</v>
      </c>
      <c r="AL114" s="76">
        <v>0</v>
      </c>
      <c r="AM114" s="76">
        <v>0</v>
      </c>
      <c r="AN114" s="76">
        <v>459</v>
      </c>
      <c r="AO114" s="76">
        <v>0</v>
      </c>
      <c r="AP114" s="76">
        <v>0</v>
      </c>
      <c r="AQ114" s="76">
        <v>389</v>
      </c>
      <c r="AR114" s="76">
        <v>0</v>
      </c>
      <c r="AS114" s="76">
        <v>0</v>
      </c>
      <c r="AT114" s="76">
        <v>392</v>
      </c>
      <c r="AU114" s="76">
        <v>0</v>
      </c>
      <c r="AV114" s="76">
        <v>0</v>
      </c>
      <c r="AW114" s="76">
        <v>360</v>
      </c>
      <c r="AX114" s="76">
        <v>0</v>
      </c>
      <c r="AY114" s="76">
        <v>0</v>
      </c>
      <c r="AZ114" s="76">
        <v>301</v>
      </c>
      <c r="BA114" s="76">
        <v>0</v>
      </c>
      <c r="BB114" s="76">
        <v>0</v>
      </c>
      <c r="BC114" s="76">
        <v>292</v>
      </c>
      <c r="BD114" s="76">
        <v>0</v>
      </c>
      <c r="BE114" s="76">
        <v>0</v>
      </c>
      <c r="BF114" s="76">
        <v>326</v>
      </c>
      <c r="BG114" s="76">
        <v>0</v>
      </c>
      <c r="BH114" s="76">
        <v>0</v>
      </c>
      <c r="BI114" s="76">
        <v>303</v>
      </c>
      <c r="BJ114" s="76">
        <v>0</v>
      </c>
      <c r="BK114" s="76">
        <v>1</v>
      </c>
      <c r="BL114" s="76">
        <v>264</v>
      </c>
      <c r="BM114" s="76">
        <v>0.37878787878800002</v>
      </c>
      <c r="BN114" s="76">
        <v>0</v>
      </c>
      <c r="BO114" s="76">
        <v>275</v>
      </c>
      <c r="BP114" s="76">
        <v>0</v>
      </c>
      <c r="BQ114" s="76">
        <v>0</v>
      </c>
      <c r="BR114" s="76">
        <v>380</v>
      </c>
      <c r="BS114" s="76">
        <v>0</v>
      </c>
      <c r="BT114" s="76">
        <v>0</v>
      </c>
      <c r="BU114" s="76">
        <v>413</v>
      </c>
      <c r="BV114" s="76">
        <v>0</v>
      </c>
      <c r="BW114" s="76">
        <v>0</v>
      </c>
      <c r="BX114" s="76">
        <v>415</v>
      </c>
      <c r="BY114" s="76">
        <v>0</v>
      </c>
      <c r="BZ114" s="76">
        <v>0</v>
      </c>
      <c r="CA114" s="76">
        <v>351</v>
      </c>
      <c r="CB114" s="76">
        <v>0</v>
      </c>
      <c r="CC114" s="76">
        <v>0</v>
      </c>
      <c r="CD114" s="76">
        <v>409</v>
      </c>
      <c r="CE114" s="76">
        <v>0</v>
      </c>
    </row>
    <row r="115" spans="1:83" x14ac:dyDescent="0.3">
      <c r="A115" s="76" t="s">
        <v>409</v>
      </c>
      <c r="B115" s="76">
        <v>0.55308644647799998</v>
      </c>
      <c r="C115" s="78">
        <v>0.73352599639299998</v>
      </c>
      <c r="D115" s="76">
        <v>7.1530758225999996E-2</v>
      </c>
      <c r="E115" s="76">
        <v>0.159947637876</v>
      </c>
      <c r="F115" s="76">
        <v>0</v>
      </c>
      <c r="G115" s="76">
        <v>0</v>
      </c>
      <c r="H115" s="76">
        <v>0</v>
      </c>
      <c r="I115" s="76">
        <v>0</v>
      </c>
      <c r="J115" s="76">
        <v>4.7483380816699998E-2</v>
      </c>
      <c r="K115" s="76">
        <v>0.106176067308</v>
      </c>
      <c r="L115" s="76">
        <v>0</v>
      </c>
      <c r="M115" s="76">
        <v>329</v>
      </c>
      <c r="N115" s="76">
        <v>0</v>
      </c>
      <c r="O115" s="76">
        <v>0</v>
      </c>
      <c r="P115" s="76">
        <v>282</v>
      </c>
      <c r="Q115" s="76">
        <v>0</v>
      </c>
      <c r="R115" s="76">
        <v>1</v>
      </c>
      <c r="S115" s="76">
        <v>233</v>
      </c>
      <c r="T115" s="76">
        <v>0.42918454935599998</v>
      </c>
      <c r="U115" s="76">
        <v>0</v>
      </c>
      <c r="V115" s="76">
        <v>271</v>
      </c>
      <c r="W115" s="76">
        <v>0</v>
      </c>
      <c r="X115" s="76">
        <v>0</v>
      </c>
      <c r="Y115" s="76">
        <v>322</v>
      </c>
      <c r="Z115" s="76">
        <v>0</v>
      </c>
      <c r="AA115" s="76">
        <v>0</v>
      </c>
      <c r="AB115" s="76">
        <v>288</v>
      </c>
      <c r="AC115" s="76">
        <v>0</v>
      </c>
      <c r="AD115" s="76">
        <v>0</v>
      </c>
      <c r="AE115" s="76">
        <v>280</v>
      </c>
      <c r="AF115" s="76">
        <v>0</v>
      </c>
      <c r="AG115" s="76">
        <v>0</v>
      </c>
      <c r="AH115" s="76">
        <v>355</v>
      </c>
      <c r="AI115" s="76">
        <v>0</v>
      </c>
      <c r="AJ115" s="76">
        <v>0</v>
      </c>
      <c r="AK115" s="76">
        <v>361</v>
      </c>
      <c r="AL115" s="76">
        <v>0</v>
      </c>
      <c r="AM115" s="76">
        <v>0</v>
      </c>
      <c r="AN115" s="76">
        <v>459</v>
      </c>
      <c r="AO115" s="76">
        <v>0</v>
      </c>
      <c r="AP115" s="76">
        <v>0</v>
      </c>
      <c r="AQ115" s="76">
        <v>389</v>
      </c>
      <c r="AR115" s="76">
        <v>0</v>
      </c>
      <c r="AS115" s="76">
        <v>0</v>
      </c>
      <c r="AT115" s="76">
        <v>392</v>
      </c>
      <c r="AU115" s="76">
        <v>0</v>
      </c>
      <c r="AV115" s="76">
        <v>0</v>
      </c>
      <c r="AW115" s="76">
        <v>360</v>
      </c>
      <c r="AX115" s="76">
        <v>0</v>
      </c>
      <c r="AY115" s="76">
        <v>0</v>
      </c>
      <c r="AZ115" s="76">
        <v>301</v>
      </c>
      <c r="BA115" s="76">
        <v>0</v>
      </c>
      <c r="BB115" s="76">
        <v>0</v>
      </c>
      <c r="BC115" s="76">
        <v>292</v>
      </c>
      <c r="BD115" s="76">
        <v>0</v>
      </c>
      <c r="BE115" s="76">
        <v>0</v>
      </c>
      <c r="BF115" s="76">
        <v>326</v>
      </c>
      <c r="BG115" s="76">
        <v>0</v>
      </c>
      <c r="BH115" s="76">
        <v>0</v>
      </c>
      <c r="BI115" s="76">
        <v>303</v>
      </c>
      <c r="BJ115" s="76">
        <v>0</v>
      </c>
      <c r="BK115" s="76">
        <v>0</v>
      </c>
      <c r="BL115" s="76">
        <v>264</v>
      </c>
      <c r="BM115" s="76">
        <v>0</v>
      </c>
      <c r="BN115" s="76">
        <v>0</v>
      </c>
      <c r="BO115" s="76">
        <v>275</v>
      </c>
      <c r="BP115" s="76">
        <v>0</v>
      </c>
      <c r="BQ115" s="76">
        <v>0</v>
      </c>
      <c r="BR115" s="76">
        <v>380</v>
      </c>
      <c r="BS115" s="76">
        <v>0</v>
      </c>
      <c r="BT115" s="76">
        <v>0</v>
      </c>
      <c r="BU115" s="76">
        <v>413</v>
      </c>
      <c r="BV115" s="76">
        <v>0</v>
      </c>
      <c r="BW115" s="76">
        <v>0</v>
      </c>
      <c r="BX115" s="76">
        <v>415</v>
      </c>
      <c r="BY115" s="76">
        <v>0</v>
      </c>
      <c r="BZ115" s="76">
        <v>1</v>
      </c>
      <c r="CA115" s="76">
        <v>351</v>
      </c>
      <c r="CB115" s="76">
        <v>0.28490028490000002</v>
      </c>
      <c r="CC115" s="76">
        <v>0</v>
      </c>
      <c r="CD115" s="76">
        <v>409</v>
      </c>
      <c r="CE115" s="76">
        <v>0</v>
      </c>
    </row>
    <row r="116" spans="1:83" x14ac:dyDescent="0.3">
      <c r="A116" s="76" t="s">
        <v>410</v>
      </c>
      <c r="B116" s="76">
        <v>0.39162517627100002</v>
      </c>
      <c r="C116" s="78">
        <v>0.71100881517199999</v>
      </c>
      <c r="D116" s="76">
        <v>6.15006150062E-2</v>
      </c>
      <c r="E116" s="76">
        <v>0.13751955581200001</v>
      </c>
      <c r="F116" s="76">
        <v>0</v>
      </c>
      <c r="G116" s="76">
        <v>0</v>
      </c>
      <c r="H116" s="76">
        <v>0</v>
      </c>
      <c r="I116" s="76">
        <v>0</v>
      </c>
      <c r="J116" s="76">
        <v>0</v>
      </c>
      <c r="K116" s="76">
        <v>0</v>
      </c>
      <c r="L116" s="76">
        <v>0</v>
      </c>
      <c r="M116" s="76">
        <v>329</v>
      </c>
      <c r="N116" s="76">
        <v>0</v>
      </c>
      <c r="O116" s="76">
        <v>0</v>
      </c>
      <c r="P116" s="76">
        <v>282</v>
      </c>
      <c r="Q116" s="76">
        <v>0</v>
      </c>
      <c r="R116" s="76">
        <v>0</v>
      </c>
      <c r="S116" s="76">
        <v>233</v>
      </c>
      <c r="T116" s="76">
        <v>0</v>
      </c>
      <c r="U116" s="76">
        <v>1</v>
      </c>
      <c r="V116" s="76">
        <v>271</v>
      </c>
      <c r="W116" s="76">
        <v>0.36900369003700001</v>
      </c>
      <c r="X116" s="76">
        <v>0</v>
      </c>
      <c r="Y116" s="76">
        <v>322</v>
      </c>
      <c r="Z116" s="76">
        <v>0</v>
      </c>
      <c r="AA116" s="76">
        <v>0</v>
      </c>
      <c r="AB116" s="76">
        <v>288</v>
      </c>
      <c r="AC116" s="76">
        <v>0</v>
      </c>
      <c r="AD116" s="76">
        <v>0</v>
      </c>
      <c r="AE116" s="76">
        <v>280</v>
      </c>
      <c r="AF116" s="76">
        <v>0</v>
      </c>
      <c r="AG116" s="76">
        <v>0</v>
      </c>
      <c r="AH116" s="76">
        <v>355</v>
      </c>
      <c r="AI116" s="76">
        <v>0</v>
      </c>
      <c r="AJ116" s="76">
        <v>0</v>
      </c>
      <c r="AK116" s="76">
        <v>361</v>
      </c>
      <c r="AL116" s="76">
        <v>0</v>
      </c>
      <c r="AM116" s="76">
        <v>0</v>
      </c>
      <c r="AN116" s="76">
        <v>459</v>
      </c>
      <c r="AO116" s="76">
        <v>0</v>
      </c>
      <c r="AP116" s="76">
        <v>0</v>
      </c>
      <c r="AQ116" s="76">
        <v>389</v>
      </c>
      <c r="AR116" s="76">
        <v>0</v>
      </c>
      <c r="AS116" s="76">
        <v>0</v>
      </c>
      <c r="AT116" s="76">
        <v>392</v>
      </c>
      <c r="AU116" s="76">
        <v>0</v>
      </c>
      <c r="AV116" s="76">
        <v>0</v>
      </c>
      <c r="AW116" s="76">
        <v>360</v>
      </c>
      <c r="AX116" s="76">
        <v>0</v>
      </c>
      <c r="AY116" s="76">
        <v>0</v>
      </c>
      <c r="AZ116" s="76">
        <v>301</v>
      </c>
      <c r="BA116" s="76">
        <v>0</v>
      </c>
      <c r="BB116" s="76">
        <v>0</v>
      </c>
      <c r="BC116" s="76">
        <v>292</v>
      </c>
      <c r="BD116" s="76">
        <v>0</v>
      </c>
      <c r="BE116" s="76">
        <v>0</v>
      </c>
      <c r="BF116" s="76">
        <v>326</v>
      </c>
      <c r="BG116" s="76">
        <v>0</v>
      </c>
      <c r="BH116" s="76">
        <v>0</v>
      </c>
      <c r="BI116" s="76">
        <v>303</v>
      </c>
      <c r="BJ116" s="76">
        <v>0</v>
      </c>
      <c r="BK116" s="76">
        <v>0</v>
      </c>
      <c r="BL116" s="76">
        <v>264</v>
      </c>
      <c r="BM116" s="76">
        <v>0</v>
      </c>
      <c r="BN116" s="76">
        <v>0</v>
      </c>
      <c r="BO116" s="76">
        <v>275</v>
      </c>
      <c r="BP116" s="76">
        <v>0</v>
      </c>
      <c r="BQ116" s="76">
        <v>0</v>
      </c>
      <c r="BR116" s="76">
        <v>380</v>
      </c>
      <c r="BS116" s="76">
        <v>0</v>
      </c>
      <c r="BT116" s="76">
        <v>0</v>
      </c>
      <c r="BU116" s="76">
        <v>413</v>
      </c>
      <c r="BV116" s="76">
        <v>0</v>
      </c>
      <c r="BW116" s="76">
        <v>0</v>
      </c>
      <c r="BX116" s="76">
        <v>415</v>
      </c>
      <c r="BY116" s="76">
        <v>0</v>
      </c>
      <c r="BZ116" s="76">
        <v>0</v>
      </c>
      <c r="CA116" s="76">
        <v>351</v>
      </c>
      <c r="CB116" s="76">
        <v>0</v>
      </c>
      <c r="CC116" s="76">
        <v>0</v>
      </c>
      <c r="CD116" s="76">
        <v>409</v>
      </c>
      <c r="CE116" s="76">
        <v>0</v>
      </c>
    </row>
    <row r="117" spans="1:83" x14ac:dyDescent="0.3">
      <c r="A117" s="76" t="s">
        <v>411</v>
      </c>
      <c r="B117" s="76">
        <v>0.77474527248299996</v>
      </c>
      <c r="C117" s="78">
        <v>0.82316685201299999</v>
      </c>
      <c r="D117" s="76">
        <v>6.15006150062E-2</v>
      </c>
      <c r="E117" s="76">
        <v>0.13751955581200001</v>
      </c>
      <c r="F117" s="76">
        <v>4.61680517082E-2</v>
      </c>
      <c r="G117" s="76">
        <v>0.10323490200800001</v>
      </c>
      <c r="H117" s="76">
        <v>4.6296296296299999E-2</v>
      </c>
      <c r="I117" s="76">
        <v>0.103521665625</v>
      </c>
      <c r="J117" s="76">
        <v>0</v>
      </c>
      <c r="K117" s="76">
        <v>0</v>
      </c>
      <c r="L117" s="76">
        <v>0</v>
      </c>
      <c r="M117" s="76">
        <v>329</v>
      </c>
      <c r="N117" s="76">
        <v>0</v>
      </c>
      <c r="O117" s="76">
        <v>0</v>
      </c>
      <c r="P117" s="76">
        <v>282</v>
      </c>
      <c r="Q117" s="76">
        <v>0</v>
      </c>
      <c r="R117" s="76">
        <v>0</v>
      </c>
      <c r="S117" s="76">
        <v>233</v>
      </c>
      <c r="T117" s="76">
        <v>0</v>
      </c>
      <c r="U117" s="76">
        <v>1</v>
      </c>
      <c r="V117" s="76">
        <v>271</v>
      </c>
      <c r="W117" s="76">
        <v>0.36900369003700001</v>
      </c>
      <c r="X117" s="76">
        <v>0</v>
      </c>
      <c r="Y117" s="76">
        <v>322</v>
      </c>
      <c r="Z117" s="76">
        <v>0</v>
      </c>
      <c r="AA117" s="76">
        <v>0</v>
      </c>
      <c r="AB117" s="76">
        <v>288</v>
      </c>
      <c r="AC117" s="76">
        <v>0</v>
      </c>
      <c r="AD117" s="76">
        <v>0</v>
      </c>
      <c r="AE117" s="76">
        <v>280</v>
      </c>
      <c r="AF117" s="76">
        <v>0</v>
      </c>
      <c r="AG117" s="76">
        <v>0</v>
      </c>
      <c r="AH117" s="76">
        <v>355</v>
      </c>
      <c r="AI117" s="76">
        <v>0</v>
      </c>
      <c r="AJ117" s="76">
        <v>1</v>
      </c>
      <c r="AK117" s="76">
        <v>361</v>
      </c>
      <c r="AL117" s="76">
        <v>0.27700831024900002</v>
      </c>
      <c r="AM117" s="76">
        <v>0</v>
      </c>
      <c r="AN117" s="76">
        <v>459</v>
      </c>
      <c r="AO117" s="76">
        <v>0</v>
      </c>
      <c r="AP117" s="76">
        <v>0</v>
      </c>
      <c r="AQ117" s="76">
        <v>389</v>
      </c>
      <c r="AR117" s="76">
        <v>0</v>
      </c>
      <c r="AS117" s="76">
        <v>0</v>
      </c>
      <c r="AT117" s="76">
        <v>392</v>
      </c>
      <c r="AU117" s="76">
        <v>0</v>
      </c>
      <c r="AV117" s="76">
        <v>1</v>
      </c>
      <c r="AW117" s="76">
        <v>360</v>
      </c>
      <c r="AX117" s="76">
        <v>0.277777777778</v>
      </c>
      <c r="AY117" s="76">
        <v>0</v>
      </c>
      <c r="AZ117" s="76">
        <v>301</v>
      </c>
      <c r="BA117" s="76">
        <v>0</v>
      </c>
      <c r="BB117" s="76">
        <v>0</v>
      </c>
      <c r="BC117" s="76">
        <v>292</v>
      </c>
      <c r="BD117" s="76">
        <v>0</v>
      </c>
      <c r="BE117" s="76">
        <v>0</v>
      </c>
      <c r="BF117" s="76">
        <v>326</v>
      </c>
      <c r="BG117" s="76">
        <v>0</v>
      </c>
      <c r="BH117" s="76">
        <v>0</v>
      </c>
      <c r="BI117" s="76">
        <v>303</v>
      </c>
      <c r="BJ117" s="76">
        <v>0</v>
      </c>
      <c r="BK117" s="76">
        <v>0</v>
      </c>
      <c r="BL117" s="76">
        <v>264</v>
      </c>
      <c r="BM117" s="76">
        <v>0</v>
      </c>
      <c r="BN117" s="76">
        <v>0</v>
      </c>
      <c r="BO117" s="76">
        <v>275</v>
      </c>
      <c r="BP117" s="76">
        <v>0</v>
      </c>
      <c r="BQ117" s="76">
        <v>0</v>
      </c>
      <c r="BR117" s="76">
        <v>380</v>
      </c>
      <c r="BS117" s="76">
        <v>0</v>
      </c>
      <c r="BT117" s="76">
        <v>0</v>
      </c>
      <c r="BU117" s="76">
        <v>413</v>
      </c>
      <c r="BV117" s="76">
        <v>0</v>
      </c>
      <c r="BW117" s="76">
        <v>0</v>
      </c>
      <c r="BX117" s="76">
        <v>415</v>
      </c>
      <c r="BY117" s="76">
        <v>0</v>
      </c>
      <c r="BZ117" s="76">
        <v>0</v>
      </c>
      <c r="CA117" s="76">
        <v>351</v>
      </c>
      <c r="CB117" s="76">
        <v>0</v>
      </c>
      <c r="CC117" s="76">
        <v>0</v>
      </c>
      <c r="CD117" s="76">
        <v>409</v>
      </c>
      <c r="CE117" s="76">
        <v>0</v>
      </c>
    </row>
    <row r="118" spans="1:83" x14ac:dyDescent="0.3">
      <c r="A118" s="76" t="s">
        <v>412</v>
      </c>
      <c r="B118" s="76">
        <v>0.55308644647799998</v>
      </c>
      <c r="C118" s="78">
        <v>0.70840524309200004</v>
      </c>
      <c r="D118" s="76">
        <v>5.9101654846299999E-2</v>
      </c>
      <c r="E118" s="76">
        <v>0.132155317819</v>
      </c>
      <c r="F118" s="76">
        <v>0</v>
      </c>
      <c r="G118" s="76">
        <v>0</v>
      </c>
      <c r="H118" s="76">
        <v>0</v>
      </c>
      <c r="I118" s="76">
        <v>0</v>
      </c>
      <c r="J118" s="76">
        <v>4.7483380816699998E-2</v>
      </c>
      <c r="K118" s="76">
        <v>0.106176067308</v>
      </c>
      <c r="L118" s="76">
        <v>0</v>
      </c>
      <c r="M118" s="76">
        <v>329</v>
      </c>
      <c r="N118" s="76">
        <v>0</v>
      </c>
      <c r="O118" s="76">
        <v>1</v>
      </c>
      <c r="P118" s="76">
        <v>282</v>
      </c>
      <c r="Q118" s="76">
        <v>0.35460992907799999</v>
      </c>
      <c r="R118" s="76">
        <v>0</v>
      </c>
      <c r="S118" s="76">
        <v>233</v>
      </c>
      <c r="T118" s="76">
        <v>0</v>
      </c>
      <c r="U118" s="76">
        <v>0</v>
      </c>
      <c r="V118" s="76">
        <v>271</v>
      </c>
      <c r="W118" s="76">
        <v>0</v>
      </c>
      <c r="X118" s="76">
        <v>0</v>
      </c>
      <c r="Y118" s="76">
        <v>322</v>
      </c>
      <c r="Z118" s="76">
        <v>0</v>
      </c>
      <c r="AA118" s="76">
        <v>0</v>
      </c>
      <c r="AB118" s="76">
        <v>288</v>
      </c>
      <c r="AC118" s="76">
        <v>0</v>
      </c>
      <c r="AD118" s="76">
        <v>0</v>
      </c>
      <c r="AE118" s="76">
        <v>280</v>
      </c>
      <c r="AF118" s="76">
        <v>0</v>
      </c>
      <c r="AG118" s="76">
        <v>0</v>
      </c>
      <c r="AH118" s="76">
        <v>355</v>
      </c>
      <c r="AI118" s="76">
        <v>0</v>
      </c>
      <c r="AJ118" s="76">
        <v>0</v>
      </c>
      <c r="AK118" s="76">
        <v>361</v>
      </c>
      <c r="AL118" s="76">
        <v>0</v>
      </c>
      <c r="AM118" s="76">
        <v>0</v>
      </c>
      <c r="AN118" s="76">
        <v>459</v>
      </c>
      <c r="AO118" s="76">
        <v>0</v>
      </c>
      <c r="AP118" s="76">
        <v>0</v>
      </c>
      <c r="AQ118" s="76">
        <v>389</v>
      </c>
      <c r="AR118" s="76">
        <v>0</v>
      </c>
      <c r="AS118" s="76">
        <v>0</v>
      </c>
      <c r="AT118" s="76">
        <v>392</v>
      </c>
      <c r="AU118" s="76">
        <v>0</v>
      </c>
      <c r="AV118" s="76">
        <v>0</v>
      </c>
      <c r="AW118" s="76">
        <v>360</v>
      </c>
      <c r="AX118" s="76">
        <v>0</v>
      </c>
      <c r="AY118" s="76">
        <v>0</v>
      </c>
      <c r="AZ118" s="76">
        <v>301</v>
      </c>
      <c r="BA118" s="76">
        <v>0</v>
      </c>
      <c r="BB118" s="76">
        <v>0</v>
      </c>
      <c r="BC118" s="76">
        <v>292</v>
      </c>
      <c r="BD118" s="76">
        <v>0</v>
      </c>
      <c r="BE118" s="76">
        <v>0</v>
      </c>
      <c r="BF118" s="76">
        <v>326</v>
      </c>
      <c r="BG118" s="76">
        <v>0</v>
      </c>
      <c r="BH118" s="76">
        <v>0</v>
      </c>
      <c r="BI118" s="76">
        <v>303</v>
      </c>
      <c r="BJ118" s="76">
        <v>0</v>
      </c>
      <c r="BK118" s="76">
        <v>0</v>
      </c>
      <c r="BL118" s="76">
        <v>264</v>
      </c>
      <c r="BM118" s="76">
        <v>0</v>
      </c>
      <c r="BN118" s="76">
        <v>0</v>
      </c>
      <c r="BO118" s="76">
        <v>275</v>
      </c>
      <c r="BP118" s="76">
        <v>0</v>
      </c>
      <c r="BQ118" s="76">
        <v>0</v>
      </c>
      <c r="BR118" s="76">
        <v>380</v>
      </c>
      <c r="BS118" s="76">
        <v>0</v>
      </c>
      <c r="BT118" s="76">
        <v>0</v>
      </c>
      <c r="BU118" s="76">
        <v>413</v>
      </c>
      <c r="BV118" s="76">
        <v>0</v>
      </c>
      <c r="BW118" s="76">
        <v>0</v>
      </c>
      <c r="BX118" s="76">
        <v>415</v>
      </c>
      <c r="BY118" s="76">
        <v>0</v>
      </c>
      <c r="BZ118" s="76">
        <v>1</v>
      </c>
      <c r="CA118" s="76">
        <v>351</v>
      </c>
      <c r="CB118" s="76">
        <v>0.28490028490000002</v>
      </c>
      <c r="CC118" s="76">
        <v>0</v>
      </c>
      <c r="CD118" s="76">
        <v>409</v>
      </c>
      <c r="CE118" s="76">
        <v>0</v>
      </c>
    </row>
    <row r="119" spans="1:83" x14ac:dyDescent="0.3">
      <c r="A119" s="76" t="s">
        <v>413</v>
      </c>
      <c r="B119" s="76">
        <v>0.54903302422199995</v>
      </c>
      <c r="C119" s="78">
        <v>0.74941004036100001</v>
      </c>
      <c r="D119" s="76">
        <v>5.9101654846299999E-2</v>
      </c>
      <c r="E119" s="76">
        <v>0.132155317819</v>
      </c>
      <c r="F119" s="76">
        <v>4.25170068027E-2</v>
      </c>
      <c r="G119" s="76">
        <v>9.5070917410700007E-2</v>
      </c>
      <c r="H119" s="76">
        <v>0</v>
      </c>
      <c r="I119" s="76">
        <v>0</v>
      </c>
      <c r="J119" s="76">
        <v>8.4609445373799996E-2</v>
      </c>
      <c r="K119" s="76">
        <v>0.11977700132999999</v>
      </c>
      <c r="L119" s="76">
        <v>0</v>
      </c>
      <c r="M119" s="76">
        <v>329</v>
      </c>
      <c r="N119" s="76">
        <v>0</v>
      </c>
      <c r="O119" s="76">
        <v>1</v>
      </c>
      <c r="P119" s="76">
        <v>282</v>
      </c>
      <c r="Q119" s="76">
        <v>0.35460992907799999</v>
      </c>
      <c r="R119" s="76">
        <v>0</v>
      </c>
      <c r="S119" s="76">
        <v>233</v>
      </c>
      <c r="T119" s="76">
        <v>0</v>
      </c>
      <c r="U119" s="76">
        <v>0</v>
      </c>
      <c r="V119" s="76">
        <v>271</v>
      </c>
      <c r="W119" s="76">
        <v>0</v>
      </c>
      <c r="X119" s="76">
        <v>0</v>
      </c>
      <c r="Y119" s="76">
        <v>322</v>
      </c>
      <c r="Z119" s="76">
        <v>0</v>
      </c>
      <c r="AA119" s="76">
        <v>0</v>
      </c>
      <c r="AB119" s="76">
        <v>288</v>
      </c>
      <c r="AC119" s="76">
        <v>0</v>
      </c>
      <c r="AD119" s="76">
        <v>0</v>
      </c>
      <c r="AE119" s="76">
        <v>280</v>
      </c>
      <c r="AF119" s="76">
        <v>0</v>
      </c>
      <c r="AG119" s="76">
        <v>0</v>
      </c>
      <c r="AH119" s="76">
        <v>355</v>
      </c>
      <c r="AI119" s="76">
        <v>0</v>
      </c>
      <c r="AJ119" s="76">
        <v>0</v>
      </c>
      <c r="AK119" s="76">
        <v>361</v>
      </c>
      <c r="AL119" s="76">
        <v>0</v>
      </c>
      <c r="AM119" s="76">
        <v>0</v>
      </c>
      <c r="AN119" s="76">
        <v>459</v>
      </c>
      <c r="AO119" s="76">
        <v>0</v>
      </c>
      <c r="AP119" s="76">
        <v>0</v>
      </c>
      <c r="AQ119" s="76">
        <v>389</v>
      </c>
      <c r="AR119" s="76">
        <v>0</v>
      </c>
      <c r="AS119" s="76">
        <v>1</v>
      </c>
      <c r="AT119" s="76">
        <v>392</v>
      </c>
      <c r="AU119" s="76">
        <v>0.25510204081600002</v>
      </c>
      <c r="AV119" s="76">
        <v>0</v>
      </c>
      <c r="AW119" s="76">
        <v>360</v>
      </c>
      <c r="AX119" s="76">
        <v>0</v>
      </c>
      <c r="AY119" s="76">
        <v>0</v>
      </c>
      <c r="AZ119" s="76">
        <v>301</v>
      </c>
      <c r="BA119" s="76">
        <v>0</v>
      </c>
      <c r="BB119" s="76">
        <v>0</v>
      </c>
      <c r="BC119" s="76">
        <v>292</v>
      </c>
      <c r="BD119" s="76">
        <v>0</v>
      </c>
      <c r="BE119" s="76">
        <v>0</v>
      </c>
      <c r="BF119" s="76">
        <v>326</v>
      </c>
      <c r="BG119" s="76">
        <v>0</v>
      </c>
      <c r="BH119" s="76">
        <v>0</v>
      </c>
      <c r="BI119" s="76">
        <v>303</v>
      </c>
      <c r="BJ119" s="76">
        <v>0</v>
      </c>
      <c r="BK119" s="76">
        <v>0</v>
      </c>
      <c r="BL119" s="76">
        <v>264</v>
      </c>
      <c r="BM119" s="76">
        <v>0</v>
      </c>
      <c r="BN119" s="76">
        <v>0</v>
      </c>
      <c r="BO119" s="76">
        <v>275</v>
      </c>
      <c r="BP119" s="76">
        <v>0</v>
      </c>
      <c r="BQ119" s="76">
        <v>1</v>
      </c>
      <c r="BR119" s="76">
        <v>380</v>
      </c>
      <c r="BS119" s="76">
        <v>0.26315789473700002</v>
      </c>
      <c r="BT119" s="76">
        <v>0</v>
      </c>
      <c r="BU119" s="76">
        <v>413</v>
      </c>
      <c r="BV119" s="76">
        <v>0</v>
      </c>
      <c r="BW119" s="76">
        <v>0</v>
      </c>
      <c r="BX119" s="76">
        <v>415</v>
      </c>
      <c r="BY119" s="76">
        <v>0</v>
      </c>
      <c r="BZ119" s="76">
        <v>0</v>
      </c>
      <c r="CA119" s="76">
        <v>351</v>
      </c>
      <c r="CB119" s="76">
        <v>0</v>
      </c>
      <c r="CC119" s="76">
        <v>1</v>
      </c>
      <c r="CD119" s="76">
        <v>409</v>
      </c>
      <c r="CE119" s="76">
        <v>0.24449877750599999</v>
      </c>
    </row>
    <row r="120" spans="1:83" x14ac:dyDescent="0.3">
      <c r="A120" s="76" t="s">
        <v>414</v>
      </c>
      <c r="B120" s="76">
        <v>0.77474527248299996</v>
      </c>
      <c r="C120" s="78">
        <v>0.82787066259599995</v>
      </c>
      <c r="D120" s="76">
        <v>5.9101654846299999E-2</v>
      </c>
      <c r="E120" s="76">
        <v>0.132155317819</v>
      </c>
      <c r="F120" s="76">
        <v>4.2844901456700002E-2</v>
      </c>
      <c r="G120" s="76">
        <v>9.5804112146500003E-2</v>
      </c>
      <c r="H120" s="76">
        <v>5.5005500550099999E-2</v>
      </c>
      <c r="I120" s="76">
        <v>0.122996038366</v>
      </c>
      <c r="J120" s="76">
        <v>0</v>
      </c>
      <c r="K120" s="76">
        <v>0</v>
      </c>
      <c r="L120" s="76">
        <v>0</v>
      </c>
      <c r="M120" s="76">
        <v>329</v>
      </c>
      <c r="N120" s="76">
        <v>0</v>
      </c>
      <c r="O120" s="76">
        <v>1</v>
      </c>
      <c r="P120" s="76">
        <v>282</v>
      </c>
      <c r="Q120" s="76">
        <v>0.35460992907799999</v>
      </c>
      <c r="R120" s="76">
        <v>0</v>
      </c>
      <c r="S120" s="76">
        <v>233</v>
      </c>
      <c r="T120" s="76">
        <v>0</v>
      </c>
      <c r="U120" s="76">
        <v>0</v>
      </c>
      <c r="V120" s="76">
        <v>271</v>
      </c>
      <c r="W120" s="76">
        <v>0</v>
      </c>
      <c r="X120" s="76">
        <v>0</v>
      </c>
      <c r="Y120" s="76">
        <v>322</v>
      </c>
      <c r="Z120" s="76">
        <v>0</v>
      </c>
      <c r="AA120" s="76">
        <v>0</v>
      </c>
      <c r="AB120" s="76">
        <v>288</v>
      </c>
      <c r="AC120" s="76">
        <v>0</v>
      </c>
      <c r="AD120" s="76">
        <v>0</v>
      </c>
      <c r="AE120" s="76">
        <v>280</v>
      </c>
      <c r="AF120" s="76">
        <v>0</v>
      </c>
      <c r="AG120" s="76">
        <v>0</v>
      </c>
      <c r="AH120" s="76">
        <v>355</v>
      </c>
      <c r="AI120" s="76">
        <v>0</v>
      </c>
      <c r="AJ120" s="76">
        <v>0</v>
      </c>
      <c r="AK120" s="76">
        <v>361</v>
      </c>
      <c r="AL120" s="76">
        <v>0</v>
      </c>
      <c r="AM120" s="76">
        <v>0</v>
      </c>
      <c r="AN120" s="76">
        <v>459</v>
      </c>
      <c r="AO120" s="76">
        <v>0</v>
      </c>
      <c r="AP120" s="76">
        <v>1</v>
      </c>
      <c r="AQ120" s="76">
        <v>389</v>
      </c>
      <c r="AR120" s="76">
        <v>0.25706940874</v>
      </c>
      <c r="AS120" s="76">
        <v>0</v>
      </c>
      <c r="AT120" s="76">
        <v>392</v>
      </c>
      <c r="AU120" s="76">
        <v>0</v>
      </c>
      <c r="AV120" s="76">
        <v>0</v>
      </c>
      <c r="AW120" s="76">
        <v>360</v>
      </c>
      <c r="AX120" s="76">
        <v>0</v>
      </c>
      <c r="AY120" s="76">
        <v>0</v>
      </c>
      <c r="AZ120" s="76">
        <v>301</v>
      </c>
      <c r="BA120" s="76">
        <v>0</v>
      </c>
      <c r="BB120" s="76">
        <v>0</v>
      </c>
      <c r="BC120" s="76">
        <v>292</v>
      </c>
      <c r="BD120" s="76">
        <v>0</v>
      </c>
      <c r="BE120" s="76">
        <v>0</v>
      </c>
      <c r="BF120" s="76">
        <v>326</v>
      </c>
      <c r="BG120" s="76">
        <v>0</v>
      </c>
      <c r="BH120" s="76">
        <v>1</v>
      </c>
      <c r="BI120" s="76">
        <v>303</v>
      </c>
      <c r="BJ120" s="76">
        <v>0.33003300330000002</v>
      </c>
      <c r="BK120" s="76">
        <v>0</v>
      </c>
      <c r="BL120" s="76">
        <v>264</v>
      </c>
      <c r="BM120" s="76">
        <v>0</v>
      </c>
      <c r="BN120" s="76">
        <v>0</v>
      </c>
      <c r="BO120" s="76">
        <v>275</v>
      </c>
      <c r="BP120" s="76">
        <v>0</v>
      </c>
      <c r="BQ120" s="76">
        <v>0</v>
      </c>
      <c r="BR120" s="76">
        <v>380</v>
      </c>
      <c r="BS120" s="76">
        <v>0</v>
      </c>
      <c r="BT120" s="76">
        <v>0</v>
      </c>
      <c r="BU120" s="76">
        <v>413</v>
      </c>
      <c r="BV120" s="76">
        <v>0</v>
      </c>
      <c r="BW120" s="76">
        <v>0</v>
      </c>
      <c r="BX120" s="76">
        <v>415</v>
      </c>
      <c r="BY120" s="76">
        <v>0</v>
      </c>
      <c r="BZ120" s="76">
        <v>0</v>
      </c>
      <c r="CA120" s="76">
        <v>351</v>
      </c>
      <c r="CB120" s="76">
        <v>0</v>
      </c>
      <c r="CC120" s="76">
        <v>0</v>
      </c>
      <c r="CD120" s="76">
        <v>409</v>
      </c>
      <c r="CE120" s="76">
        <v>0</v>
      </c>
    </row>
    <row r="121" spans="1:83" x14ac:dyDescent="0.3">
      <c r="A121" s="76" t="s">
        <v>415</v>
      </c>
      <c r="B121" s="76">
        <v>9.8091911409800003E-2</v>
      </c>
      <c r="C121" s="78">
        <v>0.33968865617900001</v>
      </c>
      <c r="D121" s="76">
        <v>5.78703703704E-2</v>
      </c>
      <c r="E121" s="76">
        <v>0.12940208203100001</v>
      </c>
      <c r="F121" s="76">
        <v>0</v>
      </c>
      <c r="G121" s="76">
        <v>0</v>
      </c>
      <c r="H121" s="76">
        <v>0.15837942241700001</v>
      </c>
      <c r="I121" s="76">
        <v>0.15961454648199999</v>
      </c>
      <c r="J121" s="76">
        <v>0</v>
      </c>
      <c r="K121" s="76">
        <v>0</v>
      </c>
      <c r="L121" s="76">
        <v>0</v>
      </c>
      <c r="M121" s="76">
        <v>329</v>
      </c>
      <c r="N121" s="76">
        <v>0</v>
      </c>
      <c r="O121" s="76">
        <v>0</v>
      </c>
      <c r="P121" s="76">
        <v>282</v>
      </c>
      <c r="Q121" s="76">
        <v>0</v>
      </c>
      <c r="R121" s="76">
        <v>0</v>
      </c>
      <c r="S121" s="76">
        <v>233</v>
      </c>
      <c r="T121" s="76">
        <v>0</v>
      </c>
      <c r="U121" s="76">
        <v>0</v>
      </c>
      <c r="V121" s="76">
        <v>271</v>
      </c>
      <c r="W121" s="76">
        <v>0</v>
      </c>
      <c r="X121" s="76">
        <v>0</v>
      </c>
      <c r="Y121" s="76">
        <v>322</v>
      </c>
      <c r="Z121" s="76">
        <v>0</v>
      </c>
      <c r="AA121" s="76">
        <v>1</v>
      </c>
      <c r="AB121" s="76">
        <v>288</v>
      </c>
      <c r="AC121" s="76">
        <v>0.347222222222</v>
      </c>
      <c r="AD121" s="76">
        <v>0</v>
      </c>
      <c r="AE121" s="76">
        <v>280</v>
      </c>
      <c r="AF121" s="76">
        <v>0</v>
      </c>
      <c r="AG121" s="76">
        <v>0</v>
      </c>
      <c r="AH121" s="76">
        <v>355</v>
      </c>
      <c r="AI121" s="76">
        <v>0</v>
      </c>
      <c r="AJ121" s="76">
        <v>0</v>
      </c>
      <c r="AK121" s="76">
        <v>361</v>
      </c>
      <c r="AL121" s="76">
        <v>0</v>
      </c>
      <c r="AM121" s="76">
        <v>0</v>
      </c>
      <c r="AN121" s="76">
        <v>459</v>
      </c>
      <c r="AO121" s="76">
        <v>0</v>
      </c>
      <c r="AP121" s="76">
        <v>0</v>
      </c>
      <c r="AQ121" s="76">
        <v>389</v>
      </c>
      <c r="AR121" s="76">
        <v>0</v>
      </c>
      <c r="AS121" s="76">
        <v>0</v>
      </c>
      <c r="AT121" s="76">
        <v>392</v>
      </c>
      <c r="AU121" s="76">
        <v>0</v>
      </c>
      <c r="AV121" s="76">
        <v>1</v>
      </c>
      <c r="AW121" s="76">
        <v>360</v>
      </c>
      <c r="AX121" s="76">
        <v>0.277777777778</v>
      </c>
      <c r="AY121" s="76">
        <v>0</v>
      </c>
      <c r="AZ121" s="76">
        <v>301</v>
      </c>
      <c r="BA121" s="76">
        <v>0</v>
      </c>
      <c r="BB121" s="76">
        <v>1</v>
      </c>
      <c r="BC121" s="76">
        <v>292</v>
      </c>
      <c r="BD121" s="76">
        <v>0.34246575342500002</v>
      </c>
      <c r="BE121" s="76">
        <v>0</v>
      </c>
      <c r="BF121" s="76">
        <v>326</v>
      </c>
      <c r="BG121" s="76">
        <v>0</v>
      </c>
      <c r="BH121" s="76">
        <v>1</v>
      </c>
      <c r="BI121" s="76">
        <v>303</v>
      </c>
      <c r="BJ121" s="76">
        <v>0.33003300330000002</v>
      </c>
      <c r="BK121" s="76">
        <v>0</v>
      </c>
      <c r="BL121" s="76">
        <v>264</v>
      </c>
      <c r="BM121" s="76">
        <v>0</v>
      </c>
      <c r="BN121" s="76">
        <v>0</v>
      </c>
      <c r="BO121" s="76">
        <v>275</v>
      </c>
      <c r="BP121" s="76">
        <v>0</v>
      </c>
      <c r="BQ121" s="76">
        <v>0</v>
      </c>
      <c r="BR121" s="76">
        <v>380</v>
      </c>
      <c r="BS121" s="76">
        <v>0</v>
      </c>
      <c r="BT121" s="76">
        <v>0</v>
      </c>
      <c r="BU121" s="76">
        <v>413</v>
      </c>
      <c r="BV121" s="76">
        <v>0</v>
      </c>
      <c r="BW121" s="76">
        <v>0</v>
      </c>
      <c r="BX121" s="76">
        <v>415</v>
      </c>
      <c r="BY121" s="76">
        <v>0</v>
      </c>
      <c r="BZ121" s="76">
        <v>0</v>
      </c>
      <c r="CA121" s="76">
        <v>351</v>
      </c>
      <c r="CB121" s="76">
        <v>0</v>
      </c>
      <c r="CC121" s="76">
        <v>0</v>
      </c>
      <c r="CD121" s="76">
        <v>409</v>
      </c>
      <c r="CE121" s="76">
        <v>0</v>
      </c>
    </row>
    <row r="122" spans="1:83" x14ac:dyDescent="0.3">
      <c r="A122" s="76" t="s">
        <v>416</v>
      </c>
      <c r="B122" s="76">
        <v>0.39162517627100002</v>
      </c>
      <c r="C122" s="78">
        <v>0.64240270142699996</v>
      </c>
      <c r="D122" s="76">
        <v>5.78703703704E-2</v>
      </c>
      <c r="E122" s="76">
        <v>0.12940208203100001</v>
      </c>
      <c r="F122" s="76">
        <v>0</v>
      </c>
      <c r="G122" s="76">
        <v>0</v>
      </c>
      <c r="H122" s="76">
        <v>0</v>
      </c>
      <c r="I122" s="76">
        <v>0</v>
      </c>
      <c r="J122" s="76">
        <v>0</v>
      </c>
      <c r="K122" s="76">
        <v>0</v>
      </c>
      <c r="L122" s="76">
        <v>0</v>
      </c>
      <c r="M122" s="76">
        <v>329</v>
      </c>
      <c r="N122" s="76">
        <v>0</v>
      </c>
      <c r="O122" s="76">
        <v>0</v>
      </c>
      <c r="P122" s="76">
        <v>282</v>
      </c>
      <c r="Q122" s="76">
        <v>0</v>
      </c>
      <c r="R122" s="76">
        <v>0</v>
      </c>
      <c r="S122" s="76">
        <v>233</v>
      </c>
      <c r="T122" s="76">
        <v>0</v>
      </c>
      <c r="U122" s="76">
        <v>0</v>
      </c>
      <c r="V122" s="76">
        <v>271</v>
      </c>
      <c r="W122" s="76">
        <v>0</v>
      </c>
      <c r="X122" s="76">
        <v>0</v>
      </c>
      <c r="Y122" s="76">
        <v>322</v>
      </c>
      <c r="Z122" s="76">
        <v>0</v>
      </c>
      <c r="AA122" s="76">
        <v>1</v>
      </c>
      <c r="AB122" s="76">
        <v>288</v>
      </c>
      <c r="AC122" s="76">
        <v>0.347222222222</v>
      </c>
      <c r="AD122" s="76">
        <v>0</v>
      </c>
      <c r="AE122" s="76">
        <v>280</v>
      </c>
      <c r="AF122" s="76">
        <v>0</v>
      </c>
      <c r="AG122" s="76">
        <v>0</v>
      </c>
      <c r="AH122" s="76">
        <v>355</v>
      </c>
      <c r="AI122" s="76">
        <v>0</v>
      </c>
      <c r="AJ122" s="76">
        <v>0</v>
      </c>
      <c r="AK122" s="76">
        <v>361</v>
      </c>
      <c r="AL122" s="76">
        <v>0</v>
      </c>
      <c r="AM122" s="76">
        <v>0</v>
      </c>
      <c r="AN122" s="76">
        <v>459</v>
      </c>
      <c r="AO122" s="76">
        <v>0</v>
      </c>
      <c r="AP122" s="76">
        <v>0</v>
      </c>
      <c r="AQ122" s="76">
        <v>389</v>
      </c>
      <c r="AR122" s="76">
        <v>0</v>
      </c>
      <c r="AS122" s="76">
        <v>0</v>
      </c>
      <c r="AT122" s="76">
        <v>392</v>
      </c>
      <c r="AU122" s="76">
        <v>0</v>
      </c>
      <c r="AV122" s="76">
        <v>0</v>
      </c>
      <c r="AW122" s="76">
        <v>360</v>
      </c>
      <c r="AX122" s="76">
        <v>0</v>
      </c>
      <c r="AY122" s="76">
        <v>0</v>
      </c>
      <c r="AZ122" s="76">
        <v>301</v>
      </c>
      <c r="BA122" s="76">
        <v>0</v>
      </c>
      <c r="BB122" s="76">
        <v>0</v>
      </c>
      <c r="BC122" s="76">
        <v>292</v>
      </c>
      <c r="BD122" s="76">
        <v>0</v>
      </c>
      <c r="BE122" s="76">
        <v>0</v>
      </c>
      <c r="BF122" s="76">
        <v>326</v>
      </c>
      <c r="BG122" s="76">
        <v>0</v>
      </c>
      <c r="BH122" s="76">
        <v>0</v>
      </c>
      <c r="BI122" s="76">
        <v>303</v>
      </c>
      <c r="BJ122" s="76">
        <v>0</v>
      </c>
      <c r="BK122" s="76">
        <v>0</v>
      </c>
      <c r="BL122" s="76">
        <v>264</v>
      </c>
      <c r="BM122" s="76">
        <v>0</v>
      </c>
      <c r="BN122" s="76">
        <v>0</v>
      </c>
      <c r="BO122" s="76">
        <v>275</v>
      </c>
      <c r="BP122" s="76">
        <v>0</v>
      </c>
      <c r="BQ122" s="76">
        <v>0</v>
      </c>
      <c r="BR122" s="76">
        <v>380</v>
      </c>
      <c r="BS122" s="76">
        <v>0</v>
      </c>
      <c r="BT122" s="76">
        <v>0</v>
      </c>
      <c r="BU122" s="76">
        <v>413</v>
      </c>
      <c r="BV122" s="76">
        <v>0</v>
      </c>
      <c r="BW122" s="76">
        <v>0</v>
      </c>
      <c r="BX122" s="76">
        <v>415</v>
      </c>
      <c r="BY122" s="76">
        <v>0</v>
      </c>
      <c r="BZ122" s="76">
        <v>0</v>
      </c>
      <c r="CA122" s="76">
        <v>351</v>
      </c>
      <c r="CB122" s="76">
        <v>0</v>
      </c>
      <c r="CC122" s="76">
        <v>0</v>
      </c>
      <c r="CD122" s="76">
        <v>409</v>
      </c>
      <c r="CE122" s="76">
        <v>0</v>
      </c>
    </row>
    <row r="123" spans="1:83" x14ac:dyDescent="0.3">
      <c r="A123" s="76" t="s">
        <v>417</v>
      </c>
      <c r="B123" s="76">
        <v>0.53757380912399999</v>
      </c>
      <c r="C123" s="78">
        <v>0.744639276342</v>
      </c>
      <c r="D123" s="76">
        <v>5.78703703704E-2</v>
      </c>
      <c r="E123" s="76">
        <v>0.12940208203100001</v>
      </c>
      <c r="F123" s="76">
        <v>3.6310820624500001E-2</v>
      </c>
      <c r="G123" s="76">
        <v>8.1193463235299995E-2</v>
      </c>
      <c r="H123" s="76">
        <v>5.5005500550099999E-2</v>
      </c>
      <c r="I123" s="76">
        <v>0.122996038366</v>
      </c>
      <c r="J123" s="76">
        <v>0.13150367251</v>
      </c>
      <c r="K123" s="76">
        <v>0.13211392446</v>
      </c>
      <c r="L123" s="76">
        <v>0</v>
      </c>
      <c r="M123" s="76">
        <v>329</v>
      </c>
      <c r="N123" s="76">
        <v>0</v>
      </c>
      <c r="O123" s="76">
        <v>0</v>
      </c>
      <c r="P123" s="76">
        <v>282</v>
      </c>
      <c r="Q123" s="76">
        <v>0</v>
      </c>
      <c r="R123" s="76">
        <v>0</v>
      </c>
      <c r="S123" s="76">
        <v>233</v>
      </c>
      <c r="T123" s="76">
        <v>0</v>
      </c>
      <c r="U123" s="76">
        <v>0</v>
      </c>
      <c r="V123" s="76">
        <v>271</v>
      </c>
      <c r="W123" s="76">
        <v>0</v>
      </c>
      <c r="X123" s="76">
        <v>0</v>
      </c>
      <c r="Y123" s="76">
        <v>322</v>
      </c>
      <c r="Z123" s="76">
        <v>0</v>
      </c>
      <c r="AA123" s="76">
        <v>1</v>
      </c>
      <c r="AB123" s="76">
        <v>288</v>
      </c>
      <c r="AC123" s="76">
        <v>0.347222222222</v>
      </c>
      <c r="AD123" s="76">
        <v>0</v>
      </c>
      <c r="AE123" s="76">
        <v>280</v>
      </c>
      <c r="AF123" s="76">
        <v>0</v>
      </c>
      <c r="AG123" s="76">
        <v>0</v>
      </c>
      <c r="AH123" s="76">
        <v>355</v>
      </c>
      <c r="AI123" s="76">
        <v>0</v>
      </c>
      <c r="AJ123" s="76">
        <v>0</v>
      </c>
      <c r="AK123" s="76">
        <v>361</v>
      </c>
      <c r="AL123" s="76">
        <v>0</v>
      </c>
      <c r="AM123" s="76">
        <v>1</v>
      </c>
      <c r="AN123" s="76">
        <v>459</v>
      </c>
      <c r="AO123" s="76">
        <v>0.21786492374700001</v>
      </c>
      <c r="AP123" s="76">
        <v>0</v>
      </c>
      <c r="AQ123" s="76">
        <v>389</v>
      </c>
      <c r="AR123" s="76">
        <v>0</v>
      </c>
      <c r="AS123" s="76">
        <v>0</v>
      </c>
      <c r="AT123" s="76">
        <v>392</v>
      </c>
      <c r="AU123" s="76">
        <v>0</v>
      </c>
      <c r="AV123" s="76">
        <v>0</v>
      </c>
      <c r="AW123" s="76">
        <v>360</v>
      </c>
      <c r="AX123" s="76">
        <v>0</v>
      </c>
      <c r="AY123" s="76">
        <v>0</v>
      </c>
      <c r="AZ123" s="76">
        <v>301</v>
      </c>
      <c r="BA123" s="76">
        <v>0</v>
      </c>
      <c r="BB123" s="76">
        <v>0</v>
      </c>
      <c r="BC123" s="76">
        <v>292</v>
      </c>
      <c r="BD123" s="76">
        <v>0</v>
      </c>
      <c r="BE123" s="76">
        <v>0</v>
      </c>
      <c r="BF123" s="76">
        <v>326</v>
      </c>
      <c r="BG123" s="76">
        <v>0</v>
      </c>
      <c r="BH123" s="76">
        <v>1</v>
      </c>
      <c r="BI123" s="76">
        <v>303</v>
      </c>
      <c r="BJ123" s="76">
        <v>0.33003300330000002</v>
      </c>
      <c r="BK123" s="76">
        <v>0</v>
      </c>
      <c r="BL123" s="76">
        <v>264</v>
      </c>
      <c r="BM123" s="76">
        <v>0</v>
      </c>
      <c r="BN123" s="76">
        <v>0</v>
      </c>
      <c r="BO123" s="76">
        <v>275</v>
      </c>
      <c r="BP123" s="76">
        <v>0</v>
      </c>
      <c r="BQ123" s="76">
        <v>1</v>
      </c>
      <c r="BR123" s="76">
        <v>380</v>
      </c>
      <c r="BS123" s="76">
        <v>0.26315789473700002</v>
      </c>
      <c r="BT123" s="76">
        <v>0</v>
      </c>
      <c r="BU123" s="76">
        <v>413</v>
      </c>
      <c r="BV123" s="76">
        <v>0</v>
      </c>
      <c r="BW123" s="76">
        <v>1</v>
      </c>
      <c r="BX123" s="76">
        <v>415</v>
      </c>
      <c r="BY123" s="76">
        <v>0.240963855422</v>
      </c>
      <c r="BZ123" s="76">
        <v>1</v>
      </c>
      <c r="CA123" s="76">
        <v>351</v>
      </c>
      <c r="CB123" s="76">
        <v>0.28490028490000002</v>
      </c>
      <c r="CC123" s="76">
        <v>0</v>
      </c>
      <c r="CD123" s="76">
        <v>409</v>
      </c>
      <c r="CE123" s="76">
        <v>0</v>
      </c>
    </row>
    <row r="124" spans="1:83" x14ac:dyDescent="0.3">
      <c r="A124" s="76" t="s">
        <v>418</v>
      </c>
      <c r="B124" s="76">
        <v>0.77474527248299996</v>
      </c>
      <c r="C124" s="78">
        <v>0.81851619183199997</v>
      </c>
      <c r="D124" s="76">
        <v>5.78703703704E-2</v>
      </c>
      <c r="E124" s="76">
        <v>0.12940208203100001</v>
      </c>
      <c r="F124" s="76">
        <v>3.6310820624500001E-2</v>
      </c>
      <c r="G124" s="76">
        <v>8.1193463235299995E-2</v>
      </c>
      <c r="H124" s="76">
        <v>5.5005500550099999E-2</v>
      </c>
      <c r="I124" s="76">
        <v>0.122996038366</v>
      </c>
      <c r="J124" s="76">
        <v>0</v>
      </c>
      <c r="K124" s="76">
        <v>0</v>
      </c>
      <c r="L124" s="76">
        <v>0</v>
      </c>
      <c r="M124" s="76">
        <v>329</v>
      </c>
      <c r="N124" s="76">
        <v>0</v>
      </c>
      <c r="O124" s="76">
        <v>0</v>
      </c>
      <c r="P124" s="76">
        <v>282</v>
      </c>
      <c r="Q124" s="76">
        <v>0</v>
      </c>
      <c r="R124" s="76">
        <v>0</v>
      </c>
      <c r="S124" s="76">
        <v>233</v>
      </c>
      <c r="T124" s="76">
        <v>0</v>
      </c>
      <c r="U124" s="76">
        <v>0</v>
      </c>
      <c r="V124" s="76">
        <v>271</v>
      </c>
      <c r="W124" s="76">
        <v>0</v>
      </c>
      <c r="X124" s="76">
        <v>0</v>
      </c>
      <c r="Y124" s="76">
        <v>322</v>
      </c>
      <c r="Z124" s="76">
        <v>0</v>
      </c>
      <c r="AA124" s="76">
        <v>1</v>
      </c>
      <c r="AB124" s="76">
        <v>288</v>
      </c>
      <c r="AC124" s="76">
        <v>0.347222222222</v>
      </c>
      <c r="AD124" s="76">
        <v>0</v>
      </c>
      <c r="AE124" s="76">
        <v>280</v>
      </c>
      <c r="AF124" s="76">
        <v>0</v>
      </c>
      <c r="AG124" s="76">
        <v>0</v>
      </c>
      <c r="AH124" s="76">
        <v>355</v>
      </c>
      <c r="AI124" s="76">
        <v>0</v>
      </c>
      <c r="AJ124" s="76">
        <v>0</v>
      </c>
      <c r="AK124" s="76">
        <v>361</v>
      </c>
      <c r="AL124" s="76">
        <v>0</v>
      </c>
      <c r="AM124" s="76">
        <v>1</v>
      </c>
      <c r="AN124" s="76">
        <v>459</v>
      </c>
      <c r="AO124" s="76">
        <v>0.21786492374700001</v>
      </c>
      <c r="AP124" s="76">
        <v>0</v>
      </c>
      <c r="AQ124" s="76">
        <v>389</v>
      </c>
      <c r="AR124" s="76">
        <v>0</v>
      </c>
      <c r="AS124" s="76">
        <v>0</v>
      </c>
      <c r="AT124" s="76">
        <v>392</v>
      </c>
      <c r="AU124" s="76">
        <v>0</v>
      </c>
      <c r="AV124" s="76">
        <v>0</v>
      </c>
      <c r="AW124" s="76">
        <v>360</v>
      </c>
      <c r="AX124" s="76">
        <v>0</v>
      </c>
      <c r="AY124" s="76">
        <v>0</v>
      </c>
      <c r="AZ124" s="76">
        <v>301</v>
      </c>
      <c r="BA124" s="76">
        <v>0</v>
      </c>
      <c r="BB124" s="76">
        <v>0</v>
      </c>
      <c r="BC124" s="76">
        <v>292</v>
      </c>
      <c r="BD124" s="76">
        <v>0</v>
      </c>
      <c r="BE124" s="76">
        <v>0</v>
      </c>
      <c r="BF124" s="76">
        <v>326</v>
      </c>
      <c r="BG124" s="76">
        <v>0</v>
      </c>
      <c r="BH124" s="76">
        <v>1</v>
      </c>
      <c r="BI124" s="76">
        <v>303</v>
      </c>
      <c r="BJ124" s="76">
        <v>0.33003300330000002</v>
      </c>
      <c r="BK124" s="76">
        <v>0</v>
      </c>
      <c r="BL124" s="76">
        <v>264</v>
      </c>
      <c r="BM124" s="76">
        <v>0</v>
      </c>
      <c r="BN124" s="76">
        <v>0</v>
      </c>
      <c r="BO124" s="76">
        <v>275</v>
      </c>
      <c r="BP124" s="76">
        <v>0</v>
      </c>
      <c r="BQ124" s="76">
        <v>0</v>
      </c>
      <c r="BR124" s="76">
        <v>380</v>
      </c>
      <c r="BS124" s="76">
        <v>0</v>
      </c>
      <c r="BT124" s="76">
        <v>0</v>
      </c>
      <c r="BU124" s="76">
        <v>413</v>
      </c>
      <c r="BV124" s="76">
        <v>0</v>
      </c>
      <c r="BW124" s="76">
        <v>0</v>
      </c>
      <c r="BX124" s="76">
        <v>415</v>
      </c>
      <c r="BY124" s="76">
        <v>0</v>
      </c>
      <c r="BZ124" s="76">
        <v>0</v>
      </c>
      <c r="CA124" s="76">
        <v>351</v>
      </c>
      <c r="CB124" s="76">
        <v>0</v>
      </c>
      <c r="CC124" s="76">
        <v>0</v>
      </c>
      <c r="CD124" s="76">
        <v>409</v>
      </c>
      <c r="CE124" s="76">
        <v>0</v>
      </c>
    </row>
    <row r="125" spans="1:83" x14ac:dyDescent="0.3">
      <c r="A125" s="76" t="s">
        <v>419</v>
      </c>
      <c r="B125" s="76">
        <v>0.79861593812300002</v>
      </c>
      <c r="C125" s="78">
        <v>0.82967322460600001</v>
      </c>
      <c r="D125" s="76">
        <v>5.78703703704E-2</v>
      </c>
      <c r="E125" s="76">
        <v>0.12940208203100001</v>
      </c>
      <c r="F125" s="76">
        <v>4.25170068027E-2</v>
      </c>
      <c r="G125" s="76">
        <v>9.5070917410700007E-2</v>
      </c>
      <c r="H125" s="76">
        <v>0.114256057508</v>
      </c>
      <c r="I125" s="76">
        <v>0.162915212409</v>
      </c>
      <c r="J125" s="76">
        <v>0.10076670317600001</v>
      </c>
      <c r="K125" s="76">
        <v>0.14683971633699999</v>
      </c>
      <c r="L125" s="76">
        <v>0</v>
      </c>
      <c r="M125" s="76">
        <v>329</v>
      </c>
      <c r="N125" s="76">
        <v>0</v>
      </c>
      <c r="O125" s="76">
        <v>0</v>
      </c>
      <c r="P125" s="76">
        <v>282</v>
      </c>
      <c r="Q125" s="76">
        <v>0</v>
      </c>
      <c r="R125" s="76">
        <v>0</v>
      </c>
      <c r="S125" s="76">
        <v>233</v>
      </c>
      <c r="T125" s="76">
        <v>0</v>
      </c>
      <c r="U125" s="76">
        <v>0</v>
      </c>
      <c r="V125" s="76">
        <v>271</v>
      </c>
      <c r="W125" s="76">
        <v>0</v>
      </c>
      <c r="X125" s="76">
        <v>0</v>
      </c>
      <c r="Y125" s="76">
        <v>322</v>
      </c>
      <c r="Z125" s="76">
        <v>0</v>
      </c>
      <c r="AA125" s="76">
        <v>1</v>
      </c>
      <c r="AB125" s="76">
        <v>288</v>
      </c>
      <c r="AC125" s="76">
        <v>0.347222222222</v>
      </c>
      <c r="AD125" s="76">
        <v>0</v>
      </c>
      <c r="AE125" s="76">
        <v>280</v>
      </c>
      <c r="AF125" s="76">
        <v>0</v>
      </c>
      <c r="AG125" s="76">
        <v>0</v>
      </c>
      <c r="AH125" s="76">
        <v>355</v>
      </c>
      <c r="AI125" s="76">
        <v>0</v>
      </c>
      <c r="AJ125" s="76">
        <v>0</v>
      </c>
      <c r="AK125" s="76">
        <v>361</v>
      </c>
      <c r="AL125" s="76">
        <v>0</v>
      </c>
      <c r="AM125" s="76">
        <v>0</v>
      </c>
      <c r="AN125" s="76">
        <v>459</v>
      </c>
      <c r="AO125" s="76">
        <v>0</v>
      </c>
      <c r="AP125" s="76">
        <v>0</v>
      </c>
      <c r="AQ125" s="76">
        <v>389</v>
      </c>
      <c r="AR125" s="76">
        <v>0</v>
      </c>
      <c r="AS125" s="76">
        <v>1</v>
      </c>
      <c r="AT125" s="76">
        <v>392</v>
      </c>
      <c r="AU125" s="76">
        <v>0.25510204081600002</v>
      </c>
      <c r="AV125" s="76">
        <v>0</v>
      </c>
      <c r="AW125" s="76">
        <v>360</v>
      </c>
      <c r="AX125" s="76">
        <v>0</v>
      </c>
      <c r="AY125" s="76">
        <v>0</v>
      </c>
      <c r="AZ125" s="76">
        <v>301</v>
      </c>
      <c r="BA125" s="76">
        <v>0</v>
      </c>
      <c r="BB125" s="76">
        <v>0</v>
      </c>
      <c r="BC125" s="76">
        <v>292</v>
      </c>
      <c r="BD125" s="76">
        <v>0</v>
      </c>
      <c r="BE125" s="76">
        <v>1</v>
      </c>
      <c r="BF125" s="76">
        <v>326</v>
      </c>
      <c r="BG125" s="76">
        <v>0.30674846625800001</v>
      </c>
      <c r="BH125" s="76">
        <v>0</v>
      </c>
      <c r="BI125" s="76">
        <v>303</v>
      </c>
      <c r="BJ125" s="76">
        <v>0</v>
      </c>
      <c r="BK125" s="76">
        <v>1</v>
      </c>
      <c r="BL125" s="76">
        <v>264</v>
      </c>
      <c r="BM125" s="76">
        <v>0.37878787878800002</v>
      </c>
      <c r="BN125" s="76">
        <v>1</v>
      </c>
      <c r="BO125" s="76">
        <v>275</v>
      </c>
      <c r="BP125" s="76">
        <v>0.36363636363599999</v>
      </c>
      <c r="BQ125" s="76">
        <v>0</v>
      </c>
      <c r="BR125" s="76">
        <v>380</v>
      </c>
      <c r="BS125" s="76">
        <v>0</v>
      </c>
      <c r="BT125" s="76">
        <v>0</v>
      </c>
      <c r="BU125" s="76">
        <v>413</v>
      </c>
      <c r="BV125" s="76">
        <v>0</v>
      </c>
      <c r="BW125" s="76">
        <v>1</v>
      </c>
      <c r="BX125" s="76">
        <v>415</v>
      </c>
      <c r="BY125" s="76">
        <v>0.240963855422</v>
      </c>
      <c r="BZ125" s="76">
        <v>0</v>
      </c>
      <c r="CA125" s="76">
        <v>351</v>
      </c>
      <c r="CB125" s="76">
        <v>0</v>
      </c>
      <c r="CC125" s="76">
        <v>0</v>
      </c>
      <c r="CD125" s="76">
        <v>409</v>
      </c>
      <c r="CE125" s="76">
        <v>0</v>
      </c>
    </row>
    <row r="126" spans="1:83" x14ac:dyDescent="0.3">
      <c r="A126" s="76" t="s">
        <v>420</v>
      </c>
      <c r="B126" s="76">
        <v>4.79585029854E-3</v>
      </c>
      <c r="C126" s="78">
        <v>0.14947066763799999</v>
      </c>
      <c r="D126" s="76">
        <v>5.1759834368499999E-2</v>
      </c>
      <c r="E126" s="76">
        <v>0.115738508152</v>
      </c>
      <c r="F126" s="76">
        <v>0.27431294692399999</v>
      </c>
      <c r="G126" s="76">
        <v>4.23777847533E-2</v>
      </c>
      <c r="H126" s="76">
        <v>0</v>
      </c>
      <c r="I126" s="76">
        <v>0</v>
      </c>
      <c r="J126" s="76">
        <v>8.4020291693100005E-2</v>
      </c>
      <c r="K126" s="76">
        <v>0.11899523848</v>
      </c>
      <c r="L126" s="76">
        <v>0</v>
      </c>
      <c r="M126" s="76">
        <v>329</v>
      </c>
      <c r="N126" s="76">
        <v>0</v>
      </c>
      <c r="O126" s="76">
        <v>0</v>
      </c>
      <c r="P126" s="76">
        <v>282</v>
      </c>
      <c r="Q126" s="76">
        <v>0</v>
      </c>
      <c r="R126" s="76">
        <v>0</v>
      </c>
      <c r="S126" s="76">
        <v>233</v>
      </c>
      <c r="T126" s="76">
        <v>0</v>
      </c>
      <c r="U126" s="76">
        <v>0</v>
      </c>
      <c r="V126" s="76">
        <v>271</v>
      </c>
      <c r="W126" s="76">
        <v>0</v>
      </c>
      <c r="X126" s="76">
        <v>1</v>
      </c>
      <c r="Y126" s="76">
        <v>322</v>
      </c>
      <c r="Z126" s="76">
        <v>0.31055900621100002</v>
      </c>
      <c r="AA126" s="76">
        <v>0</v>
      </c>
      <c r="AB126" s="76">
        <v>288</v>
      </c>
      <c r="AC126" s="76">
        <v>0</v>
      </c>
      <c r="AD126" s="76">
        <v>1</v>
      </c>
      <c r="AE126" s="76">
        <v>280</v>
      </c>
      <c r="AF126" s="76">
        <v>0.35714285714299998</v>
      </c>
      <c r="AG126" s="76">
        <v>1</v>
      </c>
      <c r="AH126" s="76">
        <v>355</v>
      </c>
      <c r="AI126" s="76">
        <v>0.28169014084499999</v>
      </c>
      <c r="AJ126" s="76">
        <v>1</v>
      </c>
      <c r="AK126" s="76">
        <v>361</v>
      </c>
      <c r="AL126" s="76">
        <v>0.27700831024900002</v>
      </c>
      <c r="AM126" s="76">
        <v>1</v>
      </c>
      <c r="AN126" s="76">
        <v>459</v>
      </c>
      <c r="AO126" s="76">
        <v>0.21786492374700001</v>
      </c>
      <c r="AP126" s="76">
        <v>1</v>
      </c>
      <c r="AQ126" s="76">
        <v>389</v>
      </c>
      <c r="AR126" s="76">
        <v>0.25706940874</v>
      </c>
      <c r="AS126" s="76">
        <v>1</v>
      </c>
      <c r="AT126" s="76">
        <v>392</v>
      </c>
      <c r="AU126" s="76">
        <v>0.25510204081600002</v>
      </c>
      <c r="AV126" s="76">
        <v>0</v>
      </c>
      <c r="AW126" s="76">
        <v>360</v>
      </c>
      <c r="AX126" s="76">
        <v>0</v>
      </c>
      <c r="AY126" s="76">
        <v>0</v>
      </c>
      <c r="AZ126" s="76">
        <v>301</v>
      </c>
      <c r="BA126" s="76">
        <v>0</v>
      </c>
      <c r="BB126" s="76">
        <v>0</v>
      </c>
      <c r="BC126" s="76">
        <v>292</v>
      </c>
      <c r="BD126" s="76">
        <v>0</v>
      </c>
      <c r="BE126" s="76">
        <v>0</v>
      </c>
      <c r="BF126" s="76">
        <v>326</v>
      </c>
      <c r="BG126" s="76">
        <v>0</v>
      </c>
      <c r="BH126" s="76">
        <v>0</v>
      </c>
      <c r="BI126" s="76">
        <v>303</v>
      </c>
      <c r="BJ126" s="76">
        <v>0</v>
      </c>
      <c r="BK126" s="76">
        <v>0</v>
      </c>
      <c r="BL126" s="76">
        <v>264</v>
      </c>
      <c r="BM126" s="76">
        <v>0</v>
      </c>
      <c r="BN126" s="76">
        <v>0</v>
      </c>
      <c r="BO126" s="76">
        <v>275</v>
      </c>
      <c r="BP126" s="76">
        <v>0</v>
      </c>
      <c r="BQ126" s="76">
        <v>1</v>
      </c>
      <c r="BR126" s="76">
        <v>380</v>
      </c>
      <c r="BS126" s="76">
        <v>0.26315789473700002</v>
      </c>
      <c r="BT126" s="76">
        <v>0</v>
      </c>
      <c r="BU126" s="76">
        <v>413</v>
      </c>
      <c r="BV126" s="76">
        <v>0</v>
      </c>
      <c r="BW126" s="76">
        <v>1</v>
      </c>
      <c r="BX126" s="76">
        <v>415</v>
      </c>
      <c r="BY126" s="76">
        <v>0.240963855422</v>
      </c>
      <c r="BZ126" s="76">
        <v>0</v>
      </c>
      <c r="CA126" s="76">
        <v>351</v>
      </c>
      <c r="CB126" s="76">
        <v>0</v>
      </c>
      <c r="CC126" s="76">
        <v>0</v>
      </c>
      <c r="CD126" s="76">
        <v>409</v>
      </c>
      <c r="CE126" s="76">
        <v>0</v>
      </c>
    </row>
    <row r="127" spans="1:83" x14ac:dyDescent="0.3">
      <c r="A127" s="76" t="s">
        <v>421</v>
      </c>
      <c r="B127" s="76">
        <v>8.2499850511400005E-2</v>
      </c>
      <c r="C127" s="78">
        <v>0.33537982707899999</v>
      </c>
      <c r="D127" s="76">
        <v>5.1759834368499999E-2</v>
      </c>
      <c r="E127" s="76">
        <v>0.115738508152</v>
      </c>
      <c r="F127" s="76">
        <v>0.293616964827</v>
      </c>
      <c r="G127" s="76">
        <v>0.16076421296099999</v>
      </c>
      <c r="H127" s="76">
        <v>0.25409382312200002</v>
      </c>
      <c r="I127" s="76">
        <v>0.19775844361</v>
      </c>
      <c r="J127" s="76">
        <v>0.35801858237200002</v>
      </c>
      <c r="K127" s="76">
        <v>0.180264558341</v>
      </c>
      <c r="L127" s="76">
        <v>0</v>
      </c>
      <c r="M127" s="76">
        <v>329</v>
      </c>
      <c r="N127" s="76">
        <v>0</v>
      </c>
      <c r="O127" s="76">
        <v>0</v>
      </c>
      <c r="P127" s="76">
        <v>282</v>
      </c>
      <c r="Q127" s="76">
        <v>0</v>
      </c>
      <c r="R127" s="76">
        <v>0</v>
      </c>
      <c r="S127" s="76">
        <v>233</v>
      </c>
      <c r="T127" s="76">
        <v>0</v>
      </c>
      <c r="U127" s="76">
        <v>0</v>
      </c>
      <c r="V127" s="76">
        <v>271</v>
      </c>
      <c r="W127" s="76">
        <v>0</v>
      </c>
      <c r="X127" s="76">
        <v>1</v>
      </c>
      <c r="Y127" s="76">
        <v>322</v>
      </c>
      <c r="Z127" s="76">
        <v>0.31055900621100002</v>
      </c>
      <c r="AA127" s="76">
        <v>0</v>
      </c>
      <c r="AB127" s="76">
        <v>288</v>
      </c>
      <c r="AC127" s="76">
        <v>0</v>
      </c>
      <c r="AD127" s="76">
        <v>0</v>
      </c>
      <c r="AE127" s="76">
        <v>280</v>
      </c>
      <c r="AF127" s="76">
        <v>0</v>
      </c>
      <c r="AG127" s="76">
        <v>1</v>
      </c>
      <c r="AH127" s="76">
        <v>355</v>
      </c>
      <c r="AI127" s="76">
        <v>0.28169014084499999</v>
      </c>
      <c r="AJ127" s="76">
        <v>1</v>
      </c>
      <c r="AK127" s="76">
        <v>361</v>
      </c>
      <c r="AL127" s="76">
        <v>0.27700831024900002</v>
      </c>
      <c r="AM127" s="76">
        <v>2</v>
      </c>
      <c r="AN127" s="76">
        <v>459</v>
      </c>
      <c r="AO127" s="76">
        <v>0.43572984749499999</v>
      </c>
      <c r="AP127" s="76">
        <v>1</v>
      </c>
      <c r="AQ127" s="76">
        <v>389</v>
      </c>
      <c r="AR127" s="76">
        <v>0.25706940874</v>
      </c>
      <c r="AS127" s="76">
        <v>2</v>
      </c>
      <c r="AT127" s="76">
        <v>392</v>
      </c>
      <c r="AU127" s="76">
        <v>0.51020408163300002</v>
      </c>
      <c r="AV127" s="76">
        <v>2</v>
      </c>
      <c r="AW127" s="76">
        <v>360</v>
      </c>
      <c r="AX127" s="76">
        <v>0.555555555556</v>
      </c>
      <c r="AY127" s="76">
        <v>1</v>
      </c>
      <c r="AZ127" s="76">
        <v>301</v>
      </c>
      <c r="BA127" s="76">
        <v>0.33222591362100001</v>
      </c>
      <c r="BB127" s="76">
        <v>0</v>
      </c>
      <c r="BC127" s="76">
        <v>292</v>
      </c>
      <c r="BD127" s="76">
        <v>0</v>
      </c>
      <c r="BE127" s="76">
        <v>1</v>
      </c>
      <c r="BF127" s="76">
        <v>326</v>
      </c>
      <c r="BG127" s="76">
        <v>0.30674846625800001</v>
      </c>
      <c r="BH127" s="76">
        <v>1</v>
      </c>
      <c r="BI127" s="76">
        <v>303</v>
      </c>
      <c r="BJ127" s="76">
        <v>0.33003300330000002</v>
      </c>
      <c r="BK127" s="76">
        <v>0</v>
      </c>
      <c r="BL127" s="76">
        <v>264</v>
      </c>
      <c r="BM127" s="76">
        <v>0</v>
      </c>
      <c r="BN127" s="76">
        <v>1</v>
      </c>
      <c r="BO127" s="76">
        <v>275</v>
      </c>
      <c r="BP127" s="76">
        <v>0.36363636363599999</v>
      </c>
      <c r="BQ127" s="76">
        <v>2</v>
      </c>
      <c r="BR127" s="76">
        <v>380</v>
      </c>
      <c r="BS127" s="76">
        <v>0.52631578947400004</v>
      </c>
      <c r="BT127" s="76">
        <v>2</v>
      </c>
      <c r="BU127" s="76">
        <v>413</v>
      </c>
      <c r="BV127" s="76">
        <v>0.48426150121099998</v>
      </c>
      <c r="BW127" s="76">
        <v>0</v>
      </c>
      <c r="BX127" s="76">
        <v>415</v>
      </c>
      <c r="BY127" s="76">
        <v>0</v>
      </c>
      <c r="BZ127" s="76">
        <v>1</v>
      </c>
      <c r="CA127" s="76">
        <v>351</v>
      </c>
      <c r="CB127" s="76">
        <v>0.28490028490000002</v>
      </c>
      <c r="CC127" s="76">
        <v>2</v>
      </c>
      <c r="CD127" s="76">
        <v>409</v>
      </c>
      <c r="CE127" s="76">
        <v>0.48899755501199998</v>
      </c>
    </row>
    <row r="128" spans="1:83" x14ac:dyDescent="0.3">
      <c r="A128" s="76" t="s">
        <v>422</v>
      </c>
      <c r="B128" s="76">
        <v>0.30041291440899998</v>
      </c>
      <c r="C128" s="78">
        <v>0.65322343016899997</v>
      </c>
      <c r="D128" s="76">
        <v>5.1759834368499999E-2</v>
      </c>
      <c r="E128" s="76">
        <v>0.115738508152</v>
      </c>
      <c r="F128" s="76">
        <v>0.125323773789</v>
      </c>
      <c r="G128" s="76">
        <v>0.126522145753</v>
      </c>
      <c r="H128" s="76">
        <v>4.6296296296299999E-2</v>
      </c>
      <c r="I128" s="76">
        <v>0.103521665625</v>
      </c>
      <c r="J128" s="76">
        <v>0</v>
      </c>
      <c r="K128" s="76">
        <v>0</v>
      </c>
      <c r="L128" s="76">
        <v>0</v>
      </c>
      <c r="M128" s="76">
        <v>329</v>
      </c>
      <c r="N128" s="76">
        <v>0</v>
      </c>
      <c r="O128" s="76">
        <v>0</v>
      </c>
      <c r="P128" s="76">
        <v>282</v>
      </c>
      <c r="Q128" s="76">
        <v>0</v>
      </c>
      <c r="R128" s="76">
        <v>0</v>
      </c>
      <c r="S128" s="76">
        <v>233</v>
      </c>
      <c r="T128" s="76">
        <v>0</v>
      </c>
      <c r="U128" s="76">
        <v>0</v>
      </c>
      <c r="V128" s="76">
        <v>271</v>
      </c>
      <c r="W128" s="76">
        <v>0</v>
      </c>
      <c r="X128" s="76">
        <v>1</v>
      </c>
      <c r="Y128" s="76">
        <v>322</v>
      </c>
      <c r="Z128" s="76">
        <v>0.31055900621100002</v>
      </c>
      <c r="AA128" s="76">
        <v>0</v>
      </c>
      <c r="AB128" s="76">
        <v>288</v>
      </c>
      <c r="AC128" s="76">
        <v>0</v>
      </c>
      <c r="AD128" s="76">
        <v>0</v>
      </c>
      <c r="AE128" s="76">
        <v>280</v>
      </c>
      <c r="AF128" s="76">
        <v>0</v>
      </c>
      <c r="AG128" s="76">
        <v>0</v>
      </c>
      <c r="AH128" s="76">
        <v>355</v>
      </c>
      <c r="AI128" s="76">
        <v>0</v>
      </c>
      <c r="AJ128" s="76">
        <v>1</v>
      </c>
      <c r="AK128" s="76">
        <v>361</v>
      </c>
      <c r="AL128" s="76">
        <v>0.27700831024900002</v>
      </c>
      <c r="AM128" s="76">
        <v>1</v>
      </c>
      <c r="AN128" s="76">
        <v>459</v>
      </c>
      <c r="AO128" s="76">
        <v>0.21786492374700001</v>
      </c>
      <c r="AP128" s="76">
        <v>1</v>
      </c>
      <c r="AQ128" s="76">
        <v>389</v>
      </c>
      <c r="AR128" s="76">
        <v>0.25706940874</v>
      </c>
      <c r="AS128" s="76">
        <v>0</v>
      </c>
      <c r="AT128" s="76">
        <v>392</v>
      </c>
      <c r="AU128" s="76">
        <v>0</v>
      </c>
      <c r="AV128" s="76">
        <v>1</v>
      </c>
      <c r="AW128" s="76">
        <v>360</v>
      </c>
      <c r="AX128" s="76">
        <v>0.277777777778</v>
      </c>
      <c r="AY128" s="76">
        <v>0</v>
      </c>
      <c r="AZ128" s="76">
        <v>301</v>
      </c>
      <c r="BA128" s="76">
        <v>0</v>
      </c>
      <c r="BB128" s="76">
        <v>0</v>
      </c>
      <c r="BC128" s="76">
        <v>292</v>
      </c>
      <c r="BD128" s="76">
        <v>0</v>
      </c>
      <c r="BE128" s="76">
        <v>0</v>
      </c>
      <c r="BF128" s="76">
        <v>326</v>
      </c>
      <c r="BG128" s="76">
        <v>0</v>
      </c>
      <c r="BH128" s="76">
        <v>0</v>
      </c>
      <c r="BI128" s="76">
        <v>303</v>
      </c>
      <c r="BJ128" s="76">
        <v>0</v>
      </c>
      <c r="BK128" s="76">
        <v>0</v>
      </c>
      <c r="BL128" s="76">
        <v>264</v>
      </c>
      <c r="BM128" s="76">
        <v>0</v>
      </c>
      <c r="BN128" s="76">
        <v>0</v>
      </c>
      <c r="BO128" s="76">
        <v>275</v>
      </c>
      <c r="BP128" s="76">
        <v>0</v>
      </c>
      <c r="BQ128" s="76">
        <v>0</v>
      </c>
      <c r="BR128" s="76">
        <v>380</v>
      </c>
      <c r="BS128" s="76">
        <v>0</v>
      </c>
      <c r="BT128" s="76">
        <v>0</v>
      </c>
      <c r="BU128" s="76">
        <v>413</v>
      </c>
      <c r="BV128" s="76">
        <v>0</v>
      </c>
      <c r="BW128" s="76">
        <v>0</v>
      </c>
      <c r="BX128" s="76">
        <v>415</v>
      </c>
      <c r="BY128" s="76">
        <v>0</v>
      </c>
      <c r="BZ128" s="76">
        <v>0</v>
      </c>
      <c r="CA128" s="76">
        <v>351</v>
      </c>
      <c r="CB128" s="76">
        <v>0</v>
      </c>
      <c r="CC128" s="76">
        <v>0</v>
      </c>
      <c r="CD128" s="76">
        <v>409</v>
      </c>
      <c r="CE128" s="76">
        <v>0</v>
      </c>
    </row>
    <row r="129" spans="1:83" x14ac:dyDescent="0.3">
      <c r="A129" s="76" t="s">
        <v>423</v>
      </c>
      <c r="B129" s="76">
        <v>0.33494478388900001</v>
      </c>
      <c r="C129" s="78">
        <v>0.70376038862000001</v>
      </c>
      <c r="D129" s="76">
        <v>5.1759834368499999E-2</v>
      </c>
      <c r="E129" s="76">
        <v>0.115738508152</v>
      </c>
      <c r="F129" s="76">
        <v>0.12167272888400001</v>
      </c>
      <c r="G129" s="76">
        <v>0.122339241057</v>
      </c>
      <c r="H129" s="76">
        <v>5.5370985603499998E-2</v>
      </c>
      <c r="I129" s="76">
        <v>0.123813287791</v>
      </c>
      <c r="J129" s="76">
        <v>0.20528585561500001</v>
      </c>
      <c r="K129" s="76">
        <v>0.16686304440899999</v>
      </c>
      <c r="L129" s="76">
        <v>0</v>
      </c>
      <c r="M129" s="76">
        <v>329</v>
      </c>
      <c r="N129" s="76">
        <v>0</v>
      </c>
      <c r="O129" s="76">
        <v>0</v>
      </c>
      <c r="P129" s="76">
        <v>282</v>
      </c>
      <c r="Q129" s="76">
        <v>0</v>
      </c>
      <c r="R129" s="76">
        <v>0</v>
      </c>
      <c r="S129" s="76">
        <v>233</v>
      </c>
      <c r="T129" s="76">
        <v>0</v>
      </c>
      <c r="U129" s="76">
        <v>0</v>
      </c>
      <c r="V129" s="76">
        <v>271</v>
      </c>
      <c r="W129" s="76">
        <v>0</v>
      </c>
      <c r="X129" s="76">
        <v>1</v>
      </c>
      <c r="Y129" s="76">
        <v>322</v>
      </c>
      <c r="Z129" s="76">
        <v>0.31055900621100002</v>
      </c>
      <c r="AA129" s="76">
        <v>0</v>
      </c>
      <c r="AB129" s="76">
        <v>288</v>
      </c>
      <c r="AC129" s="76">
        <v>0</v>
      </c>
      <c r="AD129" s="76">
        <v>0</v>
      </c>
      <c r="AE129" s="76">
        <v>280</v>
      </c>
      <c r="AF129" s="76">
        <v>0</v>
      </c>
      <c r="AG129" s="76">
        <v>0</v>
      </c>
      <c r="AH129" s="76">
        <v>355</v>
      </c>
      <c r="AI129" s="76">
        <v>0</v>
      </c>
      <c r="AJ129" s="76">
        <v>0</v>
      </c>
      <c r="AK129" s="76">
        <v>361</v>
      </c>
      <c r="AL129" s="76">
        <v>0</v>
      </c>
      <c r="AM129" s="76">
        <v>1</v>
      </c>
      <c r="AN129" s="76">
        <v>459</v>
      </c>
      <c r="AO129" s="76">
        <v>0.21786492374700001</v>
      </c>
      <c r="AP129" s="76">
        <v>1</v>
      </c>
      <c r="AQ129" s="76">
        <v>389</v>
      </c>
      <c r="AR129" s="76">
        <v>0.25706940874</v>
      </c>
      <c r="AS129" s="76">
        <v>1</v>
      </c>
      <c r="AT129" s="76">
        <v>392</v>
      </c>
      <c r="AU129" s="76">
        <v>0.25510204081600002</v>
      </c>
      <c r="AV129" s="76">
        <v>0</v>
      </c>
      <c r="AW129" s="76">
        <v>360</v>
      </c>
      <c r="AX129" s="76">
        <v>0</v>
      </c>
      <c r="AY129" s="76">
        <v>1</v>
      </c>
      <c r="AZ129" s="76">
        <v>301</v>
      </c>
      <c r="BA129" s="76">
        <v>0.33222591362100001</v>
      </c>
      <c r="BB129" s="76">
        <v>0</v>
      </c>
      <c r="BC129" s="76">
        <v>292</v>
      </c>
      <c r="BD129" s="76">
        <v>0</v>
      </c>
      <c r="BE129" s="76">
        <v>0</v>
      </c>
      <c r="BF129" s="76">
        <v>326</v>
      </c>
      <c r="BG129" s="76">
        <v>0</v>
      </c>
      <c r="BH129" s="76">
        <v>0</v>
      </c>
      <c r="BI129" s="76">
        <v>303</v>
      </c>
      <c r="BJ129" s="76">
        <v>0</v>
      </c>
      <c r="BK129" s="76">
        <v>0</v>
      </c>
      <c r="BL129" s="76">
        <v>264</v>
      </c>
      <c r="BM129" s="76">
        <v>0</v>
      </c>
      <c r="BN129" s="76">
        <v>0</v>
      </c>
      <c r="BO129" s="76">
        <v>275</v>
      </c>
      <c r="BP129" s="76">
        <v>0</v>
      </c>
      <c r="BQ129" s="76">
        <v>1</v>
      </c>
      <c r="BR129" s="76">
        <v>380</v>
      </c>
      <c r="BS129" s="76">
        <v>0.26315789473700002</v>
      </c>
      <c r="BT129" s="76">
        <v>1</v>
      </c>
      <c r="BU129" s="76">
        <v>413</v>
      </c>
      <c r="BV129" s="76">
        <v>0.242130750605</v>
      </c>
      <c r="BW129" s="76">
        <v>2</v>
      </c>
      <c r="BX129" s="76">
        <v>415</v>
      </c>
      <c r="BY129" s="76">
        <v>0.48192771084300001</v>
      </c>
      <c r="BZ129" s="76">
        <v>0</v>
      </c>
      <c r="CA129" s="76">
        <v>351</v>
      </c>
      <c r="CB129" s="76">
        <v>0</v>
      </c>
      <c r="CC129" s="76">
        <v>1</v>
      </c>
      <c r="CD129" s="76">
        <v>409</v>
      </c>
      <c r="CE129" s="76">
        <v>0.24449877750599999</v>
      </c>
    </row>
    <row r="130" spans="1:83" x14ac:dyDescent="0.3">
      <c r="A130" s="76" t="s">
        <v>424</v>
      </c>
      <c r="B130" s="76">
        <v>0.55308644647799998</v>
      </c>
      <c r="C130" s="78">
        <v>0.713290796492</v>
      </c>
      <c r="D130" s="76">
        <v>5.1759834368499999E-2</v>
      </c>
      <c r="E130" s="76">
        <v>0.115738508152</v>
      </c>
      <c r="F130" s="76">
        <v>0</v>
      </c>
      <c r="G130" s="76">
        <v>0</v>
      </c>
      <c r="H130" s="76">
        <v>0</v>
      </c>
      <c r="I130" s="76">
        <v>0</v>
      </c>
      <c r="J130" s="76">
        <v>4.0749796251000003E-2</v>
      </c>
      <c r="K130" s="76">
        <v>9.11193144865E-2</v>
      </c>
      <c r="L130" s="76">
        <v>0</v>
      </c>
      <c r="M130" s="76">
        <v>329</v>
      </c>
      <c r="N130" s="76">
        <v>0</v>
      </c>
      <c r="O130" s="76">
        <v>0</v>
      </c>
      <c r="P130" s="76">
        <v>282</v>
      </c>
      <c r="Q130" s="76">
        <v>0</v>
      </c>
      <c r="R130" s="76">
        <v>0</v>
      </c>
      <c r="S130" s="76">
        <v>233</v>
      </c>
      <c r="T130" s="76">
        <v>0</v>
      </c>
      <c r="U130" s="76">
        <v>0</v>
      </c>
      <c r="V130" s="76">
        <v>271</v>
      </c>
      <c r="W130" s="76">
        <v>0</v>
      </c>
      <c r="X130" s="76">
        <v>1</v>
      </c>
      <c r="Y130" s="76">
        <v>322</v>
      </c>
      <c r="Z130" s="76">
        <v>0.31055900621100002</v>
      </c>
      <c r="AA130" s="76">
        <v>0</v>
      </c>
      <c r="AB130" s="76">
        <v>288</v>
      </c>
      <c r="AC130" s="76">
        <v>0</v>
      </c>
      <c r="AD130" s="76">
        <v>0</v>
      </c>
      <c r="AE130" s="76">
        <v>280</v>
      </c>
      <c r="AF130" s="76">
        <v>0</v>
      </c>
      <c r="AG130" s="76">
        <v>0</v>
      </c>
      <c r="AH130" s="76">
        <v>355</v>
      </c>
      <c r="AI130" s="76">
        <v>0</v>
      </c>
      <c r="AJ130" s="76">
        <v>0</v>
      </c>
      <c r="AK130" s="76">
        <v>361</v>
      </c>
      <c r="AL130" s="76">
        <v>0</v>
      </c>
      <c r="AM130" s="76">
        <v>0</v>
      </c>
      <c r="AN130" s="76">
        <v>459</v>
      </c>
      <c r="AO130" s="76">
        <v>0</v>
      </c>
      <c r="AP130" s="76">
        <v>0</v>
      </c>
      <c r="AQ130" s="76">
        <v>389</v>
      </c>
      <c r="AR130" s="76">
        <v>0</v>
      </c>
      <c r="AS130" s="76">
        <v>0</v>
      </c>
      <c r="AT130" s="76">
        <v>392</v>
      </c>
      <c r="AU130" s="76">
        <v>0</v>
      </c>
      <c r="AV130" s="76">
        <v>0</v>
      </c>
      <c r="AW130" s="76">
        <v>360</v>
      </c>
      <c r="AX130" s="76">
        <v>0</v>
      </c>
      <c r="AY130" s="76">
        <v>0</v>
      </c>
      <c r="AZ130" s="76">
        <v>301</v>
      </c>
      <c r="BA130" s="76">
        <v>0</v>
      </c>
      <c r="BB130" s="76">
        <v>0</v>
      </c>
      <c r="BC130" s="76">
        <v>292</v>
      </c>
      <c r="BD130" s="76">
        <v>0</v>
      </c>
      <c r="BE130" s="76">
        <v>0</v>
      </c>
      <c r="BF130" s="76">
        <v>326</v>
      </c>
      <c r="BG130" s="76">
        <v>0</v>
      </c>
      <c r="BH130" s="76">
        <v>0</v>
      </c>
      <c r="BI130" s="76">
        <v>303</v>
      </c>
      <c r="BJ130" s="76">
        <v>0</v>
      </c>
      <c r="BK130" s="76">
        <v>0</v>
      </c>
      <c r="BL130" s="76">
        <v>264</v>
      </c>
      <c r="BM130" s="76">
        <v>0</v>
      </c>
      <c r="BN130" s="76">
        <v>0</v>
      </c>
      <c r="BO130" s="76">
        <v>275</v>
      </c>
      <c r="BP130" s="76">
        <v>0</v>
      </c>
      <c r="BQ130" s="76">
        <v>0</v>
      </c>
      <c r="BR130" s="76">
        <v>380</v>
      </c>
      <c r="BS130" s="76">
        <v>0</v>
      </c>
      <c r="BT130" s="76">
        <v>0</v>
      </c>
      <c r="BU130" s="76">
        <v>413</v>
      </c>
      <c r="BV130" s="76">
        <v>0</v>
      </c>
      <c r="BW130" s="76">
        <v>0</v>
      </c>
      <c r="BX130" s="76">
        <v>415</v>
      </c>
      <c r="BY130" s="76">
        <v>0</v>
      </c>
      <c r="BZ130" s="76">
        <v>0</v>
      </c>
      <c r="CA130" s="76">
        <v>351</v>
      </c>
      <c r="CB130" s="76">
        <v>0</v>
      </c>
      <c r="CC130" s="76">
        <v>1</v>
      </c>
      <c r="CD130" s="76">
        <v>409</v>
      </c>
      <c r="CE130" s="76">
        <v>0.24449877750599999</v>
      </c>
    </row>
    <row r="131" spans="1:83" x14ac:dyDescent="0.3">
      <c r="A131" s="76" t="s">
        <v>425</v>
      </c>
      <c r="B131" s="76">
        <v>0.55308644647799998</v>
      </c>
      <c r="C131" s="78">
        <v>0.71824420480100004</v>
      </c>
      <c r="D131" s="76">
        <v>5.1759834368499999E-2</v>
      </c>
      <c r="E131" s="76">
        <v>0.115738508152</v>
      </c>
      <c r="F131" s="76">
        <v>0</v>
      </c>
      <c r="G131" s="76">
        <v>0</v>
      </c>
      <c r="H131" s="76">
        <v>0</v>
      </c>
      <c r="I131" s="76">
        <v>0</v>
      </c>
      <c r="J131" s="76">
        <v>6.06060606061E-2</v>
      </c>
      <c r="K131" s="76">
        <v>0.13551927136399999</v>
      </c>
      <c r="L131" s="76">
        <v>0</v>
      </c>
      <c r="M131" s="76">
        <v>329</v>
      </c>
      <c r="N131" s="76">
        <v>0</v>
      </c>
      <c r="O131" s="76">
        <v>0</v>
      </c>
      <c r="P131" s="76">
        <v>282</v>
      </c>
      <c r="Q131" s="76">
        <v>0</v>
      </c>
      <c r="R131" s="76">
        <v>0</v>
      </c>
      <c r="S131" s="76">
        <v>233</v>
      </c>
      <c r="T131" s="76">
        <v>0</v>
      </c>
      <c r="U131" s="76">
        <v>0</v>
      </c>
      <c r="V131" s="76">
        <v>271</v>
      </c>
      <c r="W131" s="76">
        <v>0</v>
      </c>
      <c r="X131" s="76">
        <v>1</v>
      </c>
      <c r="Y131" s="76">
        <v>322</v>
      </c>
      <c r="Z131" s="76">
        <v>0.31055900621100002</v>
      </c>
      <c r="AA131" s="76">
        <v>0</v>
      </c>
      <c r="AB131" s="76">
        <v>288</v>
      </c>
      <c r="AC131" s="76">
        <v>0</v>
      </c>
      <c r="AD131" s="76">
        <v>0</v>
      </c>
      <c r="AE131" s="76">
        <v>280</v>
      </c>
      <c r="AF131" s="76">
        <v>0</v>
      </c>
      <c r="AG131" s="76">
        <v>0</v>
      </c>
      <c r="AH131" s="76">
        <v>355</v>
      </c>
      <c r="AI131" s="76">
        <v>0</v>
      </c>
      <c r="AJ131" s="76">
        <v>0</v>
      </c>
      <c r="AK131" s="76">
        <v>361</v>
      </c>
      <c r="AL131" s="76">
        <v>0</v>
      </c>
      <c r="AM131" s="76">
        <v>0</v>
      </c>
      <c r="AN131" s="76">
        <v>459</v>
      </c>
      <c r="AO131" s="76">
        <v>0</v>
      </c>
      <c r="AP131" s="76">
        <v>0</v>
      </c>
      <c r="AQ131" s="76">
        <v>389</v>
      </c>
      <c r="AR131" s="76">
        <v>0</v>
      </c>
      <c r="AS131" s="76">
        <v>0</v>
      </c>
      <c r="AT131" s="76">
        <v>392</v>
      </c>
      <c r="AU131" s="76">
        <v>0</v>
      </c>
      <c r="AV131" s="76">
        <v>0</v>
      </c>
      <c r="AW131" s="76">
        <v>360</v>
      </c>
      <c r="AX131" s="76">
        <v>0</v>
      </c>
      <c r="AY131" s="76">
        <v>0</v>
      </c>
      <c r="AZ131" s="76">
        <v>301</v>
      </c>
      <c r="BA131" s="76">
        <v>0</v>
      </c>
      <c r="BB131" s="76">
        <v>0</v>
      </c>
      <c r="BC131" s="76">
        <v>292</v>
      </c>
      <c r="BD131" s="76">
        <v>0</v>
      </c>
      <c r="BE131" s="76">
        <v>0</v>
      </c>
      <c r="BF131" s="76">
        <v>326</v>
      </c>
      <c r="BG131" s="76">
        <v>0</v>
      </c>
      <c r="BH131" s="76">
        <v>0</v>
      </c>
      <c r="BI131" s="76">
        <v>303</v>
      </c>
      <c r="BJ131" s="76">
        <v>0</v>
      </c>
      <c r="BK131" s="76">
        <v>0</v>
      </c>
      <c r="BL131" s="76">
        <v>264</v>
      </c>
      <c r="BM131" s="76">
        <v>0</v>
      </c>
      <c r="BN131" s="76">
        <v>1</v>
      </c>
      <c r="BO131" s="76">
        <v>275</v>
      </c>
      <c r="BP131" s="76">
        <v>0.36363636363599999</v>
      </c>
      <c r="BQ131" s="76">
        <v>0</v>
      </c>
      <c r="BR131" s="76">
        <v>380</v>
      </c>
      <c r="BS131" s="76">
        <v>0</v>
      </c>
      <c r="BT131" s="76">
        <v>0</v>
      </c>
      <c r="BU131" s="76">
        <v>413</v>
      </c>
      <c r="BV131" s="76">
        <v>0</v>
      </c>
      <c r="BW131" s="76">
        <v>0</v>
      </c>
      <c r="BX131" s="76">
        <v>415</v>
      </c>
      <c r="BY131" s="76">
        <v>0</v>
      </c>
      <c r="BZ131" s="76">
        <v>0</v>
      </c>
      <c r="CA131" s="76">
        <v>351</v>
      </c>
      <c r="CB131" s="76">
        <v>0</v>
      </c>
      <c r="CC131" s="76">
        <v>0</v>
      </c>
      <c r="CD131" s="76">
        <v>409</v>
      </c>
      <c r="CE131" s="76">
        <v>0</v>
      </c>
    </row>
    <row r="132" spans="1:83" x14ac:dyDescent="0.3">
      <c r="A132" s="76" t="s">
        <v>277</v>
      </c>
      <c r="B132" s="76">
        <v>0.77474527248299996</v>
      </c>
      <c r="C132" s="78">
        <v>0.81391778626</v>
      </c>
      <c r="D132" s="76">
        <v>5.1759834368499999E-2</v>
      </c>
      <c r="E132" s="76">
        <v>0.115738508152</v>
      </c>
      <c r="F132" s="76">
        <v>4.2844901456700002E-2</v>
      </c>
      <c r="G132" s="76">
        <v>9.5804112146500003E-2</v>
      </c>
      <c r="H132" s="76">
        <v>5.5005500550099999E-2</v>
      </c>
      <c r="I132" s="76">
        <v>0.122996038366</v>
      </c>
      <c r="J132" s="76">
        <v>0</v>
      </c>
      <c r="K132" s="76">
        <v>0</v>
      </c>
      <c r="L132" s="76">
        <v>0</v>
      </c>
      <c r="M132" s="76">
        <v>329</v>
      </c>
      <c r="N132" s="76">
        <v>0</v>
      </c>
      <c r="O132" s="76">
        <v>0</v>
      </c>
      <c r="P132" s="76">
        <v>282</v>
      </c>
      <c r="Q132" s="76">
        <v>0</v>
      </c>
      <c r="R132" s="76">
        <v>0</v>
      </c>
      <c r="S132" s="76">
        <v>233</v>
      </c>
      <c r="T132" s="76">
        <v>0</v>
      </c>
      <c r="U132" s="76">
        <v>0</v>
      </c>
      <c r="V132" s="76">
        <v>271</v>
      </c>
      <c r="W132" s="76">
        <v>0</v>
      </c>
      <c r="X132" s="76">
        <v>1</v>
      </c>
      <c r="Y132" s="76">
        <v>322</v>
      </c>
      <c r="Z132" s="76">
        <v>0.31055900621100002</v>
      </c>
      <c r="AA132" s="76">
        <v>0</v>
      </c>
      <c r="AB132" s="76">
        <v>288</v>
      </c>
      <c r="AC132" s="76">
        <v>0</v>
      </c>
      <c r="AD132" s="76">
        <v>0</v>
      </c>
      <c r="AE132" s="76">
        <v>280</v>
      </c>
      <c r="AF132" s="76">
        <v>0</v>
      </c>
      <c r="AG132" s="76">
        <v>0</v>
      </c>
      <c r="AH132" s="76">
        <v>355</v>
      </c>
      <c r="AI132" s="76">
        <v>0</v>
      </c>
      <c r="AJ132" s="76">
        <v>0</v>
      </c>
      <c r="AK132" s="76">
        <v>361</v>
      </c>
      <c r="AL132" s="76">
        <v>0</v>
      </c>
      <c r="AM132" s="76">
        <v>0</v>
      </c>
      <c r="AN132" s="76">
        <v>459</v>
      </c>
      <c r="AO132" s="76">
        <v>0</v>
      </c>
      <c r="AP132" s="76">
        <v>1</v>
      </c>
      <c r="AQ132" s="76">
        <v>389</v>
      </c>
      <c r="AR132" s="76">
        <v>0.25706940874</v>
      </c>
      <c r="AS132" s="76">
        <v>0</v>
      </c>
      <c r="AT132" s="76">
        <v>392</v>
      </c>
      <c r="AU132" s="76">
        <v>0</v>
      </c>
      <c r="AV132" s="76">
        <v>0</v>
      </c>
      <c r="AW132" s="76">
        <v>360</v>
      </c>
      <c r="AX132" s="76">
        <v>0</v>
      </c>
      <c r="AY132" s="76">
        <v>0</v>
      </c>
      <c r="AZ132" s="76">
        <v>301</v>
      </c>
      <c r="BA132" s="76">
        <v>0</v>
      </c>
      <c r="BB132" s="76">
        <v>0</v>
      </c>
      <c r="BC132" s="76">
        <v>292</v>
      </c>
      <c r="BD132" s="76">
        <v>0</v>
      </c>
      <c r="BE132" s="76">
        <v>0</v>
      </c>
      <c r="BF132" s="76">
        <v>326</v>
      </c>
      <c r="BG132" s="76">
        <v>0</v>
      </c>
      <c r="BH132" s="76">
        <v>1</v>
      </c>
      <c r="BI132" s="76">
        <v>303</v>
      </c>
      <c r="BJ132" s="76">
        <v>0.33003300330000002</v>
      </c>
      <c r="BK132" s="76">
        <v>0</v>
      </c>
      <c r="BL132" s="76">
        <v>264</v>
      </c>
      <c r="BM132" s="76">
        <v>0</v>
      </c>
      <c r="BN132" s="76">
        <v>0</v>
      </c>
      <c r="BO132" s="76">
        <v>275</v>
      </c>
      <c r="BP132" s="76">
        <v>0</v>
      </c>
      <c r="BQ132" s="76">
        <v>0</v>
      </c>
      <c r="BR132" s="76">
        <v>380</v>
      </c>
      <c r="BS132" s="76">
        <v>0</v>
      </c>
      <c r="BT132" s="76">
        <v>0</v>
      </c>
      <c r="BU132" s="76">
        <v>413</v>
      </c>
      <c r="BV132" s="76">
        <v>0</v>
      </c>
      <c r="BW132" s="76">
        <v>0</v>
      </c>
      <c r="BX132" s="76">
        <v>415</v>
      </c>
      <c r="BY132" s="76">
        <v>0</v>
      </c>
      <c r="BZ132" s="76">
        <v>0</v>
      </c>
      <c r="CA132" s="76">
        <v>351</v>
      </c>
      <c r="CB132" s="76">
        <v>0</v>
      </c>
      <c r="CC132" s="76">
        <v>0</v>
      </c>
      <c r="CD132" s="76">
        <v>409</v>
      </c>
      <c r="CE132" s="76">
        <v>0</v>
      </c>
    </row>
    <row r="133" spans="1:83" x14ac:dyDescent="0.3">
      <c r="A133" s="76" t="s">
        <v>426</v>
      </c>
      <c r="B133" s="76">
        <v>0.27342006781400002</v>
      </c>
      <c r="C133" s="78">
        <v>0.623531130258</v>
      </c>
      <c r="D133" s="76">
        <v>5.0658561296900002E-2</v>
      </c>
      <c r="E133" s="76">
        <v>0.11327598670199999</v>
      </c>
      <c r="F133" s="76">
        <v>0.17847831677500001</v>
      </c>
      <c r="G133" s="76">
        <v>0.126568567834</v>
      </c>
      <c r="H133" s="76">
        <v>4.6296296296299999E-2</v>
      </c>
      <c r="I133" s="76">
        <v>0.103521665625</v>
      </c>
      <c r="J133" s="76">
        <v>0.16874894473900001</v>
      </c>
      <c r="K133" s="76">
        <v>0.120264615497</v>
      </c>
      <c r="L133" s="76">
        <v>1</v>
      </c>
      <c r="M133" s="76">
        <v>329</v>
      </c>
      <c r="N133" s="76">
        <v>0.30395136778100001</v>
      </c>
      <c r="O133" s="76">
        <v>0</v>
      </c>
      <c r="P133" s="76">
        <v>282</v>
      </c>
      <c r="Q133" s="76">
        <v>0</v>
      </c>
      <c r="R133" s="76">
        <v>0</v>
      </c>
      <c r="S133" s="76">
        <v>233</v>
      </c>
      <c r="T133" s="76">
        <v>0</v>
      </c>
      <c r="U133" s="76">
        <v>0</v>
      </c>
      <c r="V133" s="76">
        <v>271</v>
      </c>
      <c r="W133" s="76">
        <v>0</v>
      </c>
      <c r="X133" s="76">
        <v>0</v>
      </c>
      <c r="Y133" s="76">
        <v>322</v>
      </c>
      <c r="Z133" s="76">
        <v>0</v>
      </c>
      <c r="AA133" s="76">
        <v>0</v>
      </c>
      <c r="AB133" s="76">
        <v>288</v>
      </c>
      <c r="AC133" s="76">
        <v>0</v>
      </c>
      <c r="AD133" s="76">
        <v>0</v>
      </c>
      <c r="AE133" s="76">
        <v>280</v>
      </c>
      <c r="AF133" s="76">
        <v>0</v>
      </c>
      <c r="AG133" s="76">
        <v>1</v>
      </c>
      <c r="AH133" s="76">
        <v>355</v>
      </c>
      <c r="AI133" s="76">
        <v>0.28169014084499999</v>
      </c>
      <c r="AJ133" s="76">
        <v>1</v>
      </c>
      <c r="AK133" s="76">
        <v>361</v>
      </c>
      <c r="AL133" s="76">
        <v>0.27700831024900002</v>
      </c>
      <c r="AM133" s="76">
        <v>0</v>
      </c>
      <c r="AN133" s="76">
        <v>459</v>
      </c>
      <c r="AO133" s="76">
        <v>0</v>
      </c>
      <c r="AP133" s="76">
        <v>1</v>
      </c>
      <c r="AQ133" s="76">
        <v>389</v>
      </c>
      <c r="AR133" s="76">
        <v>0.25706940874</v>
      </c>
      <c r="AS133" s="76">
        <v>1</v>
      </c>
      <c r="AT133" s="76">
        <v>392</v>
      </c>
      <c r="AU133" s="76">
        <v>0.25510204081600002</v>
      </c>
      <c r="AV133" s="76">
        <v>1</v>
      </c>
      <c r="AW133" s="76">
        <v>360</v>
      </c>
      <c r="AX133" s="76">
        <v>0.277777777778</v>
      </c>
      <c r="AY133" s="76">
        <v>0</v>
      </c>
      <c r="AZ133" s="76">
        <v>301</v>
      </c>
      <c r="BA133" s="76">
        <v>0</v>
      </c>
      <c r="BB133" s="76">
        <v>0</v>
      </c>
      <c r="BC133" s="76">
        <v>292</v>
      </c>
      <c r="BD133" s="76">
        <v>0</v>
      </c>
      <c r="BE133" s="76">
        <v>0</v>
      </c>
      <c r="BF133" s="76">
        <v>326</v>
      </c>
      <c r="BG133" s="76">
        <v>0</v>
      </c>
      <c r="BH133" s="76">
        <v>0</v>
      </c>
      <c r="BI133" s="76">
        <v>303</v>
      </c>
      <c r="BJ133" s="76">
        <v>0</v>
      </c>
      <c r="BK133" s="76">
        <v>0</v>
      </c>
      <c r="BL133" s="76">
        <v>264</v>
      </c>
      <c r="BM133" s="76">
        <v>0</v>
      </c>
      <c r="BN133" s="76">
        <v>0</v>
      </c>
      <c r="BO133" s="76">
        <v>275</v>
      </c>
      <c r="BP133" s="76">
        <v>0</v>
      </c>
      <c r="BQ133" s="76">
        <v>0</v>
      </c>
      <c r="BR133" s="76">
        <v>380</v>
      </c>
      <c r="BS133" s="76">
        <v>0</v>
      </c>
      <c r="BT133" s="76">
        <v>1</v>
      </c>
      <c r="BU133" s="76">
        <v>413</v>
      </c>
      <c r="BV133" s="76">
        <v>0.242130750605</v>
      </c>
      <c r="BW133" s="76">
        <v>1</v>
      </c>
      <c r="BX133" s="76">
        <v>415</v>
      </c>
      <c r="BY133" s="76">
        <v>0.240963855422</v>
      </c>
      <c r="BZ133" s="76">
        <v>1</v>
      </c>
      <c r="CA133" s="76">
        <v>351</v>
      </c>
      <c r="CB133" s="76">
        <v>0.28490028490000002</v>
      </c>
      <c r="CC133" s="76">
        <v>1</v>
      </c>
      <c r="CD133" s="76">
        <v>409</v>
      </c>
      <c r="CE133" s="76">
        <v>0.24449877750599999</v>
      </c>
    </row>
    <row r="134" spans="1:83" x14ac:dyDescent="0.3">
      <c r="A134" s="76" t="s">
        <v>427</v>
      </c>
      <c r="B134" s="76">
        <v>0.39162517627100002</v>
      </c>
      <c r="C134" s="78">
        <v>0.64808768108600001</v>
      </c>
      <c r="D134" s="76">
        <v>5.0658561296900002E-2</v>
      </c>
      <c r="E134" s="76">
        <v>0.11327598670199999</v>
      </c>
      <c r="F134" s="76">
        <v>0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</v>
      </c>
      <c r="M134" s="76">
        <v>329</v>
      </c>
      <c r="N134" s="76">
        <v>0.30395136778100001</v>
      </c>
      <c r="O134" s="76">
        <v>0</v>
      </c>
      <c r="P134" s="76">
        <v>282</v>
      </c>
      <c r="Q134" s="76">
        <v>0</v>
      </c>
      <c r="R134" s="76">
        <v>0</v>
      </c>
      <c r="S134" s="76">
        <v>233</v>
      </c>
      <c r="T134" s="76">
        <v>0</v>
      </c>
      <c r="U134" s="76">
        <v>0</v>
      </c>
      <c r="V134" s="76">
        <v>271</v>
      </c>
      <c r="W134" s="76">
        <v>0</v>
      </c>
      <c r="X134" s="76">
        <v>0</v>
      </c>
      <c r="Y134" s="76">
        <v>322</v>
      </c>
      <c r="Z134" s="76">
        <v>0</v>
      </c>
      <c r="AA134" s="76">
        <v>0</v>
      </c>
      <c r="AB134" s="76">
        <v>288</v>
      </c>
      <c r="AC134" s="76">
        <v>0</v>
      </c>
      <c r="AD134" s="76">
        <v>0</v>
      </c>
      <c r="AE134" s="76">
        <v>280</v>
      </c>
      <c r="AF134" s="76">
        <v>0</v>
      </c>
      <c r="AG134" s="76">
        <v>0</v>
      </c>
      <c r="AH134" s="76">
        <v>355</v>
      </c>
      <c r="AI134" s="76">
        <v>0</v>
      </c>
      <c r="AJ134" s="76">
        <v>0</v>
      </c>
      <c r="AK134" s="76">
        <v>361</v>
      </c>
      <c r="AL134" s="76">
        <v>0</v>
      </c>
      <c r="AM134" s="76">
        <v>0</v>
      </c>
      <c r="AN134" s="76">
        <v>459</v>
      </c>
      <c r="AO134" s="76">
        <v>0</v>
      </c>
      <c r="AP134" s="76">
        <v>0</v>
      </c>
      <c r="AQ134" s="76">
        <v>389</v>
      </c>
      <c r="AR134" s="76">
        <v>0</v>
      </c>
      <c r="AS134" s="76">
        <v>0</v>
      </c>
      <c r="AT134" s="76">
        <v>392</v>
      </c>
      <c r="AU134" s="76">
        <v>0</v>
      </c>
      <c r="AV134" s="76">
        <v>0</v>
      </c>
      <c r="AW134" s="76">
        <v>360</v>
      </c>
      <c r="AX134" s="76">
        <v>0</v>
      </c>
      <c r="AY134" s="76">
        <v>0</v>
      </c>
      <c r="AZ134" s="76">
        <v>301</v>
      </c>
      <c r="BA134" s="76">
        <v>0</v>
      </c>
      <c r="BB134" s="76">
        <v>0</v>
      </c>
      <c r="BC134" s="76">
        <v>292</v>
      </c>
      <c r="BD134" s="76">
        <v>0</v>
      </c>
      <c r="BE134" s="76">
        <v>0</v>
      </c>
      <c r="BF134" s="76">
        <v>326</v>
      </c>
      <c r="BG134" s="76">
        <v>0</v>
      </c>
      <c r="BH134" s="76">
        <v>0</v>
      </c>
      <c r="BI134" s="76">
        <v>303</v>
      </c>
      <c r="BJ134" s="76">
        <v>0</v>
      </c>
      <c r="BK134" s="76">
        <v>0</v>
      </c>
      <c r="BL134" s="76">
        <v>264</v>
      </c>
      <c r="BM134" s="76">
        <v>0</v>
      </c>
      <c r="BN134" s="76">
        <v>0</v>
      </c>
      <c r="BO134" s="76">
        <v>275</v>
      </c>
      <c r="BP134" s="76">
        <v>0</v>
      </c>
      <c r="BQ134" s="76">
        <v>0</v>
      </c>
      <c r="BR134" s="76">
        <v>380</v>
      </c>
      <c r="BS134" s="76">
        <v>0</v>
      </c>
      <c r="BT134" s="76">
        <v>0</v>
      </c>
      <c r="BU134" s="76">
        <v>413</v>
      </c>
      <c r="BV134" s="76">
        <v>0</v>
      </c>
      <c r="BW134" s="76">
        <v>0</v>
      </c>
      <c r="BX134" s="76">
        <v>415</v>
      </c>
      <c r="BY134" s="76">
        <v>0</v>
      </c>
      <c r="BZ134" s="76">
        <v>0</v>
      </c>
      <c r="CA134" s="76">
        <v>351</v>
      </c>
      <c r="CB134" s="76">
        <v>0</v>
      </c>
      <c r="CC134" s="76">
        <v>0</v>
      </c>
      <c r="CD134" s="76">
        <v>409</v>
      </c>
      <c r="CE134" s="76">
        <v>0</v>
      </c>
    </row>
    <row r="135" spans="1:83" x14ac:dyDescent="0.3">
      <c r="A135" s="76" t="s">
        <v>428</v>
      </c>
      <c r="B135" s="76">
        <v>4.7347885429100002E-4</v>
      </c>
      <c r="C135" s="78">
        <v>8.8540545752400002E-2</v>
      </c>
      <c r="D135" s="76">
        <v>0</v>
      </c>
      <c r="E135" s="76">
        <v>0</v>
      </c>
      <c r="F135" s="76">
        <v>0.23146804546700001</v>
      </c>
      <c r="G135" s="76">
        <v>0.111588081502</v>
      </c>
      <c r="H135" s="76">
        <v>0</v>
      </c>
      <c r="I135" s="76">
        <v>0</v>
      </c>
      <c r="J135" s="76">
        <v>0</v>
      </c>
      <c r="K135" s="76">
        <v>0</v>
      </c>
      <c r="L135" s="76">
        <v>0</v>
      </c>
      <c r="M135" s="76">
        <v>329</v>
      </c>
      <c r="N135" s="76">
        <v>0</v>
      </c>
      <c r="O135" s="76">
        <v>0</v>
      </c>
      <c r="P135" s="76">
        <v>282</v>
      </c>
      <c r="Q135" s="76">
        <v>0</v>
      </c>
      <c r="R135" s="76">
        <v>0</v>
      </c>
      <c r="S135" s="76">
        <v>233</v>
      </c>
      <c r="T135" s="76">
        <v>0</v>
      </c>
      <c r="U135" s="76">
        <v>0</v>
      </c>
      <c r="V135" s="76">
        <v>271</v>
      </c>
      <c r="W135" s="76">
        <v>0</v>
      </c>
      <c r="X135" s="76">
        <v>0</v>
      </c>
      <c r="Y135" s="76">
        <v>322</v>
      </c>
      <c r="Z135" s="76">
        <v>0</v>
      </c>
      <c r="AA135" s="76">
        <v>0</v>
      </c>
      <c r="AB135" s="76">
        <v>288</v>
      </c>
      <c r="AC135" s="76">
        <v>0</v>
      </c>
      <c r="AD135" s="76">
        <v>1</v>
      </c>
      <c r="AE135" s="76">
        <v>280</v>
      </c>
      <c r="AF135" s="76">
        <v>0.35714285714299998</v>
      </c>
      <c r="AG135" s="76">
        <v>1</v>
      </c>
      <c r="AH135" s="76">
        <v>355</v>
      </c>
      <c r="AI135" s="76">
        <v>0.28169014084499999</v>
      </c>
      <c r="AJ135" s="76">
        <v>1</v>
      </c>
      <c r="AK135" s="76">
        <v>361</v>
      </c>
      <c r="AL135" s="76">
        <v>0.27700831024900002</v>
      </c>
      <c r="AM135" s="76">
        <v>1</v>
      </c>
      <c r="AN135" s="76">
        <v>459</v>
      </c>
      <c r="AO135" s="76">
        <v>0.21786492374700001</v>
      </c>
      <c r="AP135" s="76">
        <v>0</v>
      </c>
      <c r="AQ135" s="76">
        <v>389</v>
      </c>
      <c r="AR135" s="76">
        <v>0</v>
      </c>
      <c r="AS135" s="76">
        <v>1</v>
      </c>
      <c r="AT135" s="76">
        <v>392</v>
      </c>
      <c r="AU135" s="76">
        <v>0.25510204081600002</v>
      </c>
      <c r="AV135" s="76">
        <v>0</v>
      </c>
      <c r="AW135" s="76">
        <v>360</v>
      </c>
      <c r="AX135" s="76">
        <v>0</v>
      </c>
      <c r="AY135" s="76">
        <v>0</v>
      </c>
      <c r="AZ135" s="76">
        <v>301</v>
      </c>
      <c r="BA135" s="76">
        <v>0</v>
      </c>
      <c r="BB135" s="76">
        <v>0</v>
      </c>
      <c r="BC135" s="76">
        <v>292</v>
      </c>
      <c r="BD135" s="76">
        <v>0</v>
      </c>
      <c r="BE135" s="76">
        <v>0</v>
      </c>
      <c r="BF135" s="76">
        <v>326</v>
      </c>
      <c r="BG135" s="76">
        <v>0</v>
      </c>
      <c r="BH135" s="76">
        <v>0</v>
      </c>
      <c r="BI135" s="76">
        <v>303</v>
      </c>
      <c r="BJ135" s="76">
        <v>0</v>
      </c>
      <c r="BK135" s="76">
        <v>0</v>
      </c>
      <c r="BL135" s="76">
        <v>264</v>
      </c>
      <c r="BM135" s="76">
        <v>0</v>
      </c>
      <c r="BN135" s="76">
        <v>0</v>
      </c>
      <c r="BO135" s="76">
        <v>275</v>
      </c>
      <c r="BP135" s="76">
        <v>0</v>
      </c>
      <c r="BQ135" s="76">
        <v>0</v>
      </c>
      <c r="BR135" s="76">
        <v>380</v>
      </c>
      <c r="BS135" s="76">
        <v>0</v>
      </c>
      <c r="BT135" s="76">
        <v>0</v>
      </c>
      <c r="BU135" s="76">
        <v>413</v>
      </c>
      <c r="BV135" s="76">
        <v>0</v>
      </c>
      <c r="BW135" s="76">
        <v>0</v>
      </c>
      <c r="BX135" s="76">
        <v>415</v>
      </c>
      <c r="BY135" s="76">
        <v>0</v>
      </c>
      <c r="BZ135" s="76">
        <v>0</v>
      </c>
      <c r="CA135" s="76">
        <v>351</v>
      </c>
      <c r="CB135" s="76">
        <v>0</v>
      </c>
      <c r="CC135" s="76">
        <v>0</v>
      </c>
      <c r="CD135" s="76">
        <v>409</v>
      </c>
      <c r="CE135" s="76">
        <v>0</v>
      </c>
    </row>
    <row r="136" spans="1:83" x14ac:dyDescent="0.3">
      <c r="A136" s="76" t="s">
        <v>429</v>
      </c>
      <c r="B136" s="76">
        <v>9.0955104555300002E-3</v>
      </c>
      <c r="C136" s="78">
        <v>0.18898449502</v>
      </c>
      <c r="D136" s="76">
        <v>0</v>
      </c>
      <c r="E136" s="76">
        <v>0</v>
      </c>
      <c r="F136" s="76">
        <v>4.2844901456700002E-2</v>
      </c>
      <c r="G136" s="76">
        <v>9.5804112146500003E-2</v>
      </c>
      <c r="H136" s="76">
        <v>0.26487515239699999</v>
      </c>
      <c r="I136" s="76">
        <v>0.120333335955</v>
      </c>
      <c r="J136" s="76">
        <v>0.32733505574900001</v>
      </c>
      <c r="K136" s="76">
        <v>0.30278947531400002</v>
      </c>
      <c r="L136" s="76">
        <v>0</v>
      </c>
      <c r="M136" s="76">
        <v>329</v>
      </c>
      <c r="N136" s="76">
        <v>0</v>
      </c>
      <c r="O136" s="76">
        <v>0</v>
      </c>
      <c r="P136" s="76">
        <v>282</v>
      </c>
      <c r="Q136" s="76">
        <v>0</v>
      </c>
      <c r="R136" s="76">
        <v>0</v>
      </c>
      <c r="S136" s="76">
        <v>233</v>
      </c>
      <c r="T136" s="76">
        <v>0</v>
      </c>
      <c r="U136" s="76">
        <v>0</v>
      </c>
      <c r="V136" s="76">
        <v>271</v>
      </c>
      <c r="W136" s="76">
        <v>0</v>
      </c>
      <c r="X136" s="76">
        <v>0</v>
      </c>
      <c r="Y136" s="76">
        <v>322</v>
      </c>
      <c r="Z136" s="76">
        <v>0</v>
      </c>
      <c r="AA136" s="76">
        <v>0</v>
      </c>
      <c r="AB136" s="76">
        <v>288</v>
      </c>
      <c r="AC136" s="76">
        <v>0</v>
      </c>
      <c r="AD136" s="76">
        <v>0</v>
      </c>
      <c r="AE136" s="76">
        <v>280</v>
      </c>
      <c r="AF136" s="76">
        <v>0</v>
      </c>
      <c r="AG136" s="76">
        <v>0</v>
      </c>
      <c r="AH136" s="76">
        <v>355</v>
      </c>
      <c r="AI136" s="76">
        <v>0</v>
      </c>
      <c r="AJ136" s="76">
        <v>0</v>
      </c>
      <c r="AK136" s="76">
        <v>361</v>
      </c>
      <c r="AL136" s="76">
        <v>0</v>
      </c>
      <c r="AM136" s="76">
        <v>0</v>
      </c>
      <c r="AN136" s="76">
        <v>459</v>
      </c>
      <c r="AO136" s="76">
        <v>0</v>
      </c>
      <c r="AP136" s="76">
        <v>1</v>
      </c>
      <c r="AQ136" s="76">
        <v>389</v>
      </c>
      <c r="AR136" s="76">
        <v>0.25706940874</v>
      </c>
      <c r="AS136" s="76">
        <v>0</v>
      </c>
      <c r="AT136" s="76">
        <v>392</v>
      </c>
      <c r="AU136" s="76">
        <v>0</v>
      </c>
      <c r="AV136" s="76">
        <v>1</v>
      </c>
      <c r="AW136" s="76">
        <v>360</v>
      </c>
      <c r="AX136" s="76">
        <v>0.277777777778</v>
      </c>
      <c r="AY136" s="76">
        <v>1</v>
      </c>
      <c r="AZ136" s="76">
        <v>301</v>
      </c>
      <c r="BA136" s="76">
        <v>0.33222591362100001</v>
      </c>
      <c r="BB136" s="76">
        <v>1</v>
      </c>
      <c r="BC136" s="76">
        <v>292</v>
      </c>
      <c r="BD136" s="76">
        <v>0.34246575342500002</v>
      </c>
      <c r="BE136" s="76">
        <v>1</v>
      </c>
      <c r="BF136" s="76">
        <v>326</v>
      </c>
      <c r="BG136" s="76">
        <v>0.30674846625800001</v>
      </c>
      <c r="BH136" s="76">
        <v>1</v>
      </c>
      <c r="BI136" s="76">
        <v>303</v>
      </c>
      <c r="BJ136" s="76">
        <v>0.33003300330000002</v>
      </c>
      <c r="BK136" s="76">
        <v>0</v>
      </c>
      <c r="BL136" s="76">
        <v>264</v>
      </c>
      <c r="BM136" s="76">
        <v>0</v>
      </c>
      <c r="BN136" s="76">
        <v>0</v>
      </c>
      <c r="BO136" s="76">
        <v>275</v>
      </c>
      <c r="BP136" s="76">
        <v>0</v>
      </c>
      <c r="BQ136" s="76">
        <v>1</v>
      </c>
      <c r="BR136" s="76">
        <v>380</v>
      </c>
      <c r="BS136" s="76">
        <v>0.26315789473700002</v>
      </c>
      <c r="BT136" s="76">
        <v>3</v>
      </c>
      <c r="BU136" s="76">
        <v>413</v>
      </c>
      <c r="BV136" s="76">
        <v>0.72639225181599998</v>
      </c>
      <c r="BW136" s="76">
        <v>1</v>
      </c>
      <c r="BX136" s="76">
        <v>415</v>
      </c>
      <c r="BY136" s="76">
        <v>0.240963855422</v>
      </c>
      <c r="BZ136" s="76">
        <v>0</v>
      </c>
      <c r="CA136" s="76">
        <v>351</v>
      </c>
      <c r="CB136" s="76">
        <v>0</v>
      </c>
      <c r="CC136" s="76">
        <v>3</v>
      </c>
      <c r="CD136" s="76">
        <v>409</v>
      </c>
      <c r="CE136" s="76">
        <v>0.73349633251799995</v>
      </c>
    </row>
    <row r="137" spans="1:83" x14ac:dyDescent="0.3">
      <c r="A137" s="76" t="s">
        <v>430</v>
      </c>
      <c r="B137" s="76">
        <v>1.2204791609300001E-2</v>
      </c>
      <c r="C137" s="78">
        <v>0.19019133591199999</v>
      </c>
      <c r="D137" s="76">
        <v>0</v>
      </c>
      <c r="E137" s="76">
        <v>0</v>
      </c>
      <c r="F137" s="76">
        <v>0</v>
      </c>
      <c r="G137" s="76">
        <v>0</v>
      </c>
      <c r="H137" s="76">
        <v>0.20986965184699999</v>
      </c>
      <c r="I137" s="76">
        <v>0.149800056036</v>
      </c>
      <c r="J137" s="76">
        <v>0.24985386609099999</v>
      </c>
      <c r="K137" s="76">
        <v>0.19928950295</v>
      </c>
      <c r="L137" s="76">
        <v>0</v>
      </c>
      <c r="M137" s="76">
        <v>329</v>
      </c>
      <c r="N137" s="76">
        <v>0</v>
      </c>
      <c r="O137" s="76">
        <v>0</v>
      </c>
      <c r="P137" s="76">
        <v>282</v>
      </c>
      <c r="Q137" s="76">
        <v>0</v>
      </c>
      <c r="R137" s="76">
        <v>0</v>
      </c>
      <c r="S137" s="76">
        <v>233</v>
      </c>
      <c r="T137" s="76">
        <v>0</v>
      </c>
      <c r="U137" s="76">
        <v>0</v>
      </c>
      <c r="V137" s="76">
        <v>271</v>
      </c>
      <c r="W137" s="76">
        <v>0</v>
      </c>
      <c r="X137" s="76">
        <v>0</v>
      </c>
      <c r="Y137" s="76">
        <v>322</v>
      </c>
      <c r="Z137" s="76">
        <v>0</v>
      </c>
      <c r="AA137" s="76">
        <v>0</v>
      </c>
      <c r="AB137" s="76">
        <v>288</v>
      </c>
      <c r="AC137" s="76">
        <v>0</v>
      </c>
      <c r="AD137" s="76">
        <v>0</v>
      </c>
      <c r="AE137" s="76">
        <v>280</v>
      </c>
      <c r="AF137" s="76">
        <v>0</v>
      </c>
      <c r="AG137" s="76">
        <v>0</v>
      </c>
      <c r="AH137" s="76">
        <v>355</v>
      </c>
      <c r="AI137" s="76">
        <v>0</v>
      </c>
      <c r="AJ137" s="76">
        <v>0</v>
      </c>
      <c r="AK137" s="76">
        <v>361</v>
      </c>
      <c r="AL137" s="76">
        <v>0</v>
      </c>
      <c r="AM137" s="76">
        <v>0</v>
      </c>
      <c r="AN137" s="76">
        <v>459</v>
      </c>
      <c r="AO137" s="76">
        <v>0</v>
      </c>
      <c r="AP137" s="76">
        <v>0</v>
      </c>
      <c r="AQ137" s="76">
        <v>389</v>
      </c>
      <c r="AR137" s="76">
        <v>0</v>
      </c>
      <c r="AS137" s="76">
        <v>0</v>
      </c>
      <c r="AT137" s="76">
        <v>392</v>
      </c>
      <c r="AU137" s="76">
        <v>0</v>
      </c>
      <c r="AV137" s="76">
        <v>1</v>
      </c>
      <c r="AW137" s="76">
        <v>360</v>
      </c>
      <c r="AX137" s="76">
        <v>0.277777777778</v>
      </c>
      <c r="AY137" s="76">
        <v>1</v>
      </c>
      <c r="AZ137" s="76">
        <v>301</v>
      </c>
      <c r="BA137" s="76">
        <v>0.33222591362100001</v>
      </c>
      <c r="BB137" s="76">
        <v>1</v>
      </c>
      <c r="BC137" s="76">
        <v>292</v>
      </c>
      <c r="BD137" s="76">
        <v>0.34246575342500002</v>
      </c>
      <c r="BE137" s="76">
        <v>1</v>
      </c>
      <c r="BF137" s="76">
        <v>326</v>
      </c>
      <c r="BG137" s="76">
        <v>0.30674846625800001</v>
      </c>
      <c r="BH137" s="76">
        <v>0</v>
      </c>
      <c r="BI137" s="76">
        <v>303</v>
      </c>
      <c r="BJ137" s="76">
        <v>0</v>
      </c>
      <c r="BK137" s="76">
        <v>0</v>
      </c>
      <c r="BL137" s="76">
        <v>264</v>
      </c>
      <c r="BM137" s="76">
        <v>0</v>
      </c>
      <c r="BN137" s="76">
        <v>0</v>
      </c>
      <c r="BO137" s="76">
        <v>275</v>
      </c>
      <c r="BP137" s="76">
        <v>0</v>
      </c>
      <c r="BQ137" s="76">
        <v>0</v>
      </c>
      <c r="BR137" s="76">
        <v>380</v>
      </c>
      <c r="BS137" s="76">
        <v>0</v>
      </c>
      <c r="BT137" s="76">
        <v>2</v>
      </c>
      <c r="BU137" s="76">
        <v>413</v>
      </c>
      <c r="BV137" s="76">
        <v>0.48426150121099998</v>
      </c>
      <c r="BW137" s="76">
        <v>1</v>
      </c>
      <c r="BX137" s="76">
        <v>415</v>
      </c>
      <c r="BY137" s="76">
        <v>0.240963855422</v>
      </c>
      <c r="BZ137" s="76">
        <v>1</v>
      </c>
      <c r="CA137" s="76">
        <v>351</v>
      </c>
      <c r="CB137" s="76">
        <v>0.28490028490000002</v>
      </c>
      <c r="CC137" s="76">
        <v>2</v>
      </c>
      <c r="CD137" s="76">
        <v>409</v>
      </c>
      <c r="CE137" s="76">
        <v>0.48899755501199998</v>
      </c>
    </row>
    <row r="138" spans="1:83" x14ac:dyDescent="0.3">
      <c r="A138" s="76" t="s">
        <v>284</v>
      </c>
      <c r="B138" s="76">
        <v>4.1333698449900003E-3</v>
      </c>
      <c r="C138" s="78">
        <v>0.19323504025300001</v>
      </c>
      <c r="D138" s="76">
        <v>0</v>
      </c>
      <c r="E138" s="76">
        <v>0</v>
      </c>
      <c r="F138" s="76">
        <v>7.9155722081300006E-2</v>
      </c>
      <c r="G138" s="76">
        <v>0.112513729444</v>
      </c>
      <c r="H138" s="76">
        <v>0</v>
      </c>
      <c r="I138" s="76">
        <v>0</v>
      </c>
      <c r="J138" s="76">
        <v>0.25646824298499998</v>
      </c>
      <c r="K138" s="76">
        <v>0.15274775330500001</v>
      </c>
      <c r="L138" s="76">
        <v>0</v>
      </c>
      <c r="M138" s="76">
        <v>329</v>
      </c>
      <c r="N138" s="76">
        <v>0</v>
      </c>
      <c r="O138" s="76">
        <v>0</v>
      </c>
      <c r="P138" s="76">
        <v>282</v>
      </c>
      <c r="Q138" s="76">
        <v>0</v>
      </c>
      <c r="R138" s="76">
        <v>0</v>
      </c>
      <c r="S138" s="76">
        <v>233</v>
      </c>
      <c r="T138" s="76">
        <v>0</v>
      </c>
      <c r="U138" s="76">
        <v>0</v>
      </c>
      <c r="V138" s="76">
        <v>271</v>
      </c>
      <c r="W138" s="76">
        <v>0</v>
      </c>
      <c r="X138" s="76">
        <v>0</v>
      </c>
      <c r="Y138" s="76">
        <v>322</v>
      </c>
      <c r="Z138" s="76">
        <v>0</v>
      </c>
      <c r="AA138" s="76">
        <v>0</v>
      </c>
      <c r="AB138" s="76">
        <v>288</v>
      </c>
      <c r="AC138" s="76">
        <v>0</v>
      </c>
      <c r="AD138" s="76">
        <v>0</v>
      </c>
      <c r="AE138" s="76">
        <v>280</v>
      </c>
      <c r="AF138" s="76">
        <v>0</v>
      </c>
      <c r="AG138" s="76">
        <v>0</v>
      </c>
      <c r="AH138" s="76">
        <v>355</v>
      </c>
      <c r="AI138" s="76">
        <v>0</v>
      </c>
      <c r="AJ138" s="76">
        <v>0</v>
      </c>
      <c r="AK138" s="76">
        <v>361</v>
      </c>
      <c r="AL138" s="76">
        <v>0</v>
      </c>
      <c r="AM138" s="76">
        <v>1</v>
      </c>
      <c r="AN138" s="76">
        <v>459</v>
      </c>
      <c r="AO138" s="76">
        <v>0.21786492374700001</v>
      </c>
      <c r="AP138" s="76">
        <v>1</v>
      </c>
      <c r="AQ138" s="76">
        <v>389</v>
      </c>
      <c r="AR138" s="76">
        <v>0.25706940874</v>
      </c>
      <c r="AS138" s="76">
        <v>0</v>
      </c>
      <c r="AT138" s="76">
        <v>392</v>
      </c>
      <c r="AU138" s="76">
        <v>0</v>
      </c>
      <c r="AV138" s="76">
        <v>0</v>
      </c>
      <c r="AW138" s="76">
        <v>360</v>
      </c>
      <c r="AX138" s="76">
        <v>0</v>
      </c>
      <c r="AY138" s="76">
        <v>0</v>
      </c>
      <c r="AZ138" s="76">
        <v>301</v>
      </c>
      <c r="BA138" s="76">
        <v>0</v>
      </c>
      <c r="BB138" s="76">
        <v>0</v>
      </c>
      <c r="BC138" s="76">
        <v>292</v>
      </c>
      <c r="BD138" s="76">
        <v>0</v>
      </c>
      <c r="BE138" s="76">
        <v>0</v>
      </c>
      <c r="BF138" s="76">
        <v>326</v>
      </c>
      <c r="BG138" s="76">
        <v>0</v>
      </c>
      <c r="BH138" s="76">
        <v>0</v>
      </c>
      <c r="BI138" s="76">
        <v>303</v>
      </c>
      <c r="BJ138" s="76">
        <v>0</v>
      </c>
      <c r="BK138" s="76">
        <v>0</v>
      </c>
      <c r="BL138" s="76">
        <v>264</v>
      </c>
      <c r="BM138" s="76">
        <v>0</v>
      </c>
      <c r="BN138" s="76">
        <v>0</v>
      </c>
      <c r="BO138" s="76">
        <v>275</v>
      </c>
      <c r="BP138" s="76">
        <v>0</v>
      </c>
      <c r="BQ138" s="76">
        <v>2</v>
      </c>
      <c r="BR138" s="76">
        <v>380</v>
      </c>
      <c r="BS138" s="76">
        <v>0.52631578947400004</v>
      </c>
      <c r="BT138" s="76">
        <v>1</v>
      </c>
      <c r="BU138" s="76">
        <v>413</v>
      </c>
      <c r="BV138" s="76">
        <v>0.242130750605</v>
      </c>
      <c r="BW138" s="76">
        <v>1</v>
      </c>
      <c r="BX138" s="76">
        <v>415</v>
      </c>
      <c r="BY138" s="76">
        <v>0.240963855422</v>
      </c>
      <c r="BZ138" s="76">
        <v>1</v>
      </c>
      <c r="CA138" s="76">
        <v>351</v>
      </c>
      <c r="CB138" s="76">
        <v>0.28490028490000002</v>
      </c>
      <c r="CC138" s="76">
        <v>1</v>
      </c>
      <c r="CD138" s="76">
        <v>409</v>
      </c>
      <c r="CE138" s="76">
        <v>0.24449877750599999</v>
      </c>
    </row>
    <row r="139" spans="1:83" x14ac:dyDescent="0.3">
      <c r="A139" s="76" t="s">
        <v>431</v>
      </c>
      <c r="B139" s="76">
        <v>2.6671334648399998E-2</v>
      </c>
      <c r="C139" s="78">
        <v>0.19950158317</v>
      </c>
      <c r="D139" s="76">
        <v>0</v>
      </c>
      <c r="E139" s="76">
        <v>0</v>
      </c>
      <c r="F139" s="76">
        <v>0.16862108569199999</v>
      </c>
      <c r="G139" s="76">
        <v>0.120677096245</v>
      </c>
      <c r="H139" s="76">
        <v>0</v>
      </c>
      <c r="I139" s="76">
        <v>0</v>
      </c>
      <c r="J139" s="76">
        <v>0.17595247531300001</v>
      </c>
      <c r="K139" s="76">
        <v>0.19672336472599999</v>
      </c>
      <c r="L139" s="76">
        <v>0</v>
      </c>
      <c r="M139" s="76">
        <v>329</v>
      </c>
      <c r="N139" s="76">
        <v>0</v>
      </c>
      <c r="O139" s="76">
        <v>0</v>
      </c>
      <c r="P139" s="76">
        <v>282</v>
      </c>
      <c r="Q139" s="76">
        <v>0</v>
      </c>
      <c r="R139" s="76">
        <v>0</v>
      </c>
      <c r="S139" s="76">
        <v>233</v>
      </c>
      <c r="T139" s="76">
        <v>0</v>
      </c>
      <c r="U139" s="76">
        <v>0</v>
      </c>
      <c r="V139" s="76">
        <v>271</v>
      </c>
      <c r="W139" s="76">
        <v>0</v>
      </c>
      <c r="X139" s="76">
        <v>0</v>
      </c>
      <c r="Y139" s="76">
        <v>322</v>
      </c>
      <c r="Z139" s="76">
        <v>0</v>
      </c>
      <c r="AA139" s="76">
        <v>0</v>
      </c>
      <c r="AB139" s="76">
        <v>288</v>
      </c>
      <c r="AC139" s="76">
        <v>0</v>
      </c>
      <c r="AD139" s="76">
        <v>0</v>
      </c>
      <c r="AE139" s="76">
        <v>280</v>
      </c>
      <c r="AF139" s="76">
        <v>0</v>
      </c>
      <c r="AG139" s="76">
        <v>1</v>
      </c>
      <c r="AH139" s="76">
        <v>355</v>
      </c>
      <c r="AI139" s="76">
        <v>0.28169014084499999</v>
      </c>
      <c r="AJ139" s="76">
        <v>0</v>
      </c>
      <c r="AK139" s="76">
        <v>361</v>
      </c>
      <c r="AL139" s="76">
        <v>0</v>
      </c>
      <c r="AM139" s="76">
        <v>1</v>
      </c>
      <c r="AN139" s="76">
        <v>459</v>
      </c>
      <c r="AO139" s="76">
        <v>0.21786492374700001</v>
      </c>
      <c r="AP139" s="76">
        <v>1</v>
      </c>
      <c r="AQ139" s="76">
        <v>389</v>
      </c>
      <c r="AR139" s="76">
        <v>0.25706940874</v>
      </c>
      <c r="AS139" s="76">
        <v>1</v>
      </c>
      <c r="AT139" s="76">
        <v>392</v>
      </c>
      <c r="AU139" s="76">
        <v>0.25510204081600002</v>
      </c>
      <c r="AV139" s="76">
        <v>0</v>
      </c>
      <c r="AW139" s="76">
        <v>360</v>
      </c>
      <c r="AX139" s="76">
        <v>0</v>
      </c>
      <c r="AY139" s="76">
        <v>0</v>
      </c>
      <c r="AZ139" s="76">
        <v>301</v>
      </c>
      <c r="BA139" s="76">
        <v>0</v>
      </c>
      <c r="BB139" s="76">
        <v>0</v>
      </c>
      <c r="BC139" s="76">
        <v>292</v>
      </c>
      <c r="BD139" s="76">
        <v>0</v>
      </c>
      <c r="BE139" s="76">
        <v>0</v>
      </c>
      <c r="BF139" s="76">
        <v>326</v>
      </c>
      <c r="BG139" s="76">
        <v>0</v>
      </c>
      <c r="BH139" s="76">
        <v>0</v>
      </c>
      <c r="BI139" s="76">
        <v>303</v>
      </c>
      <c r="BJ139" s="76">
        <v>0</v>
      </c>
      <c r="BK139" s="76">
        <v>0</v>
      </c>
      <c r="BL139" s="76">
        <v>264</v>
      </c>
      <c r="BM139" s="76">
        <v>0</v>
      </c>
      <c r="BN139" s="76">
        <v>0</v>
      </c>
      <c r="BO139" s="76">
        <v>275</v>
      </c>
      <c r="BP139" s="76">
        <v>0</v>
      </c>
      <c r="BQ139" s="76">
        <v>2</v>
      </c>
      <c r="BR139" s="76">
        <v>380</v>
      </c>
      <c r="BS139" s="76">
        <v>0.52631578947400004</v>
      </c>
      <c r="BT139" s="76">
        <v>0</v>
      </c>
      <c r="BU139" s="76">
        <v>413</v>
      </c>
      <c r="BV139" s="76">
        <v>0</v>
      </c>
      <c r="BW139" s="76">
        <v>0</v>
      </c>
      <c r="BX139" s="76">
        <v>415</v>
      </c>
      <c r="BY139" s="76">
        <v>0</v>
      </c>
      <c r="BZ139" s="76">
        <v>1</v>
      </c>
      <c r="CA139" s="76">
        <v>351</v>
      </c>
      <c r="CB139" s="76">
        <v>0.28490028490000002</v>
      </c>
      <c r="CC139" s="76">
        <v>1</v>
      </c>
      <c r="CD139" s="76">
        <v>409</v>
      </c>
      <c r="CE139" s="76">
        <v>0.24449877750599999</v>
      </c>
    </row>
    <row r="140" spans="1:83" x14ac:dyDescent="0.3">
      <c r="A140" s="76" t="s">
        <v>432</v>
      </c>
      <c r="B140" s="76">
        <v>1.53541921842E-2</v>
      </c>
      <c r="C140" s="78">
        <v>0.20508813846099999</v>
      </c>
      <c r="D140" s="76">
        <v>0</v>
      </c>
      <c r="E140" s="76">
        <v>0</v>
      </c>
      <c r="F140" s="76">
        <v>7.8827827427300004E-2</v>
      </c>
      <c r="G140" s="76">
        <v>0.11199644188299999</v>
      </c>
      <c r="H140" s="76">
        <v>0.207797526826</v>
      </c>
      <c r="I140" s="76">
        <v>0.14802707150899999</v>
      </c>
      <c r="J140" s="76">
        <v>0</v>
      </c>
      <c r="K140" s="76">
        <v>0</v>
      </c>
      <c r="L140" s="76">
        <v>0</v>
      </c>
      <c r="M140" s="76">
        <v>329</v>
      </c>
      <c r="N140" s="76">
        <v>0</v>
      </c>
      <c r="O140" s="76">
        <v>0</v>
      </c>
      <c r="P140" s="76">
        <v>282</v>
      </c>
      <c r="Q140" s="76">
        <v>0</v>
      </c>
      <c r="R140" s="76">
        <v>0</v>
      </c>
      <c r="S140" s="76">
        <v>233</v>
      </c>
      <c r="T140" s="76">
        <v>0</v>
      </c>
      <c r="U140" s="76">
        <v>0</v>
      </c>
      <c r="V140" s="76">
        <v>271</v>
      </c>
      <c r="W140" s="76">
        <v>0</v>
      </c>
      <c r="X140" s="76">
        <v>0</v>
      </c>
      <c r="Y140" s="76">
        <v>322</v>
      </c>
      <c r="Z140" s="76">
        <v>0</v>
      </c>
      <c r="AA140" s="76">
        <v>0</v>
      </c>
      <c r="AB140" s="76">
        <v>288</v>
      </c>
      <c r="AC140" s="76">
        <v>0</v>
      </c>
      <c r="AD140" s="76">
        <v>0</v>
      </c>
      <c r="AE140" s="76">
        <v>280</v>
      </c>
      <c r="AF140" s="76">
        <v>0</v>
      </c>
      <c r="AG140" s="76">
        <v>0</v>
      </c>
      <c r="AH140" s="76">
        <v>355</v>
      </c>
      <c r="AI140" s="76">
        <v>0</v>
      </c>
      <c r="AJ140" s="76">
        <v>0</v>
      </c>
      <c r="AK140" s="76">
        <v>361</v>
      </c>
      <c r="AL140" s="76">
        <v>0</v>
      </c>
      <c r="AM140" s="76">
        <v>1</v>
      </c>
      <c r="AN140" s="76">
        <v>459</v>
      </c>
      <c r="AO140" s="76">
        <v>0.21786492374700001</v>
      </c>
      <c r="AP140" s="76">
        <v>0</v>
      </c>
      <c r="AQ140" s="76">
        <v>389</v>
      </c>
      <c r="AR140" s="76">
        <v>0</v>
      </c>
      <c r="AS140" s="76">
        <v>1</v>
      </c>
      <c r="AT140" s="76">
        <v>392</v>
      </c>
      <c r="AU140" s="76">
        <v>0.25510204081600002</v>
      </c>
      <c r="AV140" s="76">
        <v>1</v>
      </c>
      <c r="AW140" s="76">
        <v>360</v>
      </c>
      <c r="AX140" s="76">
        <v>0.277777777778</v>
      </c>
      <c r="AY140" s="76">
        <v>1</v>
      </c>
      <c r="AZ140" s="76">
        <v>301</v>
      </c>
      <c r="BA140" s="76">
        <v>0.33222591362100001</v>
      </c>
      <c r="BB140" s="76">
        <v>0</v>
      </c>
      <c r="BC140" s="76">
        <v>292</v>
      </c>
      <c r="BD140" s="76">
        <v>0</v>
      </c>
      <c r="BE140" s="76">
        <v>1</v>
      </c>
      <c r="BF140" s="76">
        <v>326</v>
      </c>
      <c r="BG140" s="76">
        <v>0.30674846625800001</v>
      </c>
      <c r="BH140" s="76">
        <v>1</v>
      </c>
      <c r="BI140" s="76">
        <v>303</v>
      </c>
      <c r="BJ140" s="76">
        <v>0.33003300330000002</v>
      </c>
      <c r="BK140" s="76">
        <v>0</v>
      </c>
      <c r="BL140" s="76">
        <v>264</v>
      </c>
      <c r="BM140" s="76">
        <v>0</v>
      </c>
      <c r="BN140" s="76">
        <v>0</v>
      </c>
      <c r="BO140" s="76">
        <v>275</v>
      </c>
      <c r="BP140" s="76">
        <v>0</v>
      </c>
      <c r="BQ140" s="76">
        <v>0</v>
      </c>
      <c r="BR140" s="76">
        <v>380</v>
      </c>
      <c r="BS140" s="76">
        <v>0</v>
      </c>
      <c r="BT140" s="76">
        <v>0</v>
      </c>
      <c r="BU140" s="76">
        <v>413</v>
      </c>
      <c r="BV140" s="76">
        <v>0</v>
      </c>
      <c r="BW140" s="76">
        <v>0</v>
      </c>
      <c r="BX140" s="76">
        <v>415</v>
      </c>
      <c r="BY140" s="76">
        <v>0</v>
      </c>
      <c r="BZ140" s="76">
        <v>0</v>
      </c>
      <c r="CA140" s="76">
        <v>351</v>
      </c>
      <c r="CB140" s="76">
        <v>0</v>
      </c>
      <c r="CC140" s="76">
        <v>0</v>
      </c>
      <c r="CD140" s="76">
        <v>409</v>
      </c>
      <c r="CE140" s="76">
        <v>0</v>
      </c>
    </row>
    <row r="141" spans="1:83" x14ac:dyDescent="0.3">
      <c r="A141" s="76" t="s">
        <v>283</v>
      </c>
      <c r="B141" s="76">
        <v>1.4353514498800001E-2</v>
      </c>
      <c r="C141" s="78">
        <v>0.20646978548200001</v>
      </c>
      <c r="D141" s="76">
        <v>0</v>
      </c>
      <c r="E141" s="76">
        <v>0</v>
      </c>
      <c r="F141" s="76">
        <v>4.25170068027E-2</v>
      </c>
      <c r="G141" s="76">
        <v>9.5070917410700007E-2</v>
      </c>
      <c r="H141" s="76">
        <v>0.22151073554799999</v>
      </c>
      <c r="I141" s="76">
        <v>0.15939640873200001</v>
      </c>
      <c r="J141" s="76">
        <v>0.21260859386200001</v>
      </c>
      <c r="K141" s="76">
        <v>9.6329553275800006E-2</v>
      </c>
      <c r="L141" s="76">
        <v>0</v>
      </c>
      <c r="M141" s="76">
        <v>329</v>
      </c>
      <c r="N141" s="76">
        <v>0</v>
      </c>
      <c r="O141" s="76">
        <v>0</v>
      </c>
      <c r="P141" s="76">
        <v>282</v>
      </c>
      <c r="Q141" s="76">
        <v>0</v>
      </c>
      <c r="R141" s="76">
        <v>0</v>
      </c>
      <c r="S141" s="76">
        <v>233</v>
      </c>
      <c r="T141" s="76">
        <v>0</v>
      </c>
      <c r="U141" s="76">
        <v>0</v>
      </c>
      <c r="V141" s="76">
        <v>271</v>
      </c>
      <c r="W141" s="76">
        <v>0</v>
      </c>
      <c r="X141" s="76">
        <v>0</v>
      </c>
      <c r="Y141" s="76">
        <v>322</v>
      </c>
      <c r="Z141" s="76">
        <v>0</v>
      </c>
      <c r="AA141" s="76">
        <v>0</v>
      </c>
      <c r="AB141" s="76">
        <v>288</v>
      </c>
      <c r="AC141" s="76">
        <v>0</v>
      </c>
      <c r="AD141" s="76">
        <v>0</v>
      </c>
      <c r="AE141" s="76">
        <v>280</v>
      </c>
      <c r="AF141" s="76">
        <v>0</v>
      </c>
      <c r="AG141" s="76">
        <v>0</v>
      </c>
      <c r="AH141" s="76">
        <v>355</v>
      </c>
      <c r="AI141" s="76">
        <v>0</v>
      </c>
      <c r="AJ141" s="76">
        <v>0</v>
      </c>
      <c r="AK141" s="76">
        <v>361</v>
      </c>
      <c r="AL141" s="76">
        <v>0</v>
      </c>
      <c r="AM141" s="76">
        <v>0</v>
      </c>
      <c r="AN141" s="76">
        <v>459</v>
      </c>
      <c r="AO141" s="76">
        <v>0</v>
      </c>
      <c r="AP141" s="76">
        <v>0</v>
      </c>
      <c r="AQ141" s="76">
        <v>389</v>
      </c>
      <c r="AR141" s="76">
        <v>0</v>
      </c>
      <c r="AS141" s="76">
        <v>1</v>
      </c>
      <c r="AT141" s="76">
        <v>392</v>
      </c>
      <c r="AU141" s="76">
        <v>0.25510204081600002</v>
      </c>
      <c r="AV141" s="76">
        <v>1</v>
      </c>
      <c r="AW141" s="76">
        <v>360</v>
      </c>
      <c r="AX141" s="76">
        <v>0.277777777778</v>
      </c>
      <c r="AY141" s="76">
        <v>0</v>
      </c>
      <c r="AZ141" s="76">
        <v>301</v>
      </c>
      <c r="BA141" s="76">
        <v>0</v>
      </c>
      <c r="BB141" s="76">
        <v>1</v>
      </c>
      <c r="BC141" s="76">
        <v>292</v>
      </c>
      <c r="BD141" s="76">
        <v>0.34246575342500002</v>
      </c>
      <c r="BE141" s="76">
        <v>0</v>
      </c>
      <c r="BF141" s="76">
        <v>326</v>
      </c>
      <c r="BG141" s="76">
        <v>0</v>
      </c>
      <c r="BH141" s="76">
        <v>1</v>
      </c>
      <c r="BI141" s="76">
        <v>303</v>
      </c>
      <c r="BJ141" s="76">
        <v>0.33003300330000002</v>
      </c>
      <c r="BK141" s="76">
        <v>1</v>
      </c>
      <c r="BL141" s="76">
        <v>264</v>
      </c>
      <c r="BM141" s="76">
        <v>0.37878787878800002</v>
      </c>
      <c r="BN141" s="76">
        <v>0</v>
      </c>
      <c r="BO141" s="76">
        <v>275</v>
      </c>
      <c r="BP141" s="76">
        <v>0</v>
      </c>
      <c r="BQ141" s="76">
        <v>1</v>
      </c>
      <c r="BR141" s="76">
        <v>380</v>
      </c>
      <c r="BS141" s="76">
        <v>0.26315789473700002</v>
      </c>
      <c r="BT141" s="76">
        <v>1</v>
      </c>
      <c r="BU141" s="76">
        <v>413</v>
      </c>
      <c r="BV141" s="76">
        <v>0.242130750605</v>
      </c>
      <c r="BW141" s="76">
        <v>1</v>
      </c>
      <c r="BX141" s="76">
        <v>415</v>
      </c>
      <c r="BY141" s="76">
        <v>0.240963855422</v>
      </c>
      <c r="BZ141" s="76">
        <v>1</v>
      </c>
      <c r="CA141" s="76">
        <v>351</v>
      </c>
      <c r="CB141" s="76">
        <v>0.28490028490000002</v>
      </c>
      <c r="CC141" s="76">
        <v>1</v>
      </c>
      <c r="CD141" s="76">
        <v>409</v>
      </c>
      <c r="CE141" s="76">
        <v>0.24449877750599999</v>
      </c>
    </row>
    <row r="142" spans="1:83" x14ac:dyDescent="0.3">
      <c r="A142" s="76" t="s">
        <v>433</v>
      </c>
      <c r="B142" s="76">
        <v>2.5185316870900001E-2</v>
      </c>
      <c r="C142" s="78">
        <v>0.21407519340200001</v>
      </c>
      <c r="D142" s="76">
        <v>0</v>
      </c>
      <c r="E142" s="76">
        <v>0</v>
      </c>
      <c r="F142" s="76">
        <v>0</v>
      </c>
      <c r="G142" s="76">
        <v>0</v>
      </c>
      <c r="H142" s="76">
        <v>5.1124744376299998E-2</v>
      </c>
      <c r="I142" s="76">
        <v>0.114318403758</v>
      </c>
      <c r="J142" s="76">
        <v>0.165125213045</v>
      </c>
      <c r="K142" s="76">
        <v>0.11699330028799999</v>
      </c>
      <c r="L142" s="76">
        <v>0</v>
      </c>
      <c r="M142" s="76">
        <v>329</v>
      </c>
      <c r="N142" s="76">
        <v>0</v>
      </c>
      <c r="O142" s="76">
        <v>0</v>
      </c>
      <c r="P142" s="76">
        <v>282</v>
      </c>
      <c r="Q142" s="76">
        <v>0</v>
      </c>
      <c r="R142" s="76">
        <v>0</v>
      </c>
      <c r="S142" s="76">
        <v>233</v>
      </c>
      <c r="T142" s="76">
        <v>0</v>
      </c>
      <c r="U142" s="76">
        <v>0</v>
      </c>
      <c r="V142" s="76">
        <v>271</v>
      </c>
      <c r="W142" s="76">
        <v>0</v>
      </c>
      <c r="X142" s="76">
        <v>0</v>
      </c>
      <c r="Y142" s="76">
        <v>322</v>
      </c>
      <c r="Z142" s="76">
        <v>0</v>
      </c>
      <c r="AA142" s="76">
        <v>0</v>
      </c>
      <c r="AB142" s="76">
        <v>288</v>
      </c>
      <c r="AC142" s="76">
        <v>0</v>
      </c>
      <c r="AD142" s="76">
        <v>0</v>
      </c>
      <c r="AE142" s="76">
        <v>280</v>
      </c>
      <c r="AF142" s="76">
        <v>0</v>
      </c>
      <c r="AG142" s="76">
        <v>0</v>
      </c>
      <c r="AH142" s="76">
        <v>355</v>
      </c>
      <c r="AI142" s="76">
        <v>0</v>
      </c>
      <c r="AJ142" s="76">
        <v>0</v>
      </c>
      <c r="AK142" s="76">
        <v>361</v>
      </c>
      <c r="AL142" s="76">
        <v>0</v>
      </c>
      <c r="AM142" s="76">
        <v>0</v>
      </c>
      <c r="AN142" s="76">
        <v>459</v>
      </c>
      <c r="AO142" s="76">
        <v>0</v>
      </c>
      <c r="AP142" s="76">
        <v>0</v>
      </c>
      <c r="AQ142" s="76">
        <v>389</v>
      </c>
      <c r="AR142" s="76">
        <v>0</v>
      </c>
      <c r="AS142" s="76">
        <v>0</v>
      </c>
      <c r="AT142" s="76">
        <v>392</v>
      </c>
      <c r="AU142" s="76">
        <v>0</v>
      </c>
      <c r="AV142" s="76">
        <v>0</v>
      </c>
      <c r="AW142" s="76">
        <v>360</v>
      </c>
      <c r="AX142" s="76">
        <v>0</v>
      </c>
      <c r="AY142" s="76">
        <v>0</v>
      </c>
      <c r="AZ142" s="76">
        <v>301</v>
      </c>
      <c r="BA142" s="76">
        <v>0</v>
      </c>
      <c r="BB142" s="76">
        <v>0</v>
      </c>
      <c r="BC142" s="76">
        <v>292</v>
      </c>
      <c r="BD142" s="76">
        <v>0</v>
      </c>
      <c r="BE142" s="76">
        <v>1</v>
      </c>
      <c r="BF142" s="76">
        <v>326</v>
      </c>
      <c r="BG142" s="76">
        <v>0.30674846625800001</v>
      </c>
      <c r="BH142" s="76">
        <v>0</v>
      </c>
      <c r="BI142" s="76">
        <v>303</v>
      </c>
      <c r="BJ142" s="76">
        <v>0</v>
      </c>
      <c r="BK142" s="76">
        <v>0</v>
      </c>
      <c r="BL142" s="76">
        <v>264</v>
      </c>
      <c r="BM142" s="76">
        <v>0</v>
      </c>
      <c r="BN142" s="76">
        <v>0</v>
      </c>
      <c r="BO142" s="76">
        <v>275</v>
      </c>
      <c r="BP142" s="76">
        <v>0</v>
      </c>
      <c r="BQ142" s="76">
        <v>1</v>
      </c>
      <c r="BR142" s="76">
        <v>380</v>
      </c>
      <c r="BS142" s="76">
        <v>0.26315789473700002</v>
      </c>
      <c r="BT142" s="76">
        <v>1</v>
      </c>
      <c r="BU142" s="76">
        <v>413</v>
      </c>
      <c r="BV142" s="76">
        <v>0.242130750605</v>
      </c>
      <c r="BW142" s="76">
        <v>1</v>
      </c>
      <c r="BX142" s="76">
        <v>415</v>
      </c>
      <c r="BY142" s="76">
        <v>0.240963855422</v>
      </c>
      <c r="BZ142" s="76">
        <v>0</v>
      </c>
      <c r="CA142" s="76">
        <v>351</v>
      </c>
      <c r="CB142" s="76">
        <v>0</v>
      </c>
      <c r="CC142" s="76">
        <v>1</v>
      </c>
      <c r="CD142" s="76">
        <v>409</v>
      </c>
      <c r="CE142" s="76">
        <v>0.24449877750599999</v>
      </c>
    </row>
    <row r="143" spans="1:83" x14ac:dyDescent="0.3">
      <c r="A143" s="76" t="s">
        <v>434</v>
      </c>
      <c r="B143" s="76">
        <v>2.5185316870900001E-2</v>
      </c>
      <c r="C143" s="78">
        <v>0.224269250231</v>
      </c>
      <c r="D143" s="76">
        <v>0</v>
      </c>
      <c r="E143" s="76">
        <v>0</v>
      </c>
      <c r="F143" s="76">
        <v>0</v>
      </c>
      <c r="G143" s="76">
        <v>0</v>
      </c>
      <c r="H143" s="76">
        <v>6.3131313131299993E-2</v>
      </c>
      <c r="I143" s="76">
        <v>0.14116590767000001</v>
      </c>
      <c r="J143" s="76">
        <v>0.16874894473900001</v>
      </c>
      <c r="K143" s="76">
        <v>0.120264615497</v>
      </c>
      <c r="L143" s="76">
        <v>0</v>
      </c>
      <c r="M143" s="76">
        <v>329</v>
      </c>
      <c r="N143" s="76">
        <v>0</v>
      </c>
      <c r="O143" s="76">
        <v>0</v>
      </c>
      <c r="P143" s="76">
        <v>282</v>
      </c>
      <c r="Q143" s="76">
        <v>0</v>
      </c>
      <c r="R143" s="76">
        <v>0</v>
      </c>
      <c r="S143" s="76">
        <v>233</v>
      </c>
      <c r="T143" s="76">
        <v>0</v>
      </c>
      <c r="U143" s="76">
        <v>0</v>
      </c>
      <c r="V143" s="76">
        <v>271</v>
      </c>
      <c r="W143" s="76">
        <v>0</v>
      </c>
      <c r="X143" s="76">
        <v>0</v>
      </c>
      <c r="Y143" s="76">
        <v>322</v>
      </c>
      <c r="Z143" s="76">
        <v>0</v>
      </c>
      <c r="AA143" s="76">
        <v>0</v>
      </c>
      <c r="AB143" s="76">
        <v>288</v>
      </c>
      <c r="AC143" s="76">
        <v>0</v>
      </c>
      <c r="AD143" s="76">
        <v>0</v>
      </c>
      <c r="AE143" s="76">
        <v>280</v>
      </c>
      <c r="AF143" s="76">
        <v>0</v>
      </c>
      <c r="AG143" s="76">
        <v>0</v>
      </c>
      <c r="AH143" s="76">
        <v>355</v>
      </c>
      <c r="AI143" s="76">
        <v>0</v>
      </c>
      <c r="AJ143" s="76">
        <v>0</v>
      </c>
      <c r="AK143" s="76">
        <v>361</v>
      </c>
      <c r="AL143" s="76">
        <v>0</v>
      </c>
      <c r="AM143" s="76">
        <v>0</v>
      </c>
      <c r="AN143" s="76">
        <v>459</v>
      </c>
      <c r="AO143" s="76">
        <v>0</v>
      </c>
      <c r="AP143" s="76">
        <v>0</v>
      </c>
      <c r="AQ143" s="76">
        <v>389</v>
      </c>
      <c r="AR143" s="76">
        <v>0</v>
      </c>
      <c r="AS143" s="76">
        <v>0</v>
      </c>
      <c r="AT143" s="76">
        <v>392</v>
      </c>
      <c r="AU143" s="76">
        <v>0</v>
      </c>
      <c r="AV143" s="76">
        <v>0</v>
      </c>
      <c r="AW143" s="76">
        <v>360</v>
      </c>
      <c r="AX143" s="76">
        <v>0</v>
      </c>
      <c r="AY143" s="76">
        <v>0</v>
      </c>
      <c r="AZ143" s="76">
        <v>301</v>
      </c>
      <c r="BA143" s="76">
        <v>0</v>
      </c>
      <c r="BB143" s="76">
        <v>0</v>
      </c>
      <c r="BC143" s="76">
        <v>292</v>
      </c>
      <c r="BD143" s="76">
        <v>0</v>
      </c>
      <c r="BE143" s="76">
        <v>0</v>
      </c>
      <c r="BF143" s="76">
        <v>326</v>
      </c>
      <c r="BG143" s="76">
        <v>0</v>
      </c>
      <c r="BH143" s="76">
        <v>0</v>
      </c>
      <c r="BI143" s="76">
        <v>303</v>
      </c>
      <c r="BJ143" s="76">
        <v>0</v>
      </c>
      <c r="BK143" s="76">
        <v>1</v>
      </c>
      <c r="BL143" s="76">
        <v>264</v>
      </c>
      <c r="BM143" s="76">
        <v>0.37878787878800002</v>
      </c>
      <c r="BN143" s="76">
        <v>0</v>
      </c>
      <c r="BO143" s="76">
        <v>275</v>
      </c>
      <c r="BP143" s="76">
        <v>0</v>
      </c>
      <c r="BQ143" s="76">
        <v>0</v>
      </c>
      <c r="BR143" s="76">
        <v>380</v>
      </c>
      <c r="BS143" s="76">
        <v>0</v>
      </c>
      <c r="BT143" s="76">
        <v>1</v>
      </c>
      <c r="BU143" s="76">
        <v>413</v>
      </c>
      <c r="BV143" s="76">
        <v>0.242130750605</v>
      </c>
      <c r="BW143" s="76">
        <v>1</v>
      </c>
      <c r="BX143" s="76">
        <v>415</v>
      </c>
      <c r="BY143" s="76">
        <v>0.240963855422</v>
      </c>
      <c r="BZ143" s="76">
        <v>1</v>
      </c>
      <c r="CA143" s="76">
        <v>351</v>
      </c>
      <c r="CB143" s="76">
        <v>0.28490028490000002</v>
      </c>
      <c r="CC143" s="76">
        <v>1</v>
      </c>
      <c r="CD143" s="76">
        <v>409</v>
      </c>
      <c r="CE143" s="76">
        <v>0.24449877750599999</v>
      </c>
    </row>
    <row r="144" spans="1:83" x14ac:dyDescent="0.3">
      <c r="A144" s="76" t="s">
        <v>435</v>
      </c>
      <c r="B144" s="76">
        <v>3.8460595386800002E-2</v>
      </c>
      <c r="C144" s="78">
        <v>0.23973771124500001</v>
      </c>
      <c r="D144" s="76">
        <v>0</v>
      </c>
      <c r="E144" s="76">
        <v>0</v>
      </c>
      <c r="F144" s="76">
        <v>0</v>
      </c>
      <c r="G144" s="76">
        <v>0</v>
      </c>
      <c r="H144" s="76">
        <v>0.120208938702</v>
      </c>
      <c r="I144" s="76">
        <v>0.17032415943400001</v>
      </c>
      <c r="J144" s="76">
        <v>0.18498147740000001</v>
      </c>
      <c r="K144" s="76">
        <v>0.137152883457</v>
      </c>
      <c r="L144" s="76">
        <v>0</v>
      </c>
      <c r="M144" s="76">
        <v>329</v>
      </c>
      <c r="N144" s="76">
        <v>0</v>
      </c>
      <c r="O144" s="76">
        <v>0</v>
      </c>
      <c r="P144" s="76">
        <v>282</v>
      </c>
      <c r="Q144" s="76">
        <v>0</v>
      </c>
      <c r="R144" s="76">
        <v>0</v>
      </c>
      <c r="S144" s="76">
        <v>233</v>
      </c>
      <c r="T144" s="76">
        <v>0</v>
      </c>
      <c r="U144" s="76">
        <v>0</v>
      </c>
      <c r="V144" s="76">
        <v>271</v>
      </c>
      <c r="W144" s="76">
        <v>0</v>
      </c>
      <c r="X144" s="76">
        <v>0</v>
      </c>
      <c r="Y144" s="76">
        <v>322</v>
      </c>
      <c r="Z144" s="76">
        <v>0</v>
      </c>
      <c r="AA144" s="76">
        <v>0</v>
      </c>
      <c r="AB144" s="76">
        <v>288</v>
      </c>
      <c r="AC144" s="76">
        <v>0</v>
      </c>
      <c r="AD144" s="76">
        <v>0</v>
      </c>
      <c r="AE144" s="76">
        <v>280</v>
      </c>
      <c r="AF144" s="76">
        <v>0</v>
      </c>
      <c r="AG144" s="76">
        <v>0</v>
      </c>
      <c r="AH144" s="76">
        <v>355</v>
      </c>
      <c r="AI144" s="76">
        <v>0</v>
      </c>
      <c r="AJ144" s="76">
        <v>0</v>
      </c>
      <c r="AK144" s="76">
        <v>361</v>
      </c>
      <c r="AL144" s="76">
        <v>0</v>
      </c>
      <c r="AM144" s="76">
        <v>0</v>
      </c>
      <c r="AN144" s="76">
        <v>459</v>
      </c>
      <c r="AO144" s="76">
        <v>0</v>
      </c>
      <c r="AP144" s="76">
        <v>0</v>
      </c>
      <c r="AQ144" s="76">
        <v>389</v>
      </c>
      <c r="AR144" s="76">
        <v>0</v>
      </c>
      <c r="AS144" s="76">
        <v>0</v>
      </c>
      <c r="AT144" s="76">
        <v>392</v>
      </c>
      <c r="AU144" s="76">
        <v>0</v>
      </c>
      <c r="AV144" s="76">
        <v>0</v>
      </c>
      <c r="AW144" s="76">
        <v>360</v>
      </c>
      <c r="AX144" s="76">
        <v>0</v>
      </c>
      <c r="AY144" s="76">
        <v>0</v>
      </c>
      <c r="AZ144" s="76">
        <v>301</v>
      </c>
      <c r="BA144" s="76">
        <v>0</v>
      </c>
      <c r="BB144" s="76">
        <v>1</v>
      </c>
      <c r="BC144" s="76">
        <v>292</v>
      </c>
      <c r="BD144" s="76">
        <v>0.34246575342500002</v>
      </c>
      <c r="BE144" s="76">
        <v>0</v>
      </c>
      <c r="BF144" s="76">
        <v>326</v>
      </c>
      <c r="BG144" s="76">
        <v>0</v>
      </c>
      <c r="BH144" s="76">
        <v>0</v>
      </c>
      <c r="BI144" s="76">
        <v>303</v>
      </c>
      <c r="BJ144" s="76">
        <v>0</v>
      </c>
      <c r="BK144" s="76">
        <v>1</v>
      </c>
      <c r="BL144" s="76">
        <v>264</v>
      </c>
      <c r="BM144" s="76">
        <v>0.37878787878800002</v>
      </c>
      <c r="BN144" s="76">
        <v>1</v>
      </c>
      <c r="BO144" s="76">
        <v>275</v>
      </c>
      <c r="BP144" s="76">
        <v>0.36363636363599999</v>
      </c>
      <c r="BQ144" s="76">
        <v>1</v>
      </c>
      <c r="BR144" s="76">
        <v>380</v>
      </c>
      <c r="BS144" s="76">
        <v>0.26315789473700002</v>
      </c>
      <c r="BT144" s="76">
        <v>1</v>
      </c>
      <c r="BU144" s="76">
        <v>413</v>
      </c>
      <c r="BV144" s="76">
        <v>0.242130750605</v>
      </c>
      <c r="BW144" s="76">
        <v>1</v>
      </c>
      <c r="BX144" s="76">
        <v>415</v>
      </c>
      <c r="BY144" s="76">
        <v>0.240963855422</v>
      </c>
      <c r="BZ144" s="76">
        <v>0</v>
      </c>
      <c r="CA144" s="76">
        <v>351</v>
      </c>
      <c r="CB144" s="76">
        <v>0</v>
      </c>
      <c r="CC144" s="76">
        <v>0</v>
      </c>
      <c r="CD144" s="76">
        <v>409</v>
      </c>
      <c r="CE144" s="76">
        <v>0</v>
      </c>
    </row>
    <row r="145" spans="1:83" x14ac:dyDescent="0.3">
      <c r="A145" s="76" t="s">
        <v>436</v>
      </c>
      <c r="B145" s="76">
        <v>6.1746720065000003E-2</v>
      </c>
      <c r="C145" s="78">
        <v>0.28866591630400001</v>
      </c>
      <c r="D145" s="76">
        <v>0</v>
      </c>
      <c r="E145" s="76">
        <v>0</v>
      </c>
      <c r="F145" s="76">
        <v>4.6948356807500001E-2</v>
      </c>
      <c r="G145" s="76">
        <v>0.104979717254</v>
      </c>
      <c r="H145" s="76">
        <v>0.21375040802100001</v>
      </c>
      <c r="I145" s="76">
        <v>0.152536173563</v>
      </c>
      <c r="J145" s="76">
        <v>0.141710981958</v>
      </c>
      <c r="K145" s="76">
        <v>0.147278841603</v>
      </c>
      <c r="L145" s="76">
        <v>0</v>
      </c>
      <c r="M145" s="76">
        <v>329</v>
      </c>
      <c r="N145" s="76">
        <v>0</v>
      </c>
      <c r="O145" s="76">
        <v>0</v>
      </c>
      <c r="P145" s="76">
        <v>282</v>
      </c>
      <c r="Q145" s="76">
        <v>0</v>
      </c>
      <c r="R145" s="76">
        <v>0</v>
      </c>
      <c r="S145" s="76">
        <v>233</v>
      </c>
      <c r="T145" s="76">
        <v>0</v>
      </c>
      <c r="U145" s="76">
        <v>0</v>
      </c>
      <c r="V145" s="76">
        <v>271</v>
      </c>
      <c r="W145" s="76">
        <v>0</v>
      </c>
      <c r="X145" s="76">
        <v>0</v>
      </c>
      <c r="Y145" s="76">
        <v>322</v>
      </c>
      <c r="Z145" s="76">
        <v>0</v>
      </c>
      <c r="AA145" s="76">
        <v>0</v>
      </c>
      <c r="AB145" s="76">
        <v>288</v>
      </c>
      <c r="AC145" s="76">
        <v>0</v>
      </c>
      <c r="AD145" s="76">
        <v>0</v>
      </c>
      <c r="AE145" s="76">
        <v>280</v>
      </c>
      <c r="AF145" s="76">
        <v>0</v>
      </c>
      <c r="AG145" s="76">
        <v>1</v>
      </c>
      <c r="AH145" s="76">
        <v>355</v>
      </c>
      <c r="AI145" s="76">
        <v>0.28169014084499999</v>
      </c>
      <c r="AJ145" s="76">
        <v>0</v>
      </c>
      <c r="AK145" s="76">
        <v>361</v>
      </c>
      <c r="AL145" s="76">
        <v>0</v>
      </c>
      <c r="AM145" s="76">
        <v>0</v>
      </c>
      <c r="AN145" s="76">
        <v>459</v>
      </c>
      <c r="AO145" s="76">
        <v>0</v>
      </c>
      <c r="AP145" s="76">
        <v>0</v>
      </c>
      <c r="AQ145" s="76">
        <v>389</v>
      </c>
      <c r="AR145" s="76">
        <v>0</v>
      </c>
      <c r="AS145" s="76">
        <v>0</v>
      </c>
      <c r="AT145" s="76">
        <v>392</v>
      </c>
      <c r="AU145" s="76">
        <v>0</v>
      </c>
      <c r="AV145" s="76">
        <v>1</v>
      </c>
      <c r="AW145" s="76">
        <v>360</v>
      </c>
      <c r="AX145" s="76">
        <v>0.277777777778</v>
      </c>
      <c r="AY145" s="76">
        <v>1</v>
      </c>
      <c r="AZ145" s="76">
        <v>301</v>
      </c>
      <c r="BA145" s="76">
        <v>0.33222591362100001</v>
      </c>
      <c r="BB145" s="76">
        <v>1</v>
      </c>
      <c r="BC145" s="76">
        <v>292</v>
      </c>
      <c r="BD145" s="76">
        <v>0.34246575342500002</v>
      </c>
      <c r="BE145" s="76">
        <v>0</v>
      </c>
      <c r="BF145" s="76">
        <v>326</v>
      </c>
      <c r="BG145" s="76">
        <v>0</v>
      </c>
      <c r="BH145" s="76">
        <v>1</v>
      </c>
      <c r="BI145" s="76">
        <v>303</v>
      </c>
      <c r="BJ145" s="76">
        <v>0.33003300330000002</v>
      </c>
      <c r="BK145" s="76">
        <v>0</v>
      </c>
      <c r="BL145" s="76">
        <v>264</v>
      </c>
      <c r="BM145" s="76">
        <v>0</v>
      </c>
      <c r="BN145" s="76">
        <v>1</v>
      </c>
      <c r="BO145" s="76">
        <v>275</v>
      </c>
      <c r="BP145" s="76">
        <v>0.36363636363599999</v>
      </c>
      <c r="BQ145" s="76">
        <v>0</v>
      </c>
      <c r="BR145" s="76">
        <v>380</v>
      </c>
      <c r="BS145" s="76">
        <v>0</v>
      </c>
      <c r="BT145" s="76">
        <v>1</v>
      </c>
      <c r="BU145" s="76">
        <v>413</v>
      </c>
      <c r="BV145" s="76">
        <v>0.242130750605</v>
      </c>
      <c r="BW145" s="76">
        <v>0</v>
      </c>
      <c r="BX145" s="76">
        <v>415</v>
      </c>
      <c r="BY145" s="76">
        <v>0</v>
      </c>
      <c r="BZ145" s="76">
        <v>0</v>
      </c>
      <c r="CA145" s="76">
        <v>351</v>
      </c>
      <c r="CB145" s="76">
        <v>0</v>
      </c>
      <c r="CC145" s="76">
        <v>1</v>
      </c>
      <c r="CD145" s="76">
        <v>409</v>
      </c>
      <c r="CE145" s="76">
        <v>0.24449877750599999</v>
      </c>
    </row>
    <row r="146" spans="1:83" x14ac:dyDescent="0.3">
      <c r="A146" s="76" t="s">
        <v>437</v>
      </c>
      <c r="B146" s="76">
        <v>5.9291830815600001E-2</v>
      </c>
      <c r="C146" s="78">
        <v>0.299664117906</v>
      </c>
      <c r="D146" s="76">
        <v>0</v>
      </c>
      <c r="E146" s="76">
        <v>0</v>
      </c>
      <c r="F146" s="76">
        <v>0</v>
      </c>
      <c r="G146" s="76">
        <v>0</v>
      </c>
      <c r="H146" s="76">
        <v>0.169261558058</v>
      </c>
      <c r="I146" s="76">
        <v>0.17058712911500001</v>
      </c>
      <c r="J146" s="76">
        <v>4.0160642570299998E-2</v>
      </c>
      <c r="K146" s="76">
        <v>8.9801926807200005E-2</v>
      </c>
      <c r="L146" s="76">
        <v>0</v>
      </c>
      <c r="M146" s="76">
        <v>329</v>
      </c>
      <c r="N146" s="76">
        <v>0</v>
      </c>
      <c r="O146" s="76">
        <v>0</v>
      </c>
      <c r="P146" s="76">
        <v>282</v>
      </c>
      <c r="Q146" s="76">
        <v>0</v>
      </c>
      <c r="R146" s="76">
        <v>0</v>
      </c>
      <c r="S146" s="76">
        <v>233</v>
      </c>
      <c r="T146" s="76">
        <v>0</v>
      </c>
      <c r="U146" s="76">
        <v>0</v>
      </c>
      <c r="V146" s="76">
        <v>271</v>
      </c>
      <c r="W146" s="76">
        <v>0</v>
      </c>
      <c r="X146" s="76">
        <v>0</v>
      </c>
      <c r="Y146" s="76">
        <v>322</v>
      </c>
      <c r="Z146" s="76">
        <v>0</v>
      </c>
      <c r="AA146" s="76">
        <v>0</v>
      </c>
      <c r="AB146" s="76">
        <v>288</v>
      </c>
      <c r="AC146" s="76">
        <v>0</v>
      </c>
      <c r="AD146" s="76">
        <v>0</v>
      </c>
      <c r="AE146" s="76">
        <v>280</v>
      </c>
      <c r="AF146" s="76">
        <v>0</v>
      </c>
      <c r="AG146" s="76">
        <v>0</v>
      </c>
      <c r="AH146" s="76">
        <v>355</v>
      </c>
      <c r="AI146" s="76">
        <v>0</v>
      </c>
      <c r="AJ146" s="76">
        <v>0</v>
      </c>
      <c r="AK146" s="76">
        <v>361</v>
      </c>
      <c r="AL146" s="76">
        <v>0</v>
      </c>
      <c r="AM146" s="76">
        <v>0</v>
      </c>
      <c r="AN146" s="76">
        <v>459</v>
      </c>
      <c r="AO146" s="76">
        <v>0</v>
      </c>
      <c r="AP146" s="76">
        <v>0</v>
      </c>
      <c r="AQ146" s="76">
        <v>389</v>
      </c>
      <c r="AR146" s="76">
        <v>0</v>
      </c>
      <c r="AS146" s="76">
        <v>0</v>
      </c>
      <c r="AT146" s="76">
        <v>392</v>
      </c>
      <c r="AU146" s="76">
        <v>0</v>
      </c>
      <c r="AV146" s="76">
        <v>0</v>
      </c>
      <c r="AW146" s="76">
        <v>360</v>
      </c>
      <c r="AX146" s="76">
        <v>0</v>
      </c>
      <c r="AY146" s="76">
        <v>0</v>
      </c>
      <c r="AZ146" s="76">
        <v>301</v>
      </c>
      <c r="BA146" s="76">
        <v>0</v>
      </c>
      <c r="BB146" s="76">
        <v>0</v>
      </c>
      <c r="BC146" s="76">
        <v>292</v>
      </c>
      <c r="BD146" s="76">
        <v>0</v>
      </c>
      <c r="BE146" s="76">
        <v>1</v>
      </c>
      <c r="BF146" s="76">
        <v>326</v>
      </c>
      <c r="BG146" s="76">
        <v>0.30674846625800001</v>
      </c>
      <c r="BH146" s="76">
        <v>1</v>
      </c>
      <c r="BI146" s="76">
        <v>303</v>
      </c>
      <c r="BJ146" s="76">
        <v>0.33003300330000002</v>
      </c>
      <c r="BK146" s="76">
        <v>1</v>
      </c>
      <c r="BL146" s="76">
        <v>264</v>
      </c>
      <c r="BM146" s="76">
        <v>0.37878787878800002</v>
      </c>
      <c r="BN146" s="76">
        <v>0</v>
      </c>
      <c r="BO146" s="76">
        <v>275</v>
      </c>
      <c r="BP146" s="76">
        <v>0</v>
      </c>
      <c r="BQ146" s="76">
        <v>0</v>
      </c>
      <c r="BR146" s="76">
        <v>380</v>
      </c>
      <c r="BS146" s="76">
        <v>0</v>
      </c>
      <c r="BT146" s="76">
        <v>0</v>
      </c>
      <c r="BU146" s="76">
        <v>413</v>
      </c>
      <c r="BV146" s="76">
        <v>0</v>
      </c>
      <c r="BW146" s="76">
        <v>1</v>
      </c>
      <c r="BX146" s="76">
        <v>415</v>
      </c>
      <c r="BY146" s="76">
        <v>0.240963855422</v>
      </c>
      <c r="BZ146" s="76">
        <v>0</v>
      </c>
      <c r="CA146" s="76">
        <v>351</v>
      </c>
      <c r="CB146" s="76">
        <v>0</v>
      </c>
      <c r="CC146" s="76">
        <v>0</v>
      </c>
      <c r="CD146" s="76">
        <v>409</v>
      </c>
      <c r="CE146" s="76">
        <v>0</v>
      </c>
    </row>
    <row r="147" spans="1:83" x14ac:dyDescent="0.3">
      <c r="A147" s="76" t="s">
        <v>438</v>
      </c>
      <c r="B147" s="76">
        <v>9.9585606307999994E-2</v>
      </c>
      <c r="C147" s="78">
        <v>0.30528702261599999</v>
      </c>
      <c r="D147" s="76">
        <v>0</v>
      </c>
      <c r="E147" s="76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0.100961185707</v>
      </c>
      <c r="K147" s="76">
        <v>0.14702592698299999</v>
      </c>
      <c r="L147" s="76">
        <v>0</v>
      </c>
      <c r="M147" s="76">
        <v>329</v>
      </c>
      <c r="N147" s="76">
        <v>0</v>
      </c>
      <c r="O147" s="76">
        <v>0</v>
      </c>
      <c r="P147" s="76">
        <v>282</v>
      </c>
      <c r="Q147" s="76">
        <v>0</v>
      </c>
      <c r="R147" s="76">
        <v>0</v>
      </c>
      <c r="S147" s="76">
        <v>233</v>
      </c>
      <c r="T147" s="76">
        <v>0</v>
      </c>
      <c r="U147" s="76">
        <v>0</v>
      </c>
      <c r="V147" s="76">
        <v>271</v>
      </c>
      <c r="W147" s="76">
        <v>0</v>
      </c>
      <c r="X147" s="76">
        <v>0</v>
      </c>
      <c r="Y147" s="76">
        <v>322</v>
      </c>
      <c r="Z147" s="76">
        <v>0</v>
      </c>
      <c r="AA147" s="76">
        <v>0</v>
      </c>
      <c r="AB147" s="76">
        <v>288</v>
      </c>
      <c r="AC147" s="76">
        <v>0</v>
      </c>
      <c r="AD147" s="76">
        <v>0</v>
      </c>
      <c r="AE147" s="76">
        <v>280</v>
      </c>
      <c r="AF147" s="76">
        <v>0</v>
      </c>
      <c r="AG147" s="76">
        <v>0</v>
      </c>
      <c r="AH147" s="76">
        <v>355</v>
      </c>
      <c r="AI147" s="76">
        <v>0</v>
      </c>
      <c r="AJ147" s="76">
        <v>0</v>
      </c>
      <c r="AK147" s="76">
        <v>361</v>
      </c>
      <c r="AL147" s="76">
        <v>0</v>
      </c>
      <c r="AM147" s="76">
        <v>0</v>
      </c>
      <c r="AN147" s="76">
        <v>459</v>
      </c>
      <c r="AO147" s="76">
        <v>0</v>
      </c>
      <c r="AP147" s="76">
        <v>0</v>
      </c>
      <c r="AQ147" s="76">
        <v>389</v>
      </c>
      <c r="AR147" s="76">
        <v>0</v>
      </c>
      <c r="AS147" s="76">
        <v>0</v>
      </c>
      <c r="AT147" s="76">
        <v>392</v>
      </c>
      <c r="AU147" s="76">
        <v>0</v>
      </c>
      <c r="AV147" s="76">
        <v>0</v>
      </c>
      <c r="AW147" s="76">
        <v>360</v>
      </c>
      <c r="AX147" s="76">
        <v>0</v>
      </c>
      <c r="AY147" s="76">
        <v>0</v>
      </c>
      <c r="AZ147" s="76">
        <v>301</v>
      </c>
      <c r="BA147" s="76">
        <v>0</v>
      </c>
      <c r="BB147" s="76">
        <v>0</v>
      </c>
      <c r="BC147" s="76">
        <v>292</v>
      </c>
      <c r="BD147" s="76">
        <v>0</v>
      </c>
      <c r="BE147" s="76">
        <v>0</v>
      </c>
      <c r="BF147" s="76">
        <v>326</v>
      </c>
      <c r="BG147" s="76">
        <v>0</v>
      </c>
      <c r="BH147" s="76">
        <v>0</v>
      </c>
      <c r="BI147" s="76">
        <v>303</v>
      </c>
      <c r="BJ147" s="76">
        <v>0</v>
      </c>
      <c r="BK147" s="76">
        <v>0</v>
      </c>
      <c r="BL147" s="76">
        <v>264</v>
      </c>
      <c r="BM147" s="76">
        <v>0</v>
      </c>
      <c r="BN147" s="76">
        <v>1</v>
      </c>
      <c r="BO147" s="76">
        <v>275</v>
      </c>
      <c r="BP147" s="76">
        <v>0.36363636363599999</v>
      </c>
      <c r="BQ147" s="76">
        <v>0</v>
      </c>
      <c r="BR147" s="76">
        <v>380</v>
      </c>
      <c r="BS147" s="76">
        <v>0</v>
      </c>
      <c r="BT147" s="76">
        <v>1</v>
      </c>
      <c r="BU147" s="76">
        <v>413</v>
      </c>
      <c r="BV147" s="76">
        <v>0.242130750605</v>
      </c>
      <c r="BW147" s="76">
        <v>0</v>
      </c>
      <c r="BX147" s="76">
        <v>415</v>
      </c>
      <c r="BY147" s="76">
        <v>0</v>
      </c>
      <c r="BZ147" s="76">
        <v>0</v>
      </c>
      <c r="CA147" s="76">
        <v>351</v>
      </c>
      <c r="CB147" s="76">
        <v>0</v>
      </c>
      <c r="CC147" s="76">
        <v>0</v>
      </c>
      <c r="CD147" s="76">
        <v>409</v>
      </c>
      <c r="CE147" s="76">
        <v>0</v>
      </c>
    </row>
    <row r="148" spans="1:83" x14ac:dyDescent="0.3">
      <c r="A148" s="76" t="s">
        <v>439</v>
      </c>
      <c r="B148" s="76">
        <v>9.9585606307999994E-2</v>
      </c>
      <c r="C148" s="78">
        <v>0.31037513966000002</v>
      </c>
      <c r="D148" s="76">
        <v>0</v>
      </c>
      <c r="E148" s="76">
        <v>0</v>
      </c>
      <c r="F148" s="76">
        <v>0</v>
      </c>
      <c r="G148" s="76">
        <v>0</v>
      </c>
      <c r="H148" s="76">
        <v>0.112448611174</v>
      </c>
      <c r="I148" s="76">
        <v>0.159053821614</v>
      </c>
      <c r="J148" s="76">
        <v>0</v>
      </c>
      <c r="K148" s="76">
        <v>0</v>
      </c>
      <c r="L148" s="76">
        <v>0</v>
      </c>
      <c r="M148" s="76">
        <v>329</v>
      </c>
      <c r="N148" s="76">
        <v>0</v>
      </c>
      <c r="O148" s="76">
        <v>0</v>
      </c>
      <c r="P148" s="76">
        <v>282</v>
      </c>
      <c r="Q148" s="76">
        <v>0</v>
      </c>
      <c r="R148" s="76">
        <v>0</v>
      </c>
      <c r="S148" s="76">
        <v>233</v>
      </c>
      <c r="T148" s="76">
        <v>0</v>
      </c>
      <c r="U148" s="76">
        <v>0</v>
      </c>
      <c r="V148" s="76">
        <v>271</v>
      </c>
      <c r="W148" s="76">
        <v>0</v>
      </c>
      <c r="X148" s="76">
        <v>0</v>
      </c>
      <c r="Y148" s="76">
        <v>322</v>
      </c>
      <c r="Z148" s="76">
        <v>0</v>
      </c>
      <c r="AA148" s="76">
        <v>0</v>
      </c>
      <c r="AB148" s="76">
        <v>288</v>
      </c>
      <c r="AC148" s="76">
        <v>0</v>
      </c>
      <c r="AD148" s="76">
        <v>0</v>
      </c>
      <c r="AE148" s="76">
        <v>280</v>
      </c>
      <c r="AF148" s="76">
        <v>0</v>
      </c>
      <c r="AG148" s="76">
        <v>0</v>
      </c>
      <c r="AH148" s="76">
        <v>355</v>
      </c>
      <c r="AI148" s="76">
        <v>0</v>
      </c>
      <c r="AJ148" s="76">
        <v>0</v>
      </c>
      <c r="AK148" s="76">
        <v>361</v>
      </c>
      <c r="AL148" s="76">
        <v>0</v>
      </c>
      <c r="AM148" s="76">
        <v>0</v>
      </c>
      <c r="AN148" s="76">
        <v>459</v>
      </c>
      <c r="AO148" s="76">
        <v>0</v>
      </c>
      <c r="AP148" s="76">
        <v>0</v>
      </c>
      <c r="AQ148" s="76">
        <v>389</v>
      </c>
      <c r="AR148" s="76">
        <v>0</v>
      </c>
      <c r="AS148" s="76">
        <v>0</v>
      </c>
      <c r="AT148" s="76">
        <v>392</v>
      </c>
      <c r="AU148" s="76">
        <v>0</v>
      </c>
      <c r="AV148" s="76">
        <v>0</v>
      </c>
      <c r="AW148" s="76">
        <v>360</v>
      </c>
      <c r="AX148" s="76">
        <v>0</v>
      </c>
      <c r="AY148" s="76">
        <v>1</v>
      </c>
      <c r="AZ148" s="76">
        <v>301</v>
      </c>
      <c r="BA148" s="76">
        <v>0.33222591362100001</v>
      </c>
      <c r="BB148" s="76">
        <v>1</v>
      </c>
      <c r="BC148" s="76">
        <v>292</v>
      </c>
      <c r="BD148" s="76">
        <v>0.34246575342500002</v>
      </c>
      <c r="BE148" s="76">
        <v>0</v>
      </c>
      <c r="BF148" s="76">
        <v>326</v>
      </c>
      <c r="BG148" s="76">
        <v>0</v>
      </c>
      <c r="BH148" s="76">
        <v>0</v>
      </c>
      <c r="BI148" s="76">
        <v>303</v>
      </c>
      <c r="BJ148" s="76">
        <v>0</v>
      </c>
      <c r="BK148" s="76">
        <v>0</v>
      </c>
      <c r="BL148" s="76">
        <v>264</v>
      </c>
      <c r="BM148" s="76">
        <v>0</v>
      </c>
      <c r="BN148" s="76">
        <v>0</v>
      </c>
      <c r="BO148" s="76">
        <v>275</v>
      </c>
      <c r="BP148" s="76">
        <v>0</v>
      </c>
      <c r="BQ148" s="76">
        <v>0</v>
      </c>
      <c r="BR148" s="76">
        <v>380</v>
      </c>
      <c r="BS148" s="76">
        <v>0</v>
      </c>
      <c r="BT148" s="76">
        <v>0</v>
      </c>
      <c r="BU148" s="76">
        <v>413</v>
      </c>
      <c r="BV148" s="76">
        <v>0</v>
      </c>
      <c r="BW148" s="76">
        <v>0</v>
      </c>
      <c r="BX148" s="76">
        <v>415</v>
      </c>
      <c r="BY148" s="76">
        <v>0</v>
      </c>
      <c r="BZ148" s="76">
        <v>0</v>
      </c>
      <c r="CA148" s="76">
        <v>351</v>
      </c>
      <c r="CB148" s="76">
        <v>0</v>
      </c>
      <c r="CC148" s="76">
        <v>0</v>
      </c>
      <c r="CD148" s="76">
        <v>409</v>
      </c>
      <c r="CE148" s="76">
        <v>0</v>
      </c>
    </row>
    <row r="149" spans="1:83" x14ac:dyDescent="0.3">
      <c r="A149" s="76" t="s">
        <v>440</v>
      </c>
      <c r="B149" s="76">
        <v>9.9585606307999994E-2</v>
      </c>
      <c r="C149" s="78">
        <v>0.321077730683</v>
      </c>
      <c r="D149" s="76">
        <v>0</v>
      </c>
      <c r="E149" s="76">
        <v>0</v>
      </c>
      <c r="F149" s="76">
        <v>0</v>
      </c>
      <c r="G149" s="76">
        <v>0</v>
      </c>
      <c r="H149" s="76">
        <v>9.7421040672600004E-2</v>
      </c>
      <c r="I149" s="76">
        <v>0.13802775106500001</v>
      </c>
      <c r="J149" s="76">
        <v>0</v>
      </c>
      <c r="K149" s="76">
        <v>0</v>
      </c>
      <c r="L149" s="76">
        <v>0</v>
      </c>
      <c r="M149" s="76">
        <v>329</v>
      </c>
      <c r="N149" s="76">
        <v>0</v>
      </c>
      <c r="O149" s="76">
        <v>0</v>
      </c>
      <c r="P149" s="76">
        <v>282</v>
      </c>
      <c r="Q149" s="76">
        <v>0</v>
      </c>
      <c r="R149" s="76">
        <v>0</v>
      </c>
      <c r="S149" s="76">
        <v>233</v>
      </c>
      <c r="T149" s="76">
        <v>0</v>
      </c>
      <c r="U149" s="76">
        <v>0</v>
      </c>
      <c r="V149" s="76">
        <v>271</v>
      </c>
      <c r="W149" s="76">
        <v>0</v>
      </c>
      <c r="X149" s="76">
        <v>0</v>
      </c>
      <c r="Y149" s="76">
        <v>322</v>
      </c>
      <c r="Z149" s="76">
        <v>0</v>
      </c>
      <c r="AA149" s="76">
        <v>0</v>
      </c>
      <c r="AB149" s="76">
        <v>288</v>
      </c>
      <c r="AC149" s="76">
        <v>0</v>
      </c>
      <c r="AD149" s="76">
        <v>0</v>
      </c>
      <c r="AE149" s="76">
        <v>280</v>
      </c>
      <c r="AF149" s="76">
        <v>0</v>
      </c>
      <c r="AG149" s="76">
        <v>0</v>
      </c>
      <c r="AH149" s="76">
        <v>355</v>
      </c>
      <c r="AI149" s="76">
        <v>0</v>
      </c>
      <c r="AJ149" s="76">
        <v>0</v>
      </c>
      <c r="AK149" s="76">
        <v>361</v>
      </c>
      <c r="AL149" s="76">
        <v>0</v>
      </c>
      <c r="AM149" s="76">
        <v>0</v>
      </c>
      <c r="AN149" s="76">
        <v>459</v>
      </c>
      <c r="AO149" s="76">
        <v>0</v>
      </c>
      <c r="AP149" s="76">
        <v>0</v>
      </c>
      <c r="AQ149" s="76">
        <v>389</v>
      </c>
      <c r="AR149" s="76">
        <v>0</v>
      </c>
      <c r="AS149" s="76">
        <v>0</v>
      </c>
      <c r="AT149" s="76">
        <v>392</v>
      </c>
      <c r="AU149" s="76">
        <v>0</v>
      </c>
      <c r="AV149" s="76">
        <v>1</v>
      </c>
      <c r="AW149" s="76">
        <v>360</v>
      </c>
      <c r="AX149" s="76">
        <v>0.277777777778</v>
      </c>
      <c r="AY149" s="76">
        <v>0</v>
      </c>
      <c r="AZ149" s="76">
        <v>301</v>
      </c>
      <c r="BA149" s="76">
        <v>0</v>
      </c>
      <c r="BB149" s="76">
        <v>0</v>
      </c>
      <c r="BC149" s="76">
        <v>292</v>
      </c>
      <c r="BD149" s="76">
        <v>0</v>
      </c>
      <c r="BE149" s="76">
        <v>1</v>
      </c>
      <c r="BF149" s="76">
        <v>326</v>
      </c>
      <c r="BG149" s="76">
        <v>0.30674846625800001</v>
      </c>
      <c r="BH149" s="76">
        <v>0</v>
      </c>
      <c r="BI149" s="76">
        <v>303</v>
      </c>
      <c r="BJ149" s="76">
        <v>0</v>
      </c>
      <c r="BK149" s="76">
        <v>0</v>
      </c>
      <c r="BL149" s="76">
        <v>264</v>
      </c>
      <c r="BM149" s="76">
        <v>0</v>
      </c>
      <c r="BN149" s="76">
        <v>0</v>
      </c>
      <c r="BO149" s="76">
        <v>275</v>
      </c>
      <c r="BP149" s="76">
        <v>0</v>
      </c>
      <c r="BQ149" s="76">
        <v>0</v>
      </c>
      <c r="BR149" s="76">
        <v>380</v>
      </c>
      <c r="BS149" s="76">
        <v>0</v>
      </c>
      <c r="BT149" s="76">
        <v>0</v>
      </c>
      <c r="BU149" s="76">
        <v>413</v>
      </c>
      <c r="BV149" s="76">
        <v>0</v>
      </c>
      <c r="BW149" s="76">
        <v>0</v>
      </c>
      <c r="BX149" s="76">
        <v>415</v>
      </c>
      <c r="BY149" s="76">
        <v>0</v>
      </c>
      <c r="BZ149" s="76">
        <v>0</v>
      </c>
      <c r="CA149" s="76">
        <v>351</v>
      </c>
      <c r="CB149" s="76">
        <v>0</v>
      </c>
      <c r="CC149" s="76">
        <v>0</v>
      </c>
      <c r="CD149" s="76">
        <v>409</v>
      </c>
      <c r="CE149" s="76">
        <v>0</v>
      </c>
    </row>
    <row r="150" spans="1:83" x14ac:dyDescent="0.3">
      <c r="A150" s="76" t="s">
        <v>441</v>
      </c>
      <c r="B150" s="76">
        <v>9.9585606307999994E-2</v>
      </c>
      <c r="C150" s="78">
        <v>0.32671067332600001</v>
      </c>
      <c r="D150" s="76">
        <v>0</v>
      </c>
      <c r="E150" s="76">
        <v>0</v>
      </c>
      <c r="F150" s="76">
        <v>8.9793258264199996E-2</v>
      </c>
      <c r="G150" s="76">
        <v>0.12718558682799999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329</v>
      </c>
      <c r="N150" s="76">
        <v>0</v>
      </c>
      <c r="O150" s="76">
        <v>0</v>
      </c>
      <c r="P150" s="76">
        <v>282</v>
      </c>
      <c r="Q150" s="76">
        <v>0</v>
      </c>
      <c r="R150" s="76">
        <v>0</v>
      </c>
      <c r="S150" s="76">
        <v>233</v>
      </c>
      <c r="T150" s="76">
        <v>0</v>
      </c>
      <c r="U150" s="76">
        <v>0</v>
      </c>
      <c r="V150" s="76">
        <v>271</v>
      </c>
      <c r="W150" s="76">
        <v>0</v>
      </c>
      <c r="X150" s="76">
        <v>0</v>
      </c>
      <c r="Y150" s="76">
        <v>322</v>
      </c>
      <c r="Z150" s="76">
        <v>0</v>
      </c>
      <c r="AA150" s="76">
        <v>0</v>
      </c>
      <c r="AB150" s="76">
        <v>288</v>
      </c>
      <c r="AC150" s="76">
        <v>0</v>
      </c>
      <c r="AD150" s="76">
        <v>0</v>
      </c>
      <c r="AE150" s="76">
        <v>280</v>
      </c>
      <c r="AF150" s="76">
        <v>0</v>
      </c>
      <c r="AG150" s="76">
        <v>1</v>
      </c>
      <c r="AH150" s="76">
        <v>355</v>
      </c>
      <c r="AI150" s="76">
        <v>0.28169014084499999</v>
      </c>
      <c r="AJ150" s="76">
        <v>0</v>
      </c>
      <c r="AK150" s="76">
        <v>361</v>
      </c>
      <c r="AL150" s="76">
        <v>0</v>
      </c>
      <c r="AM150" s="76">
        <v>0</v>
      </c>
      <c r="AN150" s="76">
        <v>459</v>
      </c>
      <c r="AO150" s="76">
        <v>0</v>
      </c>
      <c r="AP150" s="76">
        <v>1</v>
      </c>
      <c r="AQ150" s="76">
        <v>389</v>
      </c>
      <c r="AR150" s="76">
        <v>0.25706940874</v>
      </c>
      <c r="AS150" s="76">
        <v>0</v>
      </c>
      <c r="AT150" s="76">
        <v>392</v>
      </c>
      <c r="AU150" s="76">
        <v>0</v>
      </c>
      <c r="AV150" s="76">
        <v>0</v>
      </c>
      <c r="AW150" s="76">
        <v>360</v>
      </c>
      <c r="AX150" s="76">
        <v>0</v>
      </c>
      <c r="AY150" s="76">
        <v>0</v>
      </c>
      <c r="AZ150" s="76">
        <v>301</v>
      </c>
      <c r="BA150" s="76">
        <v>0</v>
      </c>
      <c r="BB150" s="76">
        <v>0</v>
      </c>
      <c r="BC150" s="76">
        <v>292</v>
      </c>
      <c r="BD150" s="76">
        <v>0</v>
      </c>
      <c r="BE150" s="76">
        <v>0</v>
      </c>
      <c r="BF150" s="76">
        <v>326</v>
      </c>
      <c r="BG150" s="76">
        <v>0</v>
      </c>
      <c r="BH150" s="76">
        <v>0</v>
      </c>
      <c r="BI150" s="76">
        <v>303</v>
      </c>
      <c r="BJ150" s="76">
        <v>0</v>
      </c>
      <c r="BK150" s="76">
        <v>0</v>
      </c>
      <c r="BL150" s="76">
        <v>264</v>
      </c>
      <c r="BM150" s="76">
        <v>0</v>
      </c>
      <c r="BN150" s="76">
        <v>0</v>
      </c>
      <c r="BO150" s="76">
        <v>275</v>
      </c>
      <c r="BP150" s="76">
        <v>0</v>
      </c>
      <c r="BQ150" s="76">
        <v>0</v>
      </c>
      <c r="BR150" s="76">
        <v>380</v>
      </c>
      <c r="BS150" s="76">
        <v>0</v>
      </c>
      <c r="BT150" s="76">
        <v>0</v>
      </c>
      <c r="BU150" s="76">
        <v>413</v>
      </c>
      <c r="BV150" s="76">
        <v>0</v>
      </c>
      <c r="BW150" s="76">
        <v>0</v>
      </c>
      <c r="BX150" s="76">
        <v>415</v>
      </c>
      <c r="BY150" s="76">
        <v>0</v>
      </c>
      <c r="BZ150" s="76">
        <v>0</v>
      </c>
      <c r="CA150" s="76">
        <v>351</v>
      </c>
      <c r="CB150" s="76">
        <v>0</v>
      </c>
      <c r="CC150" s="76">
        <v>0</v>
      </c>
      <c r="CD150" s="76">
        <v>409</v>
      </c>
      <c r="CE150" s="76">
        <v>0</v>
      </c>
    </row>
    <row r="151" spans="1:83" x14ac:dyDescent="0.3">
      <c r="A151" s="76" t="s">
        <v>442</v>
      </c>
      <c r="B151" s="76">
        <v>9.8855121153899994E-2</v>
      </c>
      <c r="C151" s="78">
        <v>0.33610741192299998</v>
      </c>
      <c r="D151" s="76">
        <v>0</v>
      </c>
      <c r="E151" s="76">
        <v>0</v>
      </c>
      <c r="F151" s="76">
        <v>0.17194423594300001</v>
      </c>
      <c r="G151" s="76">
        <v>0.123312741962</v>
      </c>
      <c r="H151" s="76">
        <v>4.6296296296299999E-2</v>
      </c>
      <c r="I151" s="76">
        <v>0.103521665625</v>
      </c>
      <c r="J151" s="76">
        <v>0.13169815503999999</v>
      </c>
      <c r="K151" s="76">
        <v>0.13227567554200001</v>
      </c>
      <c r="L151" s="76">
        <v>0</v>
      </c>
      <c r="M151" s="76">
        <v>329</v>
      </c>
      <c r="N151" s="76">
        <v>0</v>
      </c>
      <c r="O151" s="76">
        <v>0</v>
      </c>
      <c r="P151" s="76">
        <v>282</v>
      </c>
      <c r="Q151" s="76">
        <v>0</v>
      </c>
      <c r="R151" s="76">
        <v>0</v>
      </c>
      <c r="S151" s="76">
        <v>233</v>
      </c>
      <c r="T151" s="76">
        <v>0</v>
      </c>
      <c r="U151" s="76">
        <v>0</v>
      </c>
      <c r="V151" s="76">
        <v>271</v>
      </c>
      <c r="W151" s="76">
        <v>0</v>
      </c>
      <c r="X151" s="76">
        <v>0</v>
      </c>
      <c r="Y151" s="76">
        <v>322</v>
      </c>
      <c r="Z151" s="76">
        <v>0</v>
      </c>
      <c r="AA151" s="76">
        <v>0</v>
      </c>
      <c r="AB151" s="76">
        <v>288</v>
      </c>
      <c r="AC151" s="76">
        <v>0</v>
      </c>
      <c r="AD151" s="76">
        <v>0</v>
      </c>
      <c r="AE151" s="76">
        <v>280</v>
      </c>
      <c r="AF151" s="76">
        <v>0</v>
      </c>
      <c r="AG151" s="76">
        <v>1</v>
      </c>
      <c r="AH151" s="76">
        <v>355</v>
      </c>
      <c r="AI151" s="76">
        <v>0.28169014084499999</v>
      </c>
      <c r="AJ151" s="76">
        <v>1</v>
      </c>
      <c r="AK151" s="76">
        <v>361</v>
      </c>
      <c r="AL151" s="76">
        <v>0.27700831024900002</v>
      </c>
      <c r="AM151" s="76">
        <v>1</v>
      </c>
      <c r="AN151" s="76">
        <v>459</v>
      </c>
      <c r="AO151" s="76">
        <v>0.21786492374700001</v>
      </c>
      <c r="AP151" s="76">
        <v>0</v>
      </c>
      <c r="AQ151" s="76">
        <v>389</v>
      </c>
      <c r="AR151" s="76">
        <v>0</v>
      </c>
      <c r="AS151" s="76">
        <v>1</v>
      </c>
      <c r="AT151" s="76">
        <v>392</v>
      </c>
      <c r="AU151" s="76">
        <v>0.25510204081600002</v>
      </c>
      <c r="AV151" s="76">
        <v>1</v>
      </c>
      <c r="AW151" s="76">
        <v>360</v>
      </c>
      <c r="AX151" s="76">
        <v>0.277777777778</v>
      </c>
      <c r="AY151" s="76">
        <v>0</v>
      </c>
      <c r="AZ151" s="76">
        <v>301</v>
      </c>
      <c r="BA151" s="76">
        <v>0</v>
      </c>
      <c r="BB151" s="76">
        <v>0</v>
      </c>
      <c r="BC151" s="76">
        <v>292</v>
      </c>
      <c r="BD151" s="76">
        <v>0</v>
      </c>
      <c r="BE151" s="76">
        <v>0</v>
      </c>
      <c r="BF151" s="76">
        <v>326</v>
      </c>
      <c r="BG151" s="76">
        <v>0</v>
      </c>
      <c r="BH151" s="76">
        <v>0</v>
      </c>
      <c r="BI151" s="76">
        <v>303</v>
      </c>
      <c r="BJ151" s="76">
        <v>0</v>
      </c>
      <c r="BK151" s="76">
        <v>0</v>
      </c>
      <c r="BL151" s="76">
        <v>264</v>
      </c>
      <c r="BM151" s="76">
        <v>0</v>
      </c>
      <c r="BN151" s="76">
        <v>0</v>
      </c>
      <c r="BO151" s="76">
        <v>275</v>
      </c>
      <c r="BP151" s="76">
        <v>0</v>
      </c>
      <c r="BQ151" s="76">
        <v>1</v>
      </c>
      <c r="BR151" s="76">
        <v>380</v>
      </c>
      <c r="BS151" s="76">
        <v>0.26315789473700002</v>
      </c>
      <c r="BT151" s="76">
        <v>1</v>
      </c>
      <c r="BU151" s="76">
        <v>413</v>
      </c>
      <c r="BV151" s="76">
        <v>0.242130750605</v>
      </c>
      <c r="BW151" s="76">
        <v>0</v>
      </c>
      <c r="BX151" s="76">
        <v>415</v>
      </c>
      <c r="BY151" s="76">
        <v>0</v>
      </c>
      <c r="BZ151" s="76">
        <v>1</v>
      </c>
      <c r="CA151" s="76">
        <v>351</v>
      </c>
      <c r="CB151" s="76">
        <v>0.28490028490000002</v>
      </c>
      <c r="CC151" s="76">
        <v>0</v>
      </c>
      <c r="CD151" s="76">
        <v>409</v>
      </c>
      <c r="CE151" s="76">
        <v>0</v>
      </c>
    </row>
    <row r="152" spans="1:83" x14ac:dyDescent="0.3">
      <c r="A152" s="76" t="s">
        <v>443</v>
      </c>
      <c r="B152" s="76">
        <v>9.5230731873900007E-2</v>
      </c>
      <c r="C152" s="78">
        <v>0.34246436270000002</v>
      </c>
      <c r="D152" s="76">
        <v>0</v>
      </c>
      <c r="E152" s="76">
        <v>0</v>
      </c>
      <c r="F152" s="76">
        <v>4.61680517082E-2</v>
      </c>
      <c r="G152" s="76">
        <v>0.10323490200800001</v>
      </c>
      <c r="H152" s="76">
        <v>0.19908832257199999</v>
      </c>
      <c r="I152" s="76">
        <v>0.21420149915200001</v>
      </c>
      <c r="J152" s="76">
        <v>0.165125213045</v>
      </c>
      <c r="K152" s="76">
        <v>0.11699330028799999</v>
      </c>
      <c r="L152" s="76">
        <v>0</v>
      </c>
      <c r="M152" s="76">
        <v>329</v>
      </c>
      <c r="N152" s="76">
        <v>0</v>
      </c>
      <c r="O152" s="76">
        <v>0</v>
      </c>
      <c r="P152" s="76">
        <v>282</v>
      </c>
      <c r="Q152" s="76">
        <v>0</v>
      </c>
      <c r="R152" s="76">
        <v>0</v>
      </c>
      <c r="S152" s="76">
        <v>233</v>
      </c>
      <c r="T152" s="76">
        <v>0</v>
      </c>
      <c r="U152" s="76">
        <v>0</v>
      </c>
      <c r="V152" s="76">
        <v>271</v>
      </c>
      <c r="W152" s="76">
        <v>0</v>
      </c>
      <c r="X152" s="76">
        <v>0</v>
      </c>
      <c r="Y152" s="76">
        <v>322</v>
      </c>
      <c r="Z152" s="76">
        <v>0</v>
      </c>
      <c r="AA152" s="76">
        <v>0</v>
      </c>
      <c r="AB152" s="76">
        <v>288</v>
      </c>
      <c r="AC152" s="76">
        <v>0</v>
      </c>
      <c r="AD152" s="76">
        <v>0</v>
      </c>
      <c r="AE152" s="76">
        <v>280</v>
      </c>
      <c r="AF152" s="76">
        <v>0</v>
      </c>
      <c r="AG152" s="76">
        <v>0</v>
      </c>
      <c r="AH152" s="76">
        <v>355</v>
      </c>
      <c r="AI152" s="76">
        <v>0</v>
      </c>
      <c r="AJ152" s="76">
        <v>1</v>
      </c>
      <c r="AK152" s="76">
        <v>361</v>
      </c>
      <c r="AL152" s="76">
        <v>0.27700831024900002</v>
      </c>
      <c r="AM152" s="76">
        <v>0</v>
      </c>
      <c r="AN152" s="76">
        <v>459</v>
      </c>
      <c r="AO152" s="76">
        <v>0</v>
      </c>
      <c r="AP152" s="76">
        <v>0</v>
      </c>
      <c r="AQ152" s="76">
        <v>389</v>
      </c>
      <c r="AR152" s="76">
        <v>0</v>
      </c>
      <c r="AS152" s="76">
        <v>0</v>
      </c>
      <c r="AT152" s="76">
        <v>392</v>
      </c>
      <c r="AU152" s="76">
        <v>0</v>
      </c>
      <c r="AV152" s="76">
        <v>2</v>
      </c>
      <c r="AW152" s="76">
        <v>360</v>
      </c>
      <c r="AX152" s="76">
        <v>0.555555555556</v>
      </c>
      <c r="AY152" s="76">
        <v>1</v>
      </c>
      <c r="AZ152" s="76">
        <v>301</v>
      </c>
      <c r="BA152" s="76">
        <v>0.33222591362100001</v>
      </c>
      <c r="BB152" s="76">
        <v>0</v>
      </c>
      <c r="BC152" s="76">
        <v>292</v>
      </c>
      <c r="BD152" s="76">
        <v>0</v>
      </c>
      <c r="BE152" s="76">
        <v>1</v>
      </c>
      <c r="BF152" s="76">
        <v>326</v>
      </c>
      <c r="BG152" s="76">
        <v>0.30674846625800001</v>
      </c>
      <c r="BH152" s="76">
        <v>0</v>
      </c>
      <c r="BI152" s="76">
        <v>303</v>
      </c>
      <c r="BJ152" s="76">
        <v>0</v>
      </c>
      <c r="BK152" s="76">
        <v>0</v>
      </c>
      <c r="BL152" s="76">
        <v>264</v>
      </c>
      <c r="BM152" s="76">
        <v>0</v>
      </c>
      <c r="BN152" s="76">
        <v>0</v>
      </c>
      <c r="BO152" s="76">
        <v>275</v>
      </c>
      <c r="BP152" s="76">
        <v>0</v>
      </c>
      <c r="BQ152" s="76">
        <v>1</v>
      </c>
      <c r="BR152" s="76">
        <v>380</v>
      </c>
      <c r="BS152" s="76">
        <v>0.26315789473700002</v>
      </c>
      <c r="BT152" s="76">
        <v>1</v>
      </c>
      <c r="BU152" s="76">
        <v>413</v>
      </c>
      <c r="BV152" s="76">
        <v>0.242130750605</v>
      </c>
      <c r="BW152" s="76">
        <v>1</v>
      </c>
      <c r="BX152" s="76">
        <v>415</v>
      </c>
      <c r="BY152" s="76">
        <v>0.240963855422</v>
      </c>
      <c r="BZ152" s="76">
        <v>0</v>
      </c>
      <c r="CA152" s="76">
        <v>351</v>
      </c>
      <c r="CB152" s="76">
        <v>0</v>
      </c>
      <c r="CC152" s="76">
        <v>1</v>
      </c>
      <c r="CD152" s="76">
        <v>409</v>
      </c>
      <c r="CE152" s="76">
        <v>0.24449877750599999</v>
      </c>
    </row>
    <row r="153" spans="1:83" x14ac:dyDescent="0.3">
      <c r="A153" s="76" t="s">
        <v>444</v>
      </c>
      <c r="B153" s="76">
        <v>0.126393763168</v>
      </c>
      <c r="C153" s="78">
        <v>0.35811566230899999</v>
      </c>
      <c r="D153" s="76">
        <v>0</v>
      </c>
      <c r="E153" s="76">
        <v>0</v>
      </c>
      <c r="F153" s="76">
        <v>0.167840780592</v>
      </c>
      <c r="G153" s="76">
        <v>0.11995644716999999</v>
      </c>
      <c r="H153" s="76">
        <v>5.5005500550099999E-2</v>
      </c>
      <c r="I153" s="76">
        <v>0.122996038366</v>
      </c>
      <c r="J153" s="76">
        <v>8.4609445373799996E-2</v>
      </c>
      <c r="K153" s="76">
        <v>0.11977700132999999</v>
      </c>
      <c r="L153" s="76">
        <v>0</v>
      </c>
      <c r="M153" s="76">
        <v>329</v>
      </c>
      <c r="N153" s="76">
        <v>0</v>
      </c>
      <c r="O153" s="76">
        <v>0</v>
      </c>
      <c r="P153" s="76">
        <v>282</v>
      </c>
      <c r="Q153" s="76">
        <v>0</v>
      </c>
      <c r="R153" s="76">
        <v>0</v>
      </c>
      <c r="S153" s="76">
        <v>233</v>
      </c>
      <c r="T153" s="76">
        <v>0</v>
      </c>
      <c r="U153" s="76">
        <v>0</v>
      </c>
      <c r="V153" s="76">
        <v>271</v>
      </c>
      <c r="W153" s="76">
        <v>0</v>
      </c>
      <c r="X153" s="76">
        <v>0</v>
      </c>
      <c r="Y153" s="76">
        <v>322</v>
      </c>
      <c r="Z153" s="76">
        <v>0</v>
      </c>
      <c r="AA153" s="76">
        <v>0</v>
      </c>
      <c r="AB153" s="76">
        <v>288</v>
      </c>
      <c r="AC153" s="76">
        <v>0</v>
      </c>
      <c r="AD153" s="76">
        <v>0</v>
      </c>
      <c r="AE153" s="76">
        <v>280</v>
      </c>
      <c r="AF153" s="76">
        <v>0</v>
      </c>
      <c r="AG153" s="76">
        <v>0</v>
      </c>
      <c r="AH153" s="76">
        <v>355</v>
      </c>
      <c r="AI153" s="76">
        <v>0</v>
      </c>
      <c r="AJ153" s="76">
        <v>1</v>
      </c>
      <c r="AK153" s="76">
        <v>361</v>
      </c>
      <c r="AL153" s="76">
        <v>0.27700831024900002</v>
      </c>
      <c r="AM153" s="76">
        <v>1</v>
      </c>
      <c r="AN153" s="76">
        <v>459</v>
      </c>
      <c r="AO153" s="76">
        <v>0.21786492374700001</v>
      </c>
      <c r="AP153" s="76">
        <v>1</v>
      </c>
      <c r="AQ153" s="76">
        <v>389</v>
      </c>
      <c r="AR153" s="76">
        <v>0.25706940874</v>
      </c>
      <c r="AS153" s="76">
        <v>1</v>
      </c>
      <c r="AT153" s="76">
        <v>392</v>
      </c>
      <c r="AU153" s="76">
        <v>0.25510204081600002</v>
      </c>
      <c r="AV153" s="76">
        <v>0</v>
      </c>
      <c r="AW153" s="76">
        <v>360</v>
      </c>
      <c r="AX153" s="76">
        <v>0</v>
      </c>
      <c r="AY153" s="76">
        <v>0</v>
      </c>
      <c r="AZ153" s="76">
        <v>301</v>
      </c>
      <c r="BA153" s="76">
        <v>0</v>
      </c>
      <c r="BB153" s="76">
        <v>0</v>
      </c>
      <c r="BC153" s="76">
        <v>292</v>
      </c>
      <c r="BD153" s="76">
        <v>0</v>
      </c>
      <c r="BE153" s="76">
        <v>0</v>
      </c>
      <c r="BF153" s="76">
        <v>326</v>
      </c>
      <c r="BG153" s="76">
        <v>0</v>
      </c>
      <c r="BH153" s="76">
        <v>1</v>
      </c>
      <c r="BI153" s="76">
        <v>303</v>
      </c>
      <c r="BJ153" s="76">
        <v>0.33003300330000002</v>
      </c>
      <c r="BK153" s="76">
        <v>0</v>
      </c>
      <c r="BL153" s="76">
        <v>264</v>
      </c>
      <c r="BM153" s="76">
        <v>0</v>
      </c>
      <c r="BN153" s="76">
        <v>0</v>
      </c>
      <c r="BO153" s="76">
        <v>275</v>
      </c>
      <c r="BP153" s="76">
        <v>0</v>
      </c>
      <c r="BQ153" s="76">
        <v>1</v>
      </c>
      <c r="BR153" s="76">
        <v>380</v>
      </c>
      <c r="BS153" s="76">
        <v>0.26315789473700002</v>
      </c>
      <c r="BT153" s="76">
        <v>0</v>
      </c>
      <c r="BU153" s="76">
        <v>413</v>
      </c>
      <c r="BV153" s="76">
        <v>0</v>
      </c>
      <c r="BW153" s="76">
        <v>0</v>
      </c>
      <c r="BX153" s="76">
        <v>415</v>
      </c>
      <c r="BY153" s="76">
        <v>0</v>
      </c>
      <c r="BZ153" s="76">
        <v>0</v>
      </c>
      <c r="CA153" s="76">
        <v>351</v>
      </c>
      <c r="CB153" s="76">
        <v>0</v>
      </c>
      <c r="CC153" s="76">
        <v>1</v>
      </c>
      <c r="CD153" s="76">
        <v>409</v>
      </c>
      <c r="CE153" s="76">
        <v>0.24449877750599999</v>
      </c>
    </row>
    <row r="154" spans="1:83" x14ac:dyDescent="0.3">
      <c r="A154" s="76" t="s">
        <v>445</v>
      </c>
      <c r="B154" s="76">
        <v>0.20219021580999999</v>
      </c>
      <c r="C154" s="78">
        <v>0.49749434679600002</v>
      </c>
      <c r="D154" s="76">
        <v>0</v>
      </c>
      <c r="E154" s="76">
        <v>0</v>
      </c>
      <c r="F154" s="76">
        <v>0.102040816327</v>
      </c>
      <c r="G154" s="76">
        <v>0.14728323193599999</v>
      </c>
      <c r="H154" s="76">
        <v>0</v>
      </c>
      <c r="I154" s="76">
        <v>0</v>
      </c>
      <c r="J154" s="76">
        <v>8.0910438821300001E-2</v>
      </c>
      <c r="K154" s="76">
        <v>0.114429190012</v>
      </c>
      <c r="L154" s="76">
        <v>0</v>
      </c>
      <c r="M154" s="76">
        <v>329</v>
      </c>
      <c r="N154" s="76">
        <v>0</v>
      </c>
      <c r="O154" s="76">
        <v>0</v>
      </c>
      <c r="P154" s="76">
        <v>282</v>
      </c>
      <c r="Q154" s="76">
        <v>0</v>
      </c>
      <c r="R154" s="76">
        <v>0</v>
      </c>
      <c r="S154" s="76">
        <v>233</v>
      </c>
      <c r="T154" s="76">
        <v>0</v>
      </c>
      <c r="U154" s="76">
        <v>0</v>
      </c>
      <c r="V154" s="76">
        <v>271</v>
      </c>
      <c r="W154" s="76">
        <v>0</v>
      </c>
      <c r="X154" s="76">
        <v>0</v>
      </c>
      <c r="Y154" s="76">
        <v>322</v>
      </c>
      <c r="Z154" s="76">
        <v>0</v>
      </c>
      <c r="AA154" s="76">
        <v>0</v>
      </c>
      <c r="AB154" s="76">
        <v>288</v>
      </c>
      <c r="AC154" s="76">
        <v>0</v>
      </c>
      <c r="AD154" s="76">
        <v>1</v>
      </c>
      <c r="AE154" s="76">
        <v>280</v>
      </c>
      <c r="AF154" s="76">
        <v>0.35714285714299998</v>
      </c>
      <c r="AG154" s="76">
        <v>0</v>
      </c>
      <c r="AH154" s="76">
        <v>355</v>
      </c>
      <c r="AI154" s="76">
        <v>0</v>
      </c>
      <c r="AJ154" s="76">
        <v>0</v>
      </c>
      <c r="AK154" s="76">
        <v>361</v>
      </c>
      <c r="AL154" s="76">
        <v>0</v>
      </c>
      <c r="AM154" s="76">
        <v>0</v>
      </c>
      <c r="AN154" s="76">
        <v>459</v>
      </c>
      <c r="AO154" s="76">
        <v>0</v>
      </c>
      <c r="AP154" s="76">
        <v>0</v>
      </c>
      <c r="AQ154" s="76">
        <v>389</v>
      </c>
      <c r="AR154" s="76">
        <v>0</v>
      </c>
      <c r="AS154" s="76">
        <v>1</v>
      </c>
      <c r="AT154" s="76">
        <v>392</v>
      </c>
      <c r="AU154" s="76">
        <v>0.25510204081600002</v>
      </c>
      <c r="AV154" s="76">
        <v>0</v>
      </c>
      <c r="AW154" s="76">
        <v>360</v>
      </c>
      <c r="AX154" s="76">
        <v>0</v>
      </c>
      <c r="AY154" s="76">
        <v>0</v>
      </c>
      <c r="AZ154" s="76">
        <v>301</v>
      </c>
      <c r="BA154" s="76">
        <v>0</v>
      </c>
      <c r="BB154" s="76">
        <v>0</v>
      </c>
      <c r="BC154" s="76">
        <v>292</v>
      </c>
      <c r="BD154" s="76">
        <v>0</v>
      </c>
      <c r="BE154" s="76">
        <v>0</v>
      </c>
      <c r="BF154" s="76">
        <v>326</v>
      </c>
      <c r="BG154" s="76">
        <v>0</v>
      </c>
      <c r="BH154" s="76">
        <v>0</v>
      </c>
      <c r="BI154" s="76">
        <v>303</v>
      </c>
      <c r="BJ154" s="76">
        <v>0</v>
      </c>
      <c r="BK154" s="76">
        <v>0</v>
      </c>
      <c r="BL154" s="76">
        <v>264</v>
      </c>
      <c r="BM154" s="76">
        <v>0</v>
      </c>
      <c r="BN154" s="76">
        <v>0</v>
      </c>
      <c r="BO154" s="76">
        <v>275</v>
      </c>
      <c r="BP154" s="76">
        <v>0</v>
      </c>
      <c r="BQ154" s="76">
        <v>0</v>
      </c>
      <c r="BR154" s="76">
        <v>380</v>
      </c>
      <c r="BS154" s="76">
        <v>0</v>
      </c>
      <c r="BT154" s="76">
        <v>0</v>
      </c>
      <c r="BU154" s="76">
        <v>413</v>
      </c>
      <c r="BV154" s="76">
        <v>0</v>
      </c>
      <c r="BW154" s="76">
        <v>1</v>
      </c>
      <c r="BX154" s="76">
        <v>415</v>
      </c>
      <c r="BY154" s="76">
        <v>0.240963855422</v>
      </c>
      <c r="BZ154" s="76">
        <v>0</v>
      </c>
      <c r="CA154" s="76">
        <v>351</v>
      </c>
      <c r="CB154" s="76">
        <v>0</v>
      </c>
      <c r="CC154" s="76">
        <v>1</v>
      </c>
      <c r="CD154" s="76">
        <v>409</v>
      </c>
      <c r="CE154" s="76">
        <v>0.24449877750599999</v>
      </c>
    </row>
    <row r="155" spans="1:83" x14ac:dyDescent="0.3">
      <c r="A155" s="76" t="s">
        <v>132</v>
      </c>
      <c r="B155" s="76">
        <v>0.228637868863</v>
      </c>
      <c r="C155" s="78">
        <v>0.541206094651</v>
      </c>
      <c r="D155" s="76">
        <v>0</v>
      </c>
      <c r="E155" s="76">
        <v>0</v>
      </c>
      <c r="F155" s="76">
        <v>5.95238095238E-2</v>
      </c>
      <c r="G155" s="76">
        <v>0.13309928437499999</v>
      </c>
      <c r="H155" s="76">
        <v>0.26763147545600002</v>
      </c>
      <c r="I155" s="76">
        <v>0.286554252289</v>
      </c>
      <c r="J155" s="76">
        <v>0.28327521800599997</v>
      </c>
      <c r="K155" s="76">
        <v>0.45154033110899999</v>
      </c>
      <c r="L155" s="76">
        <v>0</v>
      </c>
      <c r="M155" s="76">
        <v>329</v>
      </c>
      <c r="N155" s="76">
        <v>0</v>
      </c>
      <c r="O155" s="76">
        <v>0</v>
      </c>
      <c r="P155" s="76">
        <v>282</v>
      </c>
      <c r="Q155" s="76">
        <v>0</v>
      </c>
      <c r="R155" s="76">
        <v>0</v>
      </c>
      <c r="S155" s="76">
        <v>233</v>
      </c>
      <c r="T155" s="76">
        <v>0</v>
      </c>
      <c r="U155" s="76">
        <v>0</v>
      </c>
      <c r="V155" s="76">
        <v>271</v>
      </c>
      <c r="W155" s="76">
        <v>0</v>
      </c>
      <c r="X155" s="76">
        <v>0</v>
      </c>
      <c r="Y155" s="76">
        <v>322</v>
      </c>
      <c r="Z155" s="76">
        <v>0</v>
      </c>
      <c r="AA155" s="76">
        <v>0</v>
      </c>
      <c r="AB155" s="76">
        <v>288</v>
      </c>
      <c r="AC155" s="76">
        <v>0</v>
      </c>
      <c r="AD155" s="76">
        <v>1</v>
      </c>
      <c r="AE155" s="76">
        <v>280</v>
      </c>
      <c r="AF155" s="76">
        <v>0.35714285714299998</v>
      </c>
      <c r="AG155" s="76">
        <v>0</v>
      </c>
      <c r="AH155" s="76">
        <v>355</v>
      </c>
      <c r="AI155" s="76">
        <v>0</v>
      </c>
      <c r="AJ155" s="76">
        <v>0</v>
      </c>
      <c r="AK155" s="76">
        <v>361</v>
      </c>
      <c r="AL155" s="76">
        <v>0</v>
      </c>
      <c r="AM155" s="76">
        <v>0</v>
      </c>
      <c r="AN155" s="76">
        <v>459</v>
      </c>
      <c r="AO155" s="76">
        <v>0</v>
      </c>
      <c r="AP155" s="76">
        <v>0</v>
      </c>
      <c r="AQ155" s="76">
        <v>389</v>
      </c>
      <c r="AR155" s="76">
        <v>0</v>
      </c>
      <c r="AS155" s="76">
        <v>0</v>
      </c>
      <c r="AT155" s="76">
        <v>392</v>
      </c>
      <c r="AU155" s="76">
        <v>0</v>
      </c>
      <c r="AV155" s="76">
        <v>0</v>
      </c>
      <c r="AW155" s="76">
        <v>360</v>
      </c>
      <c r="AX155" s="76">
        <v>0</v>
      </c>
      <c r="AY155" s="76">
        <v>1</v>
      </c>
      <c r="AZ155" s="76">
        <v>301</v>
      </c>
      <c r="BA155" s="76">
        <v>0.33222591362100001</v>
      </c>
      <c r="BB155" s="76">
        <v>0</v>
      </c>
      <c r="BC155" s="76">
        <v>292</v>
      </c>
      <c r="BD155" s="76">
        <v>0</v>
      </c>
      <c r="BE155" s="76">
        <v>2</v>
      </c>
      <c r="BF155" s="76">
        <v>326</v>
      </c>
      <c r="BG155" s="76">
        <v>0.61349693251500004</v>
      </c>
      <c r="BH155" s="76">
        <v>2</v>
      </c>
      <c r="BI155" s="76">
        <v>303</v>
      </c>
      <c r="BJ155" s="76">
        <v>0.66006600660100001</v>
      </c>
      <c r="BK155" s="76">
        <v>0</v>
      </c>
      <c r="BL155" s="76">
        <v>264</v>
      </c>
      <c r="BM155" s="76">
        <v>0</v>
      </c>
      <c r="BN155" s="76">
        <v>0</v>
      </c>
      <c r="BO155" s="76">
        <v>275</v>
      </c>
      <c r="BP155" s="76">
        <v>0</v>
      </c>
      <c r="BQ155" s="76">
        <v>0</v>
      </c>
      <c r="BR155" s="76">
        <v>380</v>
      </c>
      <c r="BS155" s="76">
        <v>0</v>
      </c>
      <c r="BT155" s="76">
        <v>5</v>
      </c>
      <c r="BU155" s="76">
        <v>413</v>
      </c>
      <c r="BV155" s="76">
        <v>1.2106537530299999</v>
      </c>
      <c r="BW155" s="76">
        <v>0</v>
      </c>
      <c r="BX155" s="76">
        <v>415</v>
      </c>
      <c r="BY155" s="76">
        <v>0</v>
      </c>
      <c r="BZ155" s="76">
        <v>0</v>
      </c>
      <c r="CA155" s="76">
        <v>351</v>
      </c>
      <c r="CB155" s="76">
        <v>0</v>
      </c>
      <c r="CC155" s="76">
        <v>2</v>
      </c>
      <c r="CD155" s="76">
        <v>409</v>
      </c>
      <c r="CE155" s="76">
        <v>0.48899755501199998</v>
      </c>
    </row>
    <row r="156" spans="1:83" x14ac:dyDescent="0.3">
      <c r="A156" s="76" t="s">
        <v>446</v>
      </c>
      <c r="B156" s="76">
        <v>0.39562981029200001</v>
      </c>
      <c r="C156" s="78">
        <v>0.61142788863300002</v>
      </c>
      <c r="D156" s="76">
        <v>0</v>
      </c>
      <c r="E156" s="76">
        <v>0</v>
      </c>
      <c r="F156" s="76">
        <v>0.13485311021900001</v>
      </c>
      <c r="G156" s="76">
        <v>0.20932403071299999</v>
      </c>
      <c r="H156" s="76">
        <v>0.112448611174</v>
      </c>
      <c r="I156" s="76">
        <v>0.159053821614</v>
      </c>
      <c r="J156" s="76">
        <v>4.0355125100900002E-2</v>
      </c>
      <c r="K156" s="76">
        <v>9.0236802966099997E-2</v>
      </c>
      <c r="L156" s="76">
        <v>0</v>
      </c>
      <c r="M156" s="76">
        <v>329</v>
      </c>
      <c r="N156" s="76">
        <v>0</v>
      </c>
      <c r="O156" s="76">
        <v>0</v>
      </c>
      <c r="P156" s="76">
        <v>282</v>
      </c>
      <c r="Q156" s="76">
        <v>0</v>
      </c>
      <c r="R156" s="76">
        <v>0</v>
      </c>
      <c r="S156" s="76">
        <v>233</v>
      </c>
      <c r="T156" s="76">
        <v>0</v>
      </c>
      <c r="U156" s="76">
        <v>0</v>
      </c>
      <c r="V156" s="76">
        <v>271</v>
      </c>
      <c r="W156" s="76">
        <v>0</v>
      </c>
      <c r="X156" s="76">
        <v>0</v>
      </c>
      <c r="Y156" s="76">
        <v>322</v>
      </c>
      <c r="Z156" s="76">
        <v>0</v>
      </c>
      <c r="AA156" s="76">
        <v>0</v>
      </c>
      <c r="AB156" s="76">
        <v>288</v>
      </c>
      <c r="AC156" s="76">
        <v>0</v>
      </c>
      <c r="AD156" s="76">
        <v>0</v>
      </c>
      <c r="AE156" s="76">
        <v>280</v>
      </c>
      <c r="AF156" s="76">
        <v>0</v>
      </c>
      <c r="AG156" s="76">
        <v>0</v>
      </c>
      <c r="AH156" s="76">
        <v>355</v>
      </c>
      <c r="AI156" s="76">
        <v>0</v>
      </c>
      <c r="AJ156" s="76">
        <v>2</v>
      </c>
      <c r="AK156" s="76">
        <v>361</v>
      </c>
      <c r="AL156" s="76">
        <v>0.55401662049900002</v>
      </c>
      <c r="AM156" s="76">
        <v>0</v>
      </c>
      <c r="AN156" s="76">
        <v>459</v>
      </c>
      <c r="AO156" s="76">
        <v>0</v>
      </c>
      <c r="AP156" s="76">
        <v>0</v>
      </c>
      <c r="AQ156" s="76">
        <v>389</v>
      </c>
      <c r="AR156" s="76">
        <v>0</v>
      </c>
      <c r="AS156" s="76">
        <v>1</v>
      </c>
      <c r="AT156" s="76">
        <v>392</v>
      </c>
      <c r="AU156" s="76">
        <v>0.25510204081600002</v>
      </c>
      <c r="AV156" s="76">
        <v>0</v>
      </c>
      <c r="AW156" s="76">
        <v>360</v>
      </c>
      <c r="AX156" s="76">
        <v>0</v>
      </c>
      <c r="AY156" s="76">
        <v>1</v>
      </c>
      <c r="AZ156" s="76">
        <v>301</v>
      </c>
      <c r="BA156" s="76">
        <v>0.33222591362100001</v>
      </c>
      <c r="BB156" s="76">
        <v>1</v>
      </c>
      <c r="BC156" s="76">
        <v>292</v>
      </c>
      <c r="BD156" s="76">
        <v>0.34246575342500002</v>
      </c>
      <c r="BE156" s="76">
        <v>0</v>
      </c>
      <c r="BF156" s="76">
        <v>326</v>
      </c>
      <c r="BG156" s="76">
        <v>0</v>
      </c>
      <c r="BH156" s="76">
        <v>0</v>
      </c>
      <c r="BI156" s="76">
        <v>303</v>
      </c>
      <c r="BJ156" s="76">
        <v>0</v>
      </c>
      <c r="BK156" s="76">
        <v>0</v>
      </c>
      <c r="BL156" s="76">
        <v>264</v>
      </c>
      <c r="BM156" s="76">
        <v>0</v>
      </c>
      <c r="BN156" s="76">
        <v>0</v>
      </c>
      <c r="BO156" s="76">
        <v>275</v>
      </c>
      <c r="BP156" s="76">
        <v>0</v>
      </c>
      <c r="BQ156" s="76">
        <v>0</v>
      </c>
      <c r="BR156" s="76">
        <v>380</v>
      </c>
      <c r="BS156" s="76">
        <v>0</v>
      </c>
      <c r="BT156" s="76">
        <v>1</v>
      </c>
      <c r="BU156" s="76">
        <v>413</v>
      </c>
      <c r="BV156" s="76">
        <v>0.242130750605</v>
      </c>
      <c r="BW156" s="76">
        <v>0</v>
      </c>
      <c r="BX156" s="76">
        <v>415</v>
      </c>
      <c r="BY156" s="76">
        <v>0</v>
      </c>
      <c r="BZ156" s="76">
        <v>0</v>
      </c>
      <c r="CA156" s="76">
        <v>351</v>
      </c>
      <c r="CB156" s="76">
        <v>0</v>
      </c>
      <c r="CC156" s="76">
        <v>0</v>
      </c>
      <c r="CD156" s="76">
        <v>409</v>
      </c>
      <c r="CE156" s="76">
        <v>0</v>
      </c>
    </row>
    <row r="157" spans="1:83" x14ac:dyDescent="0.3">
      <c r="A157" s="76" t="s">
        <v>447</v>
      </c>
      <c r="B157" s="76">
        <v>0.26203301704699999</v>
      </c>
      <c r="C157" s="78">
        <v>0.61250217734800005</v>
      </c>
      <c r="D157" s="76">
        <v>0</v>
      </c>
      <c r="E157" s="76">
        <v>0</v>
      </c>
      <c r="F157" s="76">
        <v>0</v>
      </c>
      <c r="G157" s="76">
        <v>0</v>
      </c>
      <c r="H157" s="76">
        <v>5.5005500550099999E-2</v>
      </c>
      <c r="I157" s="76">
        <v>0.122996038366</v>
      </c>
      <c r="J157" s="76">
        <v>0.10135585685700001</v>
      </c>
      <c r="K157" s="76">
        <v>0.14740703219599999</v>
      </c>
      <c r="L157" s="76">
        <v>0</v>
      </c>
      <c r="M157" s="76">
        <v>329</v>
      </c>
      <c r="N157" s="76">
        <v>0</v>
      </c>
      <c r="O157" s="76">
        <v>0</v>
      </c>
      <c r="P157" s="76">
        <v>282</v>
      </c>
      <c r="Q157" s="76">
        <v>0</v>
      </c>
      <c r="R157" s="76">
        <v>0</v>
      </c>
      <c r="S157" s="76">
        <v>233</v>
      </c>
      <c r="T157" s="76">
        <v>0</v>
      </c>
      <c r="U157" s="76">
        <v>0</v>
      </c>
      <c r="V157" s="76">
        <v>271</v>
      </c>
      <c r="W157" s="76">
        <v>0</v>
      </c>
      <c r="X157" s="76">
        <v>0</v>
      </c>
      <c r="Y157" s="76">
        <v>322</v>
      </c>
      <c r="Z157" s="76">
        <v>0</v>
      </c>
      <c r="AA157" s="76">
        <v>0</v>
      </c>
      <c r="AB157" s="76">
        <v>288</v>
      </c>
      <c r="AC157" s="76">
        <v>0</v>
      </c>
      <c r="AD157" s="76">
        <v>0</v>
      </c>
      <c r="AE157" s="76">
        <v>280</v>
      </c>
      <c r="AF157" s="76">
        <v>0</v>
      </c>
      <c r="AG157" s="76">
        <v>0</v>
      </c>
      <c r="AH157" s="76">
        <v>355</v>
      </c>
      <c r="AI157" s="76">
        <v>0</v>
      </c>
      <c r="AJ157" s="76">
        <v>0</v>
      </c>
      <c r="AK157" s="76">
        <v>361</v>
      </c>
      <c r="AL157" s="76">
        <v>0</v>
      </c>
      <c r="AM157" s="76">
        <v>0</v>
      </c>
      <c r="AN157" s="76">
        <v>459</v>
      </c>
      <c r="AO157" s="76">
        <v>0</v>
      </c>
      <c r="AP157" s="76">
        <v>0</v>
      </c>
      <c r="AQ157" s="76">
        <v>389</v>
      </c>
      <c r="AR157" s="76">
        <v>0</v>
      </c>
      <c r="AS157" s="76">
        <v>0</v>
      </c>
      <c r="AT157" s="76">
        <v>392</v>
      </c>
      <c r="AU157" s="76">
        <v>0</v>
      </c>
      <c r="AV157" s="76">
        <v>0</v>
      </c>
      <c r="AW157" s="76">
        <v>360</v>
      </c>
      <c r="AX157" s="76">
        <v>0</v>
      </c>
      <c r="AY157" s="76">
        <v>0</v>
      </c>
      <c r="AZ157" s="76">
        <v>301</v>
      </c>
      <c r="BA157" s="76">
        <v>0</v>
      </c>
      <c r="BB157" s="76">
        <v>0</v>
      </c>
      <c r="BC157" s="76">
        <v>292</v>
      </c>
      <c r="BD157" s="76">
        <v>0</v>
      </c>
      <c r="BE157" s="76">
        <v>0</v>
      </c>
      <c r="BF157" s="76">
        <v>326</v>
      </c>
      <c r="BG157" s="76">
        <v>0</v>
      </c>
      <c r="BH157" s="76">
        <v>1</v>
      </c>
      <c r="BI157" s="76">
        <v>303</v>
      </c>
      <c r="BJ157" s="76">
        <v>0.33003300330000002</v>
      </c>
      <c r="BK157" s="76">
        <v>0</v>
      </c>
      <c r="BL157" s="76">
        <v>264</v>
      </c>
      <c r="BM157" s="76">
        <v>0</v>
      </c>
      <c r="BN157" s="76">
        <v>1</v>
      </c>
      <c r="BO157" s="76">
        <v>275</v>
      </c>
      <c r="BP157" s="76">
        <v>0.36363636363599999</v>
      </c>
      <c r="BQ157" s="76">
        <v>0</v>
      </c>
      <c r="BR157" s="76">
        <v>380</v>
      </c>
      <c r="BS157" s="76">
        <v>0</v>
      </c>
      <c r="BT157" s="76">
        <v>0</v>
      </c>
      <c r="BU157" s="76">
        <v>413</v>
      </c>
      <c r="BV157" s="76">
        <v>0</v>
      </c>
      <c r="BW157" s="76">
        <v>0</v>
      </c>
      <c r="BX157" s="76">
        <v>415</v>
      </c>
      <c r="BY157" s="76">
        <v>0</v>
      </c>
      <c r="BZ157" s="76">
        <v>0</v>
      </c>
      <c r="CA157" s="76">
        <v>351</v>
      </c>
      <c r="CB157" s="76">
        <v>0</v>
      </c>
      <c r="CC157" s="76">
        <v>1</v>
      </c>
      <c r="CD157" s="76">
        <v>409</v>
      </c>
      <c r="CE157" s="76">
        <v>0.24449877750599999</v>
      </c>
    </row>
    <row r="158" spans="1:83" x14ac:dyDescent="0.3">
      <c r="A158" s="76" t="s">
        <v>448</v>
      </c>
      <c r="B158" s="76">
        <v>0.39162517627100002</v>
      </c>
      <c r="C158" s="78">
        <v>0.61541099128300003</v>
      </c>
      <c r="D158" s="76">
        <v>0</v>
      </c>
      <c r="E158" s="76">
        <v>0</v>
      </c>
      <c r="F158" s="76">
        <v>0</v>
      </c>
      <c r="G158" s="76">
        <v>0</v>
      </c>
      <c r="H158" s="76">
        <v>5.5370985603499998E-2</v>
      </c>
      <c r="I158" s="76">
        <v>0.123813287791</v>
      </c>
      <c r="J158" s="76">
        <v>0</v>
      </c>
      <c r="K158" s="76">
        <v>0</v>
      </c>
      <c r="L158" s="76">
        <v>0</v>
      </c>
      <c r="M158" s="76">
        <v>329</v>
      </c>
      <c r="N158" s="76">
        <v>0</v>
      </c>
      <c r="O158" s="76">
        <v>0</v>
      </c>
      <c r="P158" s="76">
        <v>282</v>
      </c>
      <c r="Q158" s="76">
        <v>0</v>
      </c>
      <c r="R158" s="76">
        <v>0</v>
      </c>
      <c r="S158" s="76">
        <v>233</v>
      </c>
      <c r="T158" s="76">
        <v>0</v>
      </c>
      <c r="U158" s="76">
        <v>0</v>
      </c>
      <c r="V158" s="76">
        <v>271</v>
      </c>
      <c r="W158" s="76">
        <v>0</v>
      </c>
      <c r="X158" s="76">
        <v>0</v>
      </c>
      <c r="Y158" s="76">
        <v>322</v>
      </c>
      <c r="Z158" s="76">
        <v>0</v>
      </c>
      <c r="AA158" s="76">
        <v>0</v>
      </c>
      <c r="AB158" s="76">
        <v>288</v>
      </c>
      <c r="AC158" s="76">
        <v>0</v>
      </c>
      <c r="AD158" s="76">
        <v>0</v>
      </c>
      <c r="AE158" s="76">
        <v>280</v>
      </c>
      <c r="AF158" s="76">
        <v>0</v>
      </c>
      <c r="AG158" s="76">
        <v>0</v>
      </c>
      <c r="AH158" s="76">
        <v>355</v>
      </c>
      <c r="AI158" s="76">
        <v>0</v>
      </c>
      <c r="AJ158" s="76">
        <v>0</v>
      </c>
      <c r="AK158" s="76">
        <v>361</v>
      </c>
      <c r="AL158" s="76">
        <v>0</v>
      </c>
      <c r="AM158" s="76">
        <v>0</v>
      </c>
      <c r="AN158" s="76">
        <v>459</v>
      </c>
      <c r="AO158" s="76">
        <v>0</v>
      </c>
      <c r="AP158" s="76">
        <v>0</v>
      </c>
      <c r="AQ158" s="76">
        <v>389</v>
      </c>
      <c r="AR158" s="76">
        <v>0</v>
      </c>
      <c r="AS158" s="76">
        <v>0</v>
      </c>
      <c r="AT158" s="76">
        <v>392</v>
      </c>
      <c r="AU158" s="76">
        <v>0</v>
      </c>
      <c r="AV158" s="76">
        <v>0</v>
      </c>
      <c r="AW158" s="76">
        <v>360</v>
      </c>
      <c r="AX158" s="76">
        <v>0</v>
      </c>
      <c r="AY158" s="76">
        <v>1</v>
      </c>
      <c r="AZ158" s="76">
        <v>301</v>
      </c>
      <c r="BA158" s="76">
        <v>0.33222591362100001</v>
      </c>
      <c r="BB158" s="76">
        <v>0</v>
      </c>
      <c r="BC158" s="76">
        <v>292</v>
      </c>
      <c r="BD158" s="76">
        <v>0</v>
      </c>
      <c r="BE158" s="76">
        <v>0</v>
      </c>
      <c r="BF158" s="76">
        <v>326</v>
      </c>
      <c r="BG158" s="76">
        <v>0</v>
      </c>
      <c r="BH158" s="76">
        <v>0</v>
      </c>
      <c r="BI158" s="76">
        <v>303</v>
      </c>
      <c r="BJ158" s="76">
        <v>0</v>
      </c>
      <c r="BK158" s="76">
        <v>0</v>
      </c>
      <c r="BL158" s="76">
        <v>264</v>
      </c>
      <c r="BM158" s="76">
        <v>0</v>
      </c>
      <c r="BN158" s="76">
        <v>0</v>
      </c>
      <c r="BO158" s="76">
        <v>275</v>
      </c>
      <c r="BP158" s="76">
        <v>0</v>
      </c>
      <c r="BQ158" s="76">
        <v>0</v>
      </c>
      <c r="BR158" s="76">
        <v>380</v>
      </c>
      <c r="BS158" s="76">
        <v>0</v>
      </c>
      <c r="BT158" s="76">
        <v>0</v>
      </c>
      <c r="BU158" s="76">
        <v>413</v>
      </c>
      <c r="BV158" s="76">
        <v>0</v>
      </c>
      <c r="BW158" s="76">
        <v>0</v>
      </c>
      <c r="BX158" s="76">
        <v>415</v>
      </c>
      <c r="BY158" s="76">
        <v>0</v>
      </c>
      <c r="BZ158" s="76">
        <v>0</v>
      </c>
      <c r="CA158" s="76">
        <v>351</v>
      </c>
      <c r="CB158" s="76">
        <v>0</v>
      </c>
      <c r="CC158" s="76">
        <v>0</v>
      </c>
      <c r="CD158" s="76">
        <v>409</v>
      </c>
      <c r="CE158" s="76">
        <v>0</v>
      </c>
    </row>
    <row r="159" spans="1:83" x14ac:dyDescent="0.3">
      <c r="A159" s="76" t="s">
        <v>449</v>
      </c>
      <c r="B159" s="76">
        <v>0.39162517627100002</v>
      </c>
      <c r="C159" s="78">
        <v>0.62062633866700001</v>
      </c>
      <c r="D159" s="76">
        <v>0</v>
      </c>
      <c r="E159" s="76">
        <v>0</v>
      </c>
      <c r="F159" s="76">
        <v>4.25170068027E-2</v>
      </c>
      <c r="G159" s="76">
        <v>9.5070917410700007E-2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329</v>
      </c>
      <c r="N159" s="76">
        <v>0</v>
      </c>
      <c r="O159" s="76">
        <v>0</v>
      </c>
      <c r="P159" s="76">
        <v>282</v>
      </c>
      <c r="Q159" s="76">
        <v>0</v>
      </c>
      <c r="R159" s="76">
        <v>0</v>
      </c>
      <c r="S159" s="76">
        <v>233</v>
      </c>
      <c r="T159" s="76">
        <v>0</v>
      </c>
      <c r="U159" s="76">
        <v>0</v>
      </c>
      <c r="V159" s="76">
        <v>271</v>
      </c>
      <c r="W159" s="76">
        <v>0</v>
      </c>
      <c r="X159" s="76">
        <v>0</v>
      </c>
      <c r="Y159" s="76">
        <v>322</v>
      </c>
      <c r="Z159" s="76">
        <v>0</v>
      </c>
      <c r="AA159" s="76">
        <v>0</v>
      </c>
      <c r="AB159" s="76">
        <v>288</v>
      </c>
      <c r="AC159" s="76">
        <v>0</v>
      </c>
      <c r="AD159" s="76">
        <v>0</v>
      </c>
      <c r="AE159" s="76">
        <v>280</v>
      </c>
      <c r="AF159" s="76">
        <v>0</v>
      </c>
      <c r="AG159" s="76">
        <v>0</v>
      </c>
      <c r="AH159" s="76">
        <v>355</v>
      </c>
      <c r="AI159" s="76">
        <v>0</v>
      </c>
      <c r="AJ159" s="76">
        <v>0</v>
      </c>
      <c r="AK159" s="76">
        <v>361</v>
      </c>
      <c r="AL159" s="76">
        <v>0</v>
      </c>
      <c r="AM159" s="76">
        <v>0</v>
      </c>
      <c r="AN159" s="76">
        <v>459</v>
      </c>
      <c r="AO159" s="76">
        <v>0</v>
      </c>
      <c r="AP159" s="76">
        <v>0</v>
      </c>
      <c r="AQ159" s="76">
        <v>389</v>
      </c>
      <c r="AR159" s="76">
        <v>0</v>
      </c>
      <c r="AS159" s="76">
        <v>1</v>
      </c>
      <c r="AT159" s="76">
        <v>392</v>
      </c>
      <c r="AU159" s="76">
        <v>0.25510204081600002</v>
      </c>
      <c r="AV159" s="76">
        <v>0</v>
      </c>
      <c r="AW159" s="76">
        <v>360</v>
      </c>
      <c r="AX159" s="76">
        <v>0</v>
      </c>
      <c r="AY159" s="76">
        <v>0</v>
      </c>
      <c r="AZ159" s="76">
        <v>301</v>
      </c>
      <c r="BA159" s="76">
        <v>0</v>
      </c>
      <c r="BB159" s="76">
        <v>0</v>
      </c>
      <c r="BC159" s="76">
        <v>292</v>
      </c>
      <c r="BD159" s="76">
        <v>0</v>
      </c>
      <c r="BE159" s="76">
        <v>0</v>
      </c>
      <c r="BF159" s="76">
        <v>326</v>
      </c>
      <c r="BG159" s="76">
        <v>0</v>
      </c>
      <c r="BH159" s="76">
        <v>0</v>
      </c>
      <c r="BI159" s="76">
        <v>303</v>
      </c>
      <c r="BJ159" s="76">
        <v>0</v>
      </c>
      <c r="BK159" s="76">
        <v>0</v>
      </c>
      <c r="BL159" s="76">
        <v>264</v>
      </c>
      <c r="BM159" s="76">
        <v>0</v>
      </c>
      <c r="BN159" s="76">
        <v>0</v>
      </c>
      <c r="BO159" s="76">
        <v>275</v>
      </c>
      <c r="BP159" s="76">
        <v>0</v>
      </c>
      <c r="BQ159" s="76">
        <v>0</v>
      </c>
      <c r="BR159" s="76">
        <v>380</v>
      </c>
      <c r="BS159" s="76">
        <v>0</v>
      </c>
      <c r="BT159" s="76">
        <v>0</v>
      </c>
      <c r="BU159" s="76">
        <v>413</v>
      </c>
      <c r="BV159" s="76">
        <v>0</v>
      </c>
      <c r="BW159" s="76">
        <v>0</v>
      </c>
      <c r="BX159" s="76">
        <v>415</v>
      </c>
      <c r="BY159" s="76">
        <v>0</v>
      </c>
      <c r="BZ159" s="76">
        <v>0</v>
      </c>
      <c r="CA159" s="76">
        <v>351</v>
      </c>
      <c r="CB159" s="76">
        <v>0</v>
      </c>
      <c r="CC159" s="76">
        <v>0</v>
      </c>
      <c r="CD159" s="76">
        <v>409</v>
      </c>
      <c r="CE159" s="76">
        <v>0</v>
      </c>
    </row>
    <row r="160" spans="1:83" x14ac:dyDescent="0.3">
      <c r="A160" s="76" t="s">
        <v>450</v>
      </c>
      <c r="B160" s="76">
        <v>0.39162517627100002</v>
      </c>
      <c r="C160" s="78">
        <v>0.62593083728800003</v>
      </c>
      <c r="D160" s="76">
        <v>0</v>
      </c>
      <c r="E160" s="76">
        <v>0</v>
      </c>
      <c r="F160" s="76">
        <v>4.25170068027E-2</v>
      </c>
      <c r="G160" s="76">
        <v>9.5070917410700007E-2</v>
      </c>
      <c r="H160" s="76">
        <v>0</v>
      </c>
      <c r="I160" s="76">
        <v>0</v>
      </c>
      <c r="J160" s="76">
        <v>0</v>
      </c>
      <c r="K160" s="76">
        <v>0</v>
      </c>
      <c r="L160" s="76">
        <v>0</v>
      </c>
      <c r="M160" s="76">
        <v>329</v>
      </c>
      <c r="N160" s="76">
        <v>0</v>
      </c>
      <c r="O160" s="76">
        <v>0</v>
      </c>
      <c r="P160" s="76">
        <v>282</v>
      </c>
      <c r="Q160" s="76">
        <v>0</v>
      </c>
      <c r="R160" s="76">
        <v>0</v>
      </c>
      <c r="S160" s="76">
        <v>233</v>
      </c>
      <c r="T160" s="76">
        <v>0</v>
      </c>
      <c r="U160" s="76">
        <v>0</v>
      </c>
      <c r="V160" s="76">
        <v>271</v>
      </c>
      <c r="W160" s="76">
        <v>0</v>
      </c>
      <c r="X160" s="76">
        <v>0</v>
      </c>
      <c r="Y160" s="76">
        <v>322</v>
      </c>
      <c r="Z160" s="76">
        <v>0</v>
      </c>
      <c r="AA160" s="76">
        <v>0</v>
      </c>
      <c r="AB160" s="76">
        <v>288</v>
      </c>
      <c r="AC160" s="76">
        <v>0</v>
      </c>
      <c r="AD160" s="76">
        <v>0</v>
      </c>
      <c r="AE160" s="76">
        <v>280</v>
      </c>
      <c r="AF160" s="76">
        <v>0</v>
      </c>
      <c r="AG160" s="76">
        <v>0</v>
      </c>
      <c r="AH160" s="76">
        <v>355</v>
      </c>
      <c r="AI160" s="76">
        <v>0</v>
      </c>
      <c r="AJ160" s="76">
        <v>0</v>
      </c>
      <c r="AK160" s="76">
        <v>361</v>
      </c>
      <c r="AL160" s="76">
        <v>0</v>
      </c>
      <c r="AM160" s="76">
        <v>0</v>
      </c>
      <c r="AN160" s="76">
        <v>459</v>
      </c>
      <c r="AO160" s="76">
        <v>0</v>
      </c>
      <c r="AP160" s="76">
        <v>0</v>
      </c>
      <c r="AQ160" s="76">
        <v>389</v>
      </c>
      <c r="AR160" s="76">
        <v>0</v>
      </c>
      <c r="AS160" s="76">
        <v>1</v>
      </c>
      <c r="AT160" s="76">
        <v>392</v>
      </c>
      <c r="AU160" s="76">
        <v>0.25510204081600002</v>
      </c>
      <c r="AV160" s="76">
        <v>0</v>
      </c>
      <c r="AW160" s="76">
        <v>360</v>
      </c>
      <c r="AX160" s="76">
        <v>0</v>
      </c>
      <c r="AY160" s="76">
        <v>0</v>
      </c>
      <c r="AZ160" s="76">
        <v>301</v>
      </c>
      <c r="BA160" s="76">
        <v>0</v>
      </c>
      <c r="BB160" s="76">
        <v>0</v>
      </c>
      <c r="BC160" s="76">
        <v>292</v>
      </c>
      <c r="BD160" s="76">
        <v>0</v>
      </c>
      <c r="BE160" s="76">
        <v>0</v>
      </c>
      <c r="BF160" s="76">
        <v>326</v>
      </c>
      <c r="BG160" s="76">
        <v>0</v>
      </c>
      <c r="BH160" s="76">
        <v>0</v>
      </c>
      <c r="BI160" s="76">
        <v>303</v>
      </c>
      <c r="BJ160" s="76">
        <v>0</v>
      </c>
      <c r="BK160" s="76">
        <v>0</v>
      </c>
      <c r="BL160" s="76">
        <v>264</v>
      </c>
      <c r="BM160" s="76">
        <v>0</v>
      </c>
      <c r="BN160" s="76">
        <v>0</v>
      </c>
      <c r="BO160" s="76">
        <v>275</v>
      </c>
      <c r="BP160" s="76">
        <v>0</v>
      </c>
      <c r="BQ160" s="76">
        <v>0</v>
      </c>
      <c r="BR160" s="76">
        <v>380</v>
      </c>
      <c r="BS160" s="76">
        <v>0</v>
      </c>
      <c r="BT160" s="76">
        <v>0</v>
      </c>
      <c r="BU160" s="76">
        <v>413</v>
      </c>
      <c r="BV160" s="76">
        <v>0</v>
      </c>
      <c r="BW160" s="76">
        <v>0</v>
      </c>
      <c r="BX160" s="76">
        <v>415</v>
      </c>
      <c r="BY160" s="76">
        <v>0</v>
      </c>
      <c r="BZ160" s="76">
        <v>0</v>
      </c>
      <c r="CA160" s="76">
        <v>351</v>
      </c>
      <c r="CB160" s="76">
        <v>0</v>
      </c>
      <c r="CC160" s="76">
        <v>0</v>
      </c>
      <c r="CD160" s="76">
        <v>409</v>
      </c>
      <c r="CE160" s="76">
        <v>0</v>
      </c>
    </row>
    <row r="161" spans="1:83" x14ac:dyDescent="0.3">
      <c r="A161" s="76" t="s">
        <v>451</v>
      </c>
      <c r="B161" s="76">
        <v>0.39162517627100002</v>
      </c>
      <c r="C161" s="78">
        <v>0.63132679278199999</v>
      </c>
      <c r="D161" s="76">
        <v>0</v>
      </c>
      <c r="E161" s="76">
        <v>0</v>
      </c>
      <c r="F161" s="76">
        <v>0</v>
      </c>
      <c r="G161" s="76">
        <v>0</v>
      </c>
      <c r="H161" s="76">
        <v>5.5370985603499998E-2</v>
      </c>
      <c r="I161" s="76">
        <v>0.123813287791</v>
      </c>
      <c r="J161" s="76">
        <v>0</v>
      </c>
      <c r="K161" s="76">
        <v>0</v>
      </c>
      <c r="L161" s="76">
        <v>0</v>
      </c>
      <c r="M161" s="76">
        <v>329</v>
      </c>
      <c r="N161" s="76">
        <v>0</v>
      </c>
      <c r="O161" s="76">
        <v>0</v>
      </c>
      <c r="P161" s="76">
        <v>282</v>
      </c>
      <c r="Q161" s="76">
        <v>0</v>
      </c>
      <c r="R161" s="76">
        <v>0</v>
      </c>
      <c r="S161" s="76">
        <v>233</v>
      </c>
      <c r="T161" s="76">
        <v>0</v>
      </c>
      <c r="U161" s="76">
        <v>0</v>
      </c>
      <c r="V161" s="76">
        <v>271</v>
      </c>
      <c r="W161" s="76">
        <v>0</v>
      </c>
      <c r="X161" s="76">
        <v>0</v>
      </c>
      <c r="Y161" s="76">
        <v>322</v>
      </c>
      <c r="Z161" s="76">
        <v>0</v>
      </c>
      <c r="AA161" s="76">
        <v>0</v>
      </c>
      <c r="AB161" s="76">
        <v>288</v>
      </c>
      <c r="AC161" s="76">
        <v>0</v>
      </c>
      <c r="AD161" s="76">
        <v>0</v>
      </c>
      <c r="AE161" s="76">
        <v>280</v>
      </c>
      <c r="AF161" s="76">
        <v>0</v>
      </c>
      <c r="AG161" s="76">
        <v>0</v>
      </c>
      <c r="AH161" s="76">
        <v>355</v>
      </c>
      <c r="AI161" s="76">
        <v>0</v>
      </c>
      <c r="AJ161" s="76">
        <v>0</v>
      </c>
      <c r="AK161" s="76">
        <v>361</v>
      </c>
      <c r="AL161" s="76">
        <v>0</v>
      </c>
      <c r="AM161" s="76">
        <v>0</v>
      </c>
      <c r="AN161" s="76">
        <v>459</v>
      </c>
      <c r="AO161" s="76">
        <v>0</v>
      </c>
      <c r="AP161" s="76">
        <v>0</v>
      </c>
      <c r="AQ161" s="76">
        <v>389</v>
      </c>
      <c r="AR161" s="76">
        <v>0</v>
      </c>
      <c r="AS161" s="76">
        <v>0</v>
      </c>
      <c r="AT161" s="76">
        <v>392</v>
      </c>
      <c r="AU161" s="76">
        <v>0</v>
      </c>
      <c r="AV161" s="76">
        <v>0</v>
      </c>
      <c r="AW161" s="76">
        <v>360</v>
      </c>
      <c r="AX161" s="76">
        <v>0</v>
      </c>
      <c r="AY161" s="76">
        <v>1</v>
      </c>
      <c r="AZ161" s="76">
        <v>301</v>
      </c>
      <c r="BA161" s="76">
        <v>0.33222591362100001</v>
      </c>
      <c r="BB161" s="76">
        <v>0</v>
      </c>
      <c r="BC161" s="76">
        <v>292</v>
      </c>
      <c r="BD161" s="76">
        <v>0</v>
      </c>
      <c r="BE161" s="76">
        <v>0</v>
      </c>
      <c r="BF161" s="76">
        <v>326</v>
      </c>
      <c r="BG161" s="76">
        <v>0</v>
      </c>
      <c r="BH161" s="76">
        <v>0</v>
      </c>
      <c r="BI161" s="76">
        <v>303</v>
      </c>
      <c r="BJ161" s="76">
        <v>0</v>
      </c>
      <c r="BK161" s="76">
        <v>0</v>
      </c>
      <c r="BL161" s="76">
        <v>264</v>
      </c>
      <c r="BM161" s="76">
        <v>0</v>
      </c>
      <c r="BN161" s="76">
        <v>0</v>
      </c>
      <c r="BO161" s="76">
        <v>275</v>
      </c>
      <c r="BP161" s="76">
        <v>0</v>
      </c>
      <c r="BQ161" s="76">
        <v>0</v>
      </c>
      <c r="BR161" s="76">
        <v>380</v>
      </c>
      <c r="BS161" s="76">
        <v>0</v>
      </c>
      <c r="BT161" s="76">
        <v>0</v>
      </c>
      <c r="BU161" s="76">
        <v>413</v>
      </c>
      <c r="BV161" s="76">
        <v>0</v>
      </c>
      <c r="BW161" s="76">
        <v>0</v>
      </c>
      <c r="BX161" s="76">
        <v>415</v>
      </c>
      <c r="BY161" s="76">
        <v>0</v>
      </c>
      <c r="BZ161" s="76">
        <v>0</v>
      </c>
      <c r="CA161" s="76">
        <v>351</v>
      </c>
      <c r="CB161" s="76">
        <v>0</v>
      </c>
      <c r="CC161" s="76">
        <v>0</v>
      </c>
      <c r="CD161" s="76">
        <v>409</v>
      </c>
      <c r="CE161" s="76">
        <v>0</v>
      </c>
    </row>
    <row r="162" spans="1:83" x14ac:dyDescent="0.3">
      <c r="A162" s="76" t="s">
        <v>452</v>
      </c>
      <c r="B162" s="76">
        <v>0.39162517627100002</v>
      </c>
      <c r="C162" s="78">
        <v>0.63681659097999999</v>
      </c>
      <c r="D162" s="76">
        <v>0</v>
      </c>
      <c r="E162" s="76">
        <v>0</v>
      </c>
      <c r="F162" s="76">
        <v>3.6310820624500001E-2</v>
      </c>
      <c r="G162" s="76">
        <v>8.1193463235299995E-2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329</v>
      </c>
      <c r="N162" s="76">
        <v>0</v>
      </c>
      <c r="O162" s="76">
        <v>0</v>
      </c>
      <c r="P162" s="76">
        <v>282</v>
      </c>
      <c r="Q162" s="76">
        <v>0</v>
      </c>
      <c r="R162" s="76">
        <v>0</v>
      </c>
      <c r="S162" s="76">
        <v>233</v>
      </c>
      <c r="T162" s="76">
        <v>0</v>
      </c>
      <c r="U162" s="76">
        <v>0</v>
      </c>
      <c r="V162" s="76">
        <v>271</v>
      </c>
      <c r="W162" s="76">
        <v>0</v>
      </c>
      <c r="X162" s="76">
        <v>0</v>
      </c>
      <c r="Y162" s="76">
        <v>322</v>
      </c>
      <c r="Z162" s="76">
        <v>0</v>
      </c>
      <c r="AA162" s="76">
        <v>0</v>
      </c>
      <c r="AB162" s="76">
        <v>288</v>
      </c>
      <c r="AC162" s="76">
        <v>0</v>
      </c>
      <c r="AD162" s="76">
        <v>0</v>
      </c>
      <c r="AE162" s="76">
        <v>280</v>
      </c>
      <c r="AF162" s="76">
        <v>0</v>
      </c>
      <c r="AG162" s="76">
        <v>0</v>
      </c>
      <c r="AH162" s="76">
        <v>355</v>
      </c>
      <c r="AI162" s="76">
        <v>0</v>
      </c>
      <c r="AJ162" s="76">
        <v>0</v>
      </c>
      <c r="AK162" s="76">
        <v>361</v>
      </c>
      <c r="AL162" s="76">
        <v>0</v>
      </c>
      <c r="AM162" s="76">
        <v>1</v>
      </c>
      <c r="AN162" s="76">
        <v>459</v>
      </c>
      <c r="AO162" s="76">
        <v>0.21786492374700001</v>
      </c>
      <c r="AP162" s="76">
        <v>0</v>
      </c>
      <c r="AQ162" s="76">
        <v>389</v>
      </c>
      <c r="AR162" s="76">
        <v>0</v>
      </c>
      <c r="AS162" s="76">
        <v>0</v>
      </c>
      <c r="AT162" s="76">
        <v>392</v>
      </c>
      <c r="AU162" s="76">
        <v>0</v>
      </c>
      <c r="AV162" s="76">
        <v>0</v>
      </c>
      <c r="AW162" s="76">
        <v>360</v>
      </c>
      <c r="AX162" s="76">
        <v>0</v>
      </c>
      <c r="AY162" s="76">
        <v>0</v>
      </c>
      <c r="AZ162" s="76">
        <v>301</v>
      </c>
      <c r="BA162" s="76">
        <v>0</v>
      </c>
      <c r="BB162" s="76">
        <v>0</v>
      </c>
      <c r="BC162" s="76">
        <v>292</v>
      </c>
      <c r="BD162" s="76">
        <v>0</v>
      </c>
      <c r="BE162" s="76">
        <v>0</v>
      </c>
      <c r="BF162" s="76">
        <v>326</v>
      </c>
      <c r="BG162" s="76">
        <v>0</v>
      </c>
      <c r="BH162" s="76">
        <v>0</v>
      </c>
      <c r="BI162" s="76">
        <v>303</v>
      </c>
      <c r="BJ162" s="76">
        <v>0</v>
      </c>
      <c r="BK162" s="76">
        <v>0</v>
      </c>
      <c r="BL162" s="76">
        <v>264</v>
      </c>
      <c r="BM162" s="76">
        <v>0</v>
      </c>
      <c r="BN162" s="76">
        <v>0</v>
      </c>
      <c r="BO162" s="76">
        <v>275</v>
      </c>
      <c r="BP162" s="76">
        <v>0</v>
      </c>
      <c r="BQ162" s="76">
        <v>0</v>
      </c>
      <c r="BR162" s="76">
        <v>380</v>
      </c>
      <c r="BS162" s="76">
        <v>0</v>
      </c>
      <c r="BT162" s="76">
        <v>0</v>
      </c>
      <c r="BU162" s="76">
        <v>413</v>
      </c>
      <c r="BV162" s="76">
        <v>0</v>
      </c>
      <c r="BW162" s="76">
        <v>0</v>
      </c>
      <c r="BX162" s="76">
        <v>415</v>
      </c>
      <c r="BY162" s="76">
        <v>0</v>
      </c>
      <c r="BZ162" s="76">
        <v>0</v>
      </c>
      <c r="CA162" s="76">
        <v>351</v>
      </c>
      <c r="CB162" s="76">
        <v>0</v>
      </c>
      <c r="CC162" s="76">
        <v>0</v>
      </c>
      <c r="CD162" s="76">
        <v>409</v>
      </c>
      <c r="CE162" s="76">
        <v>0</v>
      </c>
    </row>
    <row r="163" spans="1:83" x14ac:dyDescent="0.3">
      <c r="A163" s="76" t="s">
        <v>453</v>
      </c>
      <c r="B163" s="76">
        <v>0.28303763425799999</v>
      </c>
      <c r="C163" s="78">
        <v>0.63768720007599999</v>
      </c>
      <c r="D163" s="76">
        <v>0</v>
      </c>
      <c r="E163" s="76">
        <v>0</v>
      </c>
      <c r="F163" s="76">
        <v>0.13867953160499999</v>
      </c>
      <c r="G163" s="76">
        <v>0.144746186709</v>
      </c>
      <c r="H163" s="76">
        <v>0.106130244926</v>
      </c>
      <c r="I163" s="76">
        <v>0.150241267905</v>
      </c>
      <c r="J163" s="76">
        <v>0.121265563922</v>
      </c>
      <c r="K163" s="76">
        <v>0.12127002257400001</v>
      </c>
      <c r="L163" s="76">
        <v>0</v>
      </c>
      <c r="M163" s="76">
        <v>329</v>
      </c>
      <c r="N163" s="76">
        <v>0</v>
      </c>
      <c r="O163" s="76">
        <v>0</v>
      </c>
      <c r="P163" s="76">
        <v>282</v>
      </c>
      <c r="Q163" s="76">
        <v>0</v>
      </c>
      <c r="R163" s="76">
        <v>0</v>
      </c>
      <c r="S163" s="76">
        <v>233</v>
      </c>
      <c r="T163" s="76">
        <v>0</v>
      </c>
      <c r="U163" s="76">
        <v>0</v>
      </c>
      <c r="V163" s="76">
        <v>271</v>
      </c>
      <c r="W163" s="76">
        <v>0</v>
      </c>
      <c r="X163" s="76">
        <v>0</v>
      </c>
      <c r="Y163" s="76">
        <v>322</v>
      </c>
      <c r="Z163" s="76">
        <v>0</v>
      </c>
      <c r="AA163" s="76">
        <v>0</v>
      </c>
      <c r="AB163" s="76">
        <v>288</v>
      </c>
      <c r="AC163" s="76">
        <v>0</v>
      </c>
      <c r="AD163" s="76">
        <v>1</v>
      </c>
      <c r="AE163" s="76">
        <v>280</v>
      </c>
      <c r="AF163" s="76">
        <v>0.35714285714299998</v>
      </c>
      <c r="AG163" s="76">
        <v>0</v>
      </c>
      <c r="AH163" s="76">
        <v>355</v>
      </c>
      <c r="AI163" s="76">
        <v>0</v>
      </c>
      <c r="AJ163" s="76">
        <v>0</v>
      </c>
      <c r="AK163" s="76">
        <v>361</v>
      </c>
      <c r="AL163" s="76">
        <v>0</v>
      </c>
      <c r="AM163" s="76">
        <v>1</v>
      </c>
      <c r="AN163" s="76">
        <v>459</v>
      </c>
      <c r="AO163" s="76">
        <v>0.21786492374700001</v>
      </c>
      <c r="AP163" s="76">
        <v>1</v>
      </c>
      <c r="AQ163" s="76">
        <v>389</v>
      </c>
      <c r="AR163" s="76">
        <v>0.25706940874</v>
      </c>
      <c r="AS163" s="76">
        <v>0</v>
      </c>
      <c r="AT163" s="76">
        <v>392</v>
      </c>
      <c r="AU163" s="76">
        <v>0</v>
      </c>
      <c r="AV163" s="76">
        <v>0</v>
      </c>
      <c r="AW163" s="76">
        <v>360</v>
      </c>
      <c r="AX163" s="76">
        <v>0</v>
      </c>
      <c r="AY163" s="76">
        <v>0</v>
      </c>
      <c r="AZ163" s="76">
        <v>301</v>
      </c>
      <c r="BA163" s="76">
        <v>0</v>
      </c>
      <c r="BB163" s="76">
        <v>0</v>
      </c>
      <c r="BC163" s="76">
        <v>292</v>
      </c>
      <c r="BD163" s="76">
        <v>0</v>
      </c>
      <c r="BE163" s="76">
        <v>1</v>
      </c>
      <c r="BF163" s="76">
        <v>326</v>
      </c>
      <c r="BG163" s="76">
        <v>0.30674846625800001</v>
      </c>
      <c r="BH163" s="76">
        <v>1</v>
      </c>
      <c r="BI163" s="76">
        <v>303</v>
      </c>
      <c r="BJ163" s="76">
        <v>0.33003300330000002</v>
      </c>
      <c r="BK163" s="76">
        <v>0</v>
      </c>
      <c r="BL163" s="76">
        <v>264</v>
      </c>
      <c r="BM163" s="76">
        <v>0</v>
      </c>
      <c r="BN163" s="76">
        <v>0</v>
      </c>
      <c r="BO163" s="76">
        <v>275</v>
      </c>
      <c r="BP163" s="76">
        <v>0</v>
      </c>
      <c r="BQ163" s="76">
        <v>0</v>
      </c>
      <c r="BR163" s="76">
        <v>380</v>
      </c>
      <c r="BS163" s="76">
        <v>0</v>
      </c>
      <c r="BT163" s="76">
        <v>1</v>
      </c>
      <c r="BU163" s="76">
        <v>413</v>
      </c>
      <c r="BV163" s="76">
        <v>0.242130750605</v>
      </c>
      <c r="BW163" s="76">
        <v>1</v>
      </c>
      <c r="BX163" s="76">
        <v>415</v>
      </c>
      <c r="BY163" s="76">
        <v>0.240963855422</v>
      </c>
      <c r="BZ163" s="76">
        <v>0</v>
      </c>
      <c r="CA163" s="76">
        <v>351</v>
      </c>
      <c r="CB163" s="76">
        <v>0</v>
      </c>
      <c r="CC163" s="76">
        <v>1</v>
      </c>
      <c r="CD163" s="76">
        <v>409</v>
      </c>
      <c r="CE163" s="76">
        <v>0.24449877750599999</v>
      </c>
    </row>
    <row r="164" spans="1:83" x14ac:dyDescent="0.3">
      <c r="A164" s="76" t="s">
        <v>454</v>
      </c>
      <c r="B164" s="76">
        <v>0.28706501435499998</v>
      </c>
      <c r="C164" s="78">
        <v>0.639061401004</v>
      </c>
      <c r="D164" s="76">
        <v>0</v>
      </c>
      <c r="E164" s="76">
        <v>0</v>
      </c>
      <c r="F164" s="76">
        <v>7.9155722081300006E-2</v>
      </c>
      <c r="G164" s="76">
        <v>0.112513729444</v>
      </c>
      <c r="H164" s="76">
        <v>0</v>
      </c>
      <c r="I164" s="76">
        <v>0</v>
      </c>
      <c r="J164" s="76">
        <v>4.7483380816699998E-2</v>
      </c>
      <c r="K164" s="76">
        <v>0.106176067308</v>
      </c>
      <c r="L164" s="76">
        <v>0</v>
      </c>
      <c r="M164" s="76">
        <v>329</v>
      </c>
      <c r="N164" s="76">
        <v>0</v>
      </c>
      <c r="O164" s="76">
        <v>0</v>
      </c>
      <c r="P164" s="76">
        <v>282</v>
      </c>
      <c r="Q164" s="76">
        <v>0</v>
      </c>
      <c r="R164" s="76">
        <v>0</v>
      </c>
      <c r="S164" s="76">
        <v>233</v>
      </c>
      <c r="T164" s="76">
        <v>0</v>
      </c>
      <c r="U164" s="76">
        <v>0</v>
      </c>
      <c r="V164" s="76">
        <v>271</v>
      </c>
      <c r="W164" s="76">
        <v>0</v>
      </c>
      <c r="X164" s="76">
        <v>0</v>
      </c>
      <c r="Y164" s="76">
        <v>322</v>
      </c>
      <c r="Z164" s="76">
        <v>0</v>
      </c>
      <c r="AA164" s="76">
        <v>0</v>
      </c>
      <c r="AB164" s="76">
        <v>288</v>
      </c>
      <c r="AC164" s="76">
        <v>0</v>
      </c>
      <c r="AD164" s="76">
        <v>0</v>
      </c>
      <c r="AE164" s="76">
        <v>280</v>
      </c>
      <c r="AF164" s="76">
        <v>0</v>
      </c>
      <c r="AG164" s="76">
        <v>0</v>
      </c>
      <c r="AH164" s="76">
        <v>355</v>
      </c>
      <c r="AI164" s="76">
        <v>0</v>
      </c>
      <c r="AJ164" s="76">
        <v>0</v>
      </c>
      <c r="AK164" s="76">
        <v>361</v>
      </c>
      <c r="AL164" s="76">
        <v>0</v>
      </c>
      <c r="AM164" s="76">
        <v>1</v>
      </c>
      <c r="AN164" s="76">
        <v>459</v>
      </c>
      <c r="AO164" s="76">
        <v>0.21786492374700001</v>
      </c>
      <c r="AP164" s="76">
        <v>1</v>
      </c>
      <c r="AQ164" s="76">
        <v>389</v>
      </c>
      <c r="AR164" s="76">
        <v>0.25706940874</v>
      </c>
      <c r="AS164" s="76">
        <v>0</v>
      </c>
      <c r="AT164" s="76">
        <v>392</v>
      </c>
      <c r="AU164" s="76">
        <v>0</v>
      </c>
      <c r="AV164" s="76">
        <v>0</v>
      </c>
      <c r="AW164" s="76">
        <v>360</v>
      </c>
      <c r="AX164" s="76">
        <v>0</v>
      </c>
      <c r="AY164" s="76">
        <v>0</v>
      </c>
      <c r="AZ164" s="76">
        <v>301</v>
      </c>
      <c r="BA164" s="76">
        <v>0</v>
      </c>
      <c r="BB164" s="76">
        <v>0</v>
      </c>
      <c r="BC164" s="76">
        <v>292</v>
      </c>
      <c r="BD164" s="76">
        <v>0</v>
      </c>
      <c r="BE164" s="76">
        <v>0</v>
      </c>
      <c r="BF164" s="76">
        <v>326</v>
      </c>
      <c r="BG164" s="76">
        <v>0</v>
      </c>
      <c r="BH164" s="76">
        <v>0</v>
      </c>
      <c r="BI164" s="76">
        <v>303</v>
      </c>
      <c r="BJ164" s="76">
        <v>0</v>
      </c>
      <c r="BK164" s="76">
        <v>0</v>
      </c>
      <c r="BL164" s="76">
        <v>264</v>
      </c>
      <c r="BM164" s="76">
        <v>0</v>
      </c>
      <c r="BN164" s="76">
        <v>0</v>
      </c>
      <c r="BO164" s="76">
        <v>275</v>
      </c>
      <c r="BP164" s="76">
        <v>0</v>
      </c>
      <c r="BQ164" s="76">
        <v>0</v>
      </c>
      <c r="BR164" s="76">
        <v>380</v>
      </c>
      <c r="BS164" s="76">
        <v>0</v>
      </c>
      <c r="BT164" s="76">
        <v>0</v>
      </c>
      <c r="BU164" s="76">
        <v>413</v>
      </c>
      <c r="BV164" s="76">
        <v>0</v>
      </c>
      <c r="BW164" s="76">
        <v>0</v>
      </c>
      <c r="BX164" s="76">
        <v>415</v>
      </c>
      <c r="BY164" s="76">
        <v>0</v>
      </c>
      <c r="BZ164" s="76">
        <v>1</v>
      </c>
      <c r="CA164" s="76">
        <v>351</v>
      </c>
      <c r="CB164" s="76">
        <v>0.28490028490000002</v>
      </c>
      <c r="CC164" s="76">
        <v>0</v>
      </c>
      <c r="CD164" s="76">
        <v>409</v>
      </c>
      <c r="CE164" s="76">
        <v>0</v>
      </c>
    </row>
    <row r="165" spans="1:83" x14ac:dyDescent="0.3">
      <c r="A165" s="76" t="s">
        <v>455</v>
      </c>
      <c r="B165" s="76">
        <v>0.39162517627100002</v>
      </c>
      <c r="C165" s="78">
        <v>0.65387417823799998</v>
      </c>
      <c r="D165" s="76">
        <v>0</v>
      </c>
      <c r="E165" s="76">
        <v>0</v>
      </c>
      <c r="F165" s="76">
        <v>3.6310820624500001E-2</v>
      </c>
      <c r="G165" s="76">
        <v>8.1193463235299995E-2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329</v>
      </c>
      <c r="N165" s="76">
        <v>0</v>
      </c>
      <c r="O165" s="76">
        <v>0</v>
      </c>
      <c r="P165" s="76">
        <v>282</v>
      </c>
      <c r="Q165" s="76">
        <v>0</v>
      </c>
      <c r="R165" s="76">
        <v>0</v>
      </c>
      <c r="S165" s="76">
        <v>233</v>
      </c>
      <c r="T165" s="76">
        <v>0</v>
      </c>
      <c r="U165" s="76">
        <v>0</v>
      </c>
      <c r="V165" s="76">
        <v>271</v>
      </c>
      <c r="W165" s="76">
        <v>0</v>
      </c>
      <c r="X165" s="76">
        <v>0</v>
      </c>
      <c r="Y165" s="76">
        <v>322</v>
      </c>
      <c r="Z165" s="76">
        <v>0</v>
      </c>
      <c r="AA165" s="76">
        <v>0</v>
      </c>
      <c r="AB165" s="76">
        <v>288</v>
      </c>
      <c r="AC165" s="76">
        <v>0</v>
      </c>
      <c r="AD165" s="76">
        <v>0</v>
      </c>
      <c r="AE165" s="76">
        <v>280</v>
      </c>
      <c r="AF165" s="76">
        <v>0</v>
      </c>
      <c r="AG165" s="76">
        <v>0</v>
      </c>
      <c r="AH165" s="76">
        <v>355</v>
      </c>
      <c r="AI165" s="76">
        <v>0</v>
      </c>
      <c r="AJ165" s="76">
        <v>0</v>
      </c>
      <c r="AK165" s="76">
        <v>361</v>
      </c>
      <c r="AL165" s="76">
        <v>0</v>
      </c>
      <c r="AM165" s="76">
        <v>1</v>
      </c>
      <c r="AN165" s="76">
        <v>459</v>
      </c>
      <c r="AO165" s="76">
        <v>0.21786492374700001</v>
      </c>
      <c r="AP165" s="76">
        <v>0</v>
      </c>
      <c r="AQ165" s="76">
        <v>389</v>
      </c>
      <c r="AR165" s="76">
        <v>0</v>
      </c>
      <c r="AS165" s="76">
        <v>0</v>
      </c>
      <c r="AT165" s="76">
        <v>392</v>
      </c>
      <c r="AU165" s="76">
        <v>0</v>
      </c>
      <c r="AV165" s="76">
        <v>0</v>
      </c>
      <c r="AW165" s="76">
        <v>360</v>
      </c>
      <c r="AX165" s="76">
        <v>0</v>
      </c>
      <c r="AY165" s="76">
        <v>0</v>
      </c>
      <c r="AZ165" s="76">
        <v>301</v>
      </c>
      <c r="BA165" s="76">
        <v>0</v>
      </c>
      <c r="BB165" s="76">
        <v>0</v>
      </c>
      <c r="BC165" s="76">
        <v>292</v>
      </c>
      <c r="BD165" s="76">
        <v>0</v>
      </c>
      <c r="BE165" s="76">
        <v>0</v>
      </c>
      <c r="BF165" s="76">
        <v>326</v>
      </c>
      <c r="BG165" s="76">
        <v>0</v>
      </c>
      <c r="BH165" s="76">
        <v>0</v>
      </c>
      <c r="BI165" s="76">
        <v>303</v>
      </c>
      <c r="BJ165" s="76">
        <v>0</v>
      </c>
      <c r="BK165" s="76">
        <v>0</v>
      </c>
      <c r="BL165" s="76">
        <v>264</v>
      </c>
      <c r="BM165" s="76">
        <v>0</v>
      </c>
      <c r="BN165" s="76">
        <v>0</v>
      </c>
      <c r="BO165" s="76">
        <v>275</v>
      </c>
      <c r="BP165" s="76">
        <v>0</v>
      </c>
      <c r="BQ165" s="76">
        <v>0</v>
      </c>
      <c r="BR165" s="76">
        <v>380</v>
      </c>
      <c r="BS165" s="76">
        <v>0</v>
      </c>
      <c r="BT165" s="76">
        <v>0</v>
      </c>
      <c r="BU165" s="76">
        <v>413</v>
      </c>
      <c r="BV165" s="76">
        <v>0</v>
      </c>
      <c r="BW165" s="76">
        <v>0</v>
      </c>
      <c r="BX165" s="76">
        <v>415</v>
      </c>
      <c r="BY165" s="76">
        <v>0</v>
      </c>
      <c r="BZ165" s="76">
        <v>0</v>
      </c>
      <c r="CA165" s="76">
        <v>351</v>
      </c>
      <c r="CB165" s="76">
        <v>0</v>
      </c>
      <c r="CC165" s="76">
        <v>0</v>
      </c>
      <c r="CD165" s="76">
        <v>409</v>
      </c>
      <c r="CE165" s="76">
        <v>0</v>
      </c>
    </row>
    <row r="166" spans="1:83" x14ac:dyDescent="0.3">
      <c r="A166" s="76" t="s">
        <v>456</v>
      </c>
      <c r="B166" s="76">
        <v>0.39162517627100002</v>
      </c>
      <c r="C166" s="78">
        <v>0.659764936601</v>
      </c>
      <c r="D166" s="76">
        <v>0</v>
      </c>
      <c r="E166" s="76">
        <v>0</v>
      </c>
      <c r="F166" s="76">
        <v>0</v>
      </c>
      <c r="G166" s="76">
        <v>0</v>
      </c>
      <c r="H166" s="76">
        <v>5.5370985603499998E-2</v>
      </c>
      <c r="I166" s="76">
        <v>0.123813287791</v>
      </c>
      <c r="J166" s="76">
        <v>0</v>
      </c>
      <c r="K166" s="76">
        <v>0</v>
      </c>
      <c r="L166" s="76">
        <v>0</v>
      </c>
      <c r="M166" s="76">
        <v>329</v>
      </c>
      <c r="N166" s="76">
        <v>0</v>
      </c>
      <c r="O166" s="76">
        <v>0</v>
      </c>
      <c r="P166" s="76">
        <v>282</v>
      </c>
      <c r="Q166" s="76">
        <v>0</v>
      </c>
      <c r="R166" s="76">
        <v>0</v>
      </c>
      <c r="S166" s="76">
        <v>233</v>
      </c>
      <c r="T166" s="76">
        <v>0</v>
      </c>
      <c r="U166" s="76">
        <v>0</v>
      </c>
      <c r="V166" s="76">
        <v>271</v>
      </c>
      <c r="W166" s="76">
        <v>0</v>
      </c>
      <c r="X166" s="76">
        <v>0</v>
      </c>
      <c r="Y166" s="76">
        <v>322</v>
      </c>
      <c r="Z166" s="76">
        <v>0</v>
      </c>
      <c r="AA166" s="76">
        <v>0</v>
      </c>
      <c r="AB166" s="76">
        <v>288</v>
      </c>
      <c r="AC166" s="76">
        <v>0</v>
      </c>
      <c r="AD166" s="76">
        <v>0</v>
      </c>
      <c r="AE166" s="76">
        <v>280</v>
      </c>
      <c r="AF166" s="76">
        <v>0</v>
      </c>
      <c r="AG166" s="76">
        <v>0</v>
      </c>
      <c r="AH166" s="76">
        <v>355</v>
      </c>
      <c r="AI166" s="76">
        <v>0</v>
      </c>
      <c r="AJ166" s="76">
        <v>0</v>
      </c>
      <c r="AK166" s="76">
        <v>361</v>
      </c>
      <c r="AL166" s="76">
        <v>0</v>
      </c>
      <c r="AM166" s="76">
        <v>0</v>
      </c>
      <c r="AN166" s="76">
        <v>459</v>
      </c>
      <c r="AO166" s="76">
        <v>0</v>
      </c>
      <c r="AP166" s="76">
        <v>0</v>
      </c>
      <c r="AQ166" s="76">
        <v>389</v>
      </c>
      <c r="AR166" s="76">
        <v>0</v>
      </c>
      <c r="AS166" s="76">
        <v>0</v>
      </c>
      <c r="AT166" s="76">
        <v>392</v>
      </c>
      <c r="AU166" s="76">
        <v>0</v>
      </c>
      <c r="AV166" s="76">
        <v>0</v>
      </c>
      <c r="AW166" s="76">
        <v>360</v>
      </c>
      <c r="AX166" s="76">
        <v>0</v>
      </c>
      <c r="AY166" s="76">
        <v>1</v>
      </c>
      <c r="AZ166" s="76">
        <v>301</v>
      </c>
      <c r="BA166" s="76">
        <v>0.33222591362100001</v>
      </c>
      <c r="BB166" s="76">
        <v>0</v>
      </c>
      <c r="BC166" s="76">
        <v>292</v>
      </c>
      <c r="BD166" s="76">
        <v>0</v>
      </c>
      <c r="BE166" s="76">
        <v>0</v>
      </c>
      <c r="BF166" s="76">
        <v>326</v>
      </c>
      <c r="BG166" s="76">
        <v>0</v>
      </c>
      <c r="BH166" s="76">
        <v>0</v>
      </c>
      <c r="BI166" s="76">
        <v>303</v>
      </c>
      <c r="BJ166" s="76">
        <v>0</v>
      </c>
      <c r="BK166" s="76">
        <v>0</v>
      </c>
      <c r="BL166" s="76">
        <v>264</v>
      </c>
      <c r="BM166" s="76">
        <v>0</v>
      </c>
      <c r="BN166" s="76">
        <v>0</v>
      </c>
      <c r="BO166" s="76">
        <v>275</v>
      </c>
      <c r="BP166" s="76">
        <v>0</v>
      </c>
      <c r="BQ166" s="76">
        <v>0</v>
      </c>
      <c r="BR166" s="76">
        <v>380</v>
      </c>
      <c r="BS166" s="76">
        <v>0</v>
      </c>
      <c r="BT166" s="76">
        <v>0</v>
      </c>
      <c r="BU166" s="76">
        <v>413</v>
      </c>
      <c r="BV166" s="76">
        <v>0</v>
      </c>
      <c r="BW166" s="76">
        <v>0</v>
      </c>
      <c r="BX166" s="76">
        <v>415</v>
      </c>
      <c r="BY166" s="76">
        <v>0</v>
      </c>
      <c r="BZ166" s="76">
        <v>0</v>
      </c>
      <c r="CA166" s="76">
        <v>351</v>
      </c>
      <c r="CB166" s="76">
        <v>0</v>
      </c>
      <c r="CC166" s="76">
        <v>0</v>
      </c>
      <c r="CD166" s="76">
        <v>409</v>
      </c>
      <c r="CE166" s="76">
        <v>0</v>
      </c>
    </row>
    <row r="167" spans="1:83" x14ac:dyDescent="0.3">
      <c r="A167" s="76" t="s">
        <v>457</v>
      </c>
      <c r="B167" s="76">
        <v>0.39162517627100002</v>
      </c>
      <c r="C167" s="78">
        <v>0.66576279966100005</v>
      </c>
      <c r="D167" s="76">
        <v>0</v>
      </c>
      <c r="E167" s="76">
        <v>0</v>
      </c>
      <c r="F167" s="76">
        <v>0</v>
      </c>
      <c r="G167" s="76">
        <v>0</v>
      </c>
      <c r="H167" s="76">
        <v>0</v>
      </c>
      <c r="I167" s="76">
        <v>0</v>
      </c>
      <c r="J167" s="76">
        <v>4.0355125100900002E-2</v>
      </c>
      <c r="K167" s="76">
        <v>9.0236802966099997E-2</v>
      </c>
      <c r="L167" s="76">
        <v>0</v>
      </c>
      <c r="M167" s="76">
        <v>329</v>
      </c>
      <c r="N167" s="76">
        <v>0</v>
      </c>
      <c r="O167" s="76">
        <v>0</v>
      </c>
      <c r="P167" s="76">
        <v>282</v>
      </c>
      <c r="Q167" s="76">
        <v>0</v>
      </c>
      <c r="R167" s="76">
        <v>0</v>
      </c>
      <c r="S167" s="76">
        <v>233</v>
      </c>
      <c r="T167" s="76">
        <v>0</v>
      </c>
      <c r="U167" s="76">
        <v>0</v>
      </c>
      <c r="V167" s="76">
        <v>271</v>
      </c>
      <c r="W167" s="76">
        <v>0</v>
      </c>
      <c r="X167" s="76">
        <v>0</v>
      </c>
      <c r="Y167" s="76">
        <v>322</v>
      </c>
      <c r="Z167" s="76">
        <v>0</v>
      </c>
      <c r="AA167" s="76">
        <v>0</v>
      </c>
      <c r="AB167" s="76">
        <v>288</v>
      </c>
      <c r="AC167" s="76">
        <v>0</v>
      </c>
      <c r="AD167" s="76">
        <v>0</v>
      </c>
      <c r="AE167" s="76">
        <v>280</v>
      </c>
      <c r="AF167" s="76">
        <v>0</v>
      </c>
      <c r="AG167" s="76">
        <v>0</v>
      </c>
      <c r="AH167" s="76">
        <v>355</v>
      </c>
      <c r="AI167" s="76">
        <v>0</v>
      </c>
      <c r="AJ167" s="76">
        <v>0</v>
      </c>
      <c r="AK167" s="76">
        <v>361</v>
      </c>
      <c r="AL167" s="76">
        <v>0</v>
      </c>
      <c r="AM167" s="76">
        <v>0</v>
      </c>
      <c r="AN167" s="76">
        <v>459</v>
      </c>
      <c r="AO167" s="76">
        <v>0</v>
      </c>
      <c r="AP167" s="76">
        <v>0</v>
      </c>
      <c r="AQ167" s="76">
        <v>389</v>
      </c>
      <c r="AR167" s="76">
        <v>0</v>
      </c>
      <c r="AS167" s="76">
        <v>0</v>
      </c>
      <c r="AT167" s="76">
        <v>392</v>
      </c>
      <c r="AU167" s="76">
        <v>0</v>
      </c>
      <c r="AV167" s="76">
        <v>0</v>
      </c>
      <c r="AW167" s="76">
        <v>360</v>
      </c>
      <c r="AX167" s="76">
        <v>0</v>
      </c>
      <c r="AY167" s="76">
        <v>0</v>
      </c>
      <c r="AZ167" s="76">
        <v>301</v>
      </c>
      <c r="BA167" s="76">
        <v>0</v>
      </c>
      <c r="BB167" s="76">
        <v>0</v>
      </c>
      <c r="BC167" s="76">
        <v>292</v>
      </c>
      <c r="BD167" s="76">
        <v>0</v>
      </c>
      <c r="BE167" s="76">
        <v>0</v>
      </c>
      <c r="BF167" s="76">
        <v>326</v>
      </c>
      <c r="BG167" s="76">
        <v>0</v>
      </c>
      <c r="BH167" s="76">
        <v>0</v>
      </c>
      <c r="BI167" s="76">
        <v>303</v>
      </c>
      <c r="BJ167" s="76">
        <v>0</v>
      </c>
      <c r="BK167" s="76">
        <v>0</v>
      </c>
      <c r="BL167" s="76">
        <v>264</v>
      </c>
      <c r="BM167" s="76">
        <v>0</v>
      </c>
      <c r="BN167" s="76">
        <v>0</v>
      </c>
      <c r="BO167" s="76">
        <v>275</v>
      </c>
      <c r="BP167" s="76">
        <v>0</v>
      </c>
      <c r="BQ167" s="76">
        <v>0</v>
      </c>
      <c r="BR167" s="76">
        <v>380</v>
      </c>
      <c r="BS167" s="76">
        <v>0</v>
      </c>
      <c r="BT167" s="76">
        <v>1</v>
      </c>
      <c r="BU167" s="76">
        <v>413</v>
      </c>
      <c r="BV167" s="76">
        <v>0.242130750605</v>
      </c>
      <c r="BW167" s="76">
        <v>0</v>
      </c>
      <c r="BX167" s="76">
        <v>415</v>
      </c>
      <c r="BY167" s="76">
        <v>0</v>
      </c>
      <c r="BZ167" s="76">
        <v>0</v>
      </c>
      <c r="CA167" s="76">
        <v>351</v>
      </c>
      <c r="CB167" s="76">
        <v>0</v>
      </c>
      <c r="CC167" s="76">
        <v>0</v>
      </c>
      <c r="CD167" s="76">
        <v>409</v>
      </c>
      <c r="CE167" s="76">
        <v>0</v>
      </c>
    </row>
    <row r="168" spans="1:83" x14ac:dyDescent="0.3">
      <c r="A168" s="76" t="s">
        <v>458</v>
      </c>
      <c r="B168" s="76">
        <v>0.39162517627100002</v>
      </c>
      <c r="C168" s="78">
        <v>0.67187071525399999</v>
      </c>
      <c r="D168" s="76">
        <v>0</v>
      </c>
      <c r="E168" s="76">
        <v>0</v>
      </c>
      <c r="F168" s="76">
        <v>0</v>
      </c>
      <c r="G168" s="76">
        <v>0</v>
      </c>
      <c r="H168" s="76">
        <v>0</v>
      </c>
      <c r="I168" s="76">
        <v>0</v>
      </c>
      <c r="J168" s="76">
        <v>4.0355125100900002E-2</v>
      </c>
      <c r="K168" s="76">
        <v>9.0236802966099997E-2</v>
      </c>
      <c r="L168" s="76">
        <v>0</v>
      </c>
      <c r="M168" s="76">
        <v>329</v>
      </c>
      <c r="N168" s="76">
        <v>0</v>
      </c>
      <c r="O168" s="76">
        <v>0</v>
      </c>
      <c r="P168" s="76">
        <v>282</v>
      </c>
      <c r="Q168" s="76">
        <v>0</v>
      </c>
      <c r="R168" s="76">
        <v>0</v>
      </c>
      <c r="S168" s="76">
        <v>233</v>
      </c>
      <c r="T168" s="76">
        <v>0</v>
      </c>
      <c r="U168" s="76">
        <v>0</v>
      </c>
      <c r="V168" s="76">
        <v>271</v>
      </c>
      <c r="W168" s="76">
        <v>0</v>
      </c>
      <c r="X168" s="76">
        <v>0</v>
      </c>
      <c r="Y168" s="76">
        <v>322</v>
      </c>
      <c r="Z168" s="76">
        <v>0</v>
      </c>
      <c r="AA168" s="76">
        <v>0</v>
      </c>
      <c r="AB168" s="76">
        <v>288</v>
      </c>
      <c r="AC168" s="76">
        <v>0</v>
      </c>
      <c r="AD168" s="76">
        <v>0</v>
      </c>
      <c r="AE168" s="76">
        <v>280</v>
      </c>
      <c r="AF168" s="76">
        <v>0</v>
      </c>
      <c r="AG168" s="76">
        <v>0</v>
      </c>
      <c r="AH168" s="76">
        <v>355</v>
      </c>
      <c r="AI168" s="76">
        <v>0</v>
      </c>
      <c r="AJ168" s="76">
        <v>0</v>
      </c>
      <c r="AK168" s="76">
        <v>361</v>
      </c>
      <c r="AL168" s="76">
        <v>0</v>
      </c>
      <c r="AM168" s="76">
        <v>0</v>
      </c>
      <c r="AN168" s="76">
        <v>459</v>
      </c>
      <c r="AO168" s="76">
        <v>0</v>
      </c>
      <c r="AP168" s="76">
        <v>0</v>
      </c>
      <c r="AQ168" s="76">
        <v>389</v>
      </c>
      <c r="AR168" s="76">
        <v>0</v>
      </c>
      <c r="AS168" s="76">
        <v>0</v>
      </c>
      <c r="AT168" s="76">
        <v>392</v>
      </c>
      <c r="AU168" s="76">
        <v>0</v>
      </c>
      <c r="AV168" s="76">
        <v>0</v>
      </c>
      <c r="AW168" s="76">
        <v>360</v>
      </c>
      <c r="AX168" s="76">
        <v>0</v>
      </c>
      <c r="AY168" s="76">
        <v>0</v>
      </c>
      <c r="AZ168" s="76">
        <v>301</v>
      </c>
      <c r="BA168" s="76">
        <v>0</v>
      </c>
      <c r="BB168" s="76">
        <v>0</v>
      </c>
      <c r="BC168" s="76">
        <v>292</v>
      </c>
      <c r="BD168" s="76">
        <v>0</v>
      </c>
      <c r="BE168" s="76">
        <v>0</v>
      </c>
      <c r="BF168" s="76">
        <v>326</v>
      </c>
      <c r="BG168" s="76">
        <v>0</v>
      </c>
      <c r="BH168" s="76">
        <v>0</v>
      </c>
      <c r="BI168" s="76">
        <v>303</v>
      </c>
      <c r="BJ168" s="76">
        <v>0</v>
      </c>
      <c r="BK168" s="76">
        <v>0</v>
      </c>
      <c r="BL168" s="76">
        <v>264</v>
      </c>
      <c r="BM168" s="76">
        <v>0</v>
      </c>
      <c r="BN168" s="76">
        <v>0</v>
      </c>
      <c r="BO168" s="76">
        <v>275</v>
      </c>
      <c r="BP168" s="76">
        <v>0</v>
      </c>
      <c r="BQ168" s="76">
        <v>0</v>
      </c>
      <c r="BR168" s="76">
        <v>380</v>
      </c>
      <c r="BS168" s="76">
        <v>0</v>
      </c>
      <c r="BT168" s="76">
        <v>1</v>
      </c>
      <c r="BU168" s="76">
        <v>413</v>
      </c>
      <c r="BV168" s="76">
        <v>0.242130750605</v>
      </c>
      <c r="BW168" s="76">
        <v>0</v>
      </c>
      <c r="BX168" s="76">
        <v>415</v>
      </c>
      <c r="BY168" s="76">
        <v>0</v>
      </c>
      <c r="BZ168" s="76">
        <v>0</v>
      </c>
      <c r="CA168" s="76">
        <v>351</v>
      </c>
      <c r="CB168" s="76">
        <v>0</v>
      </c>
      <c r="CC168" s="76">
        <v>0</v>
      </c>
      <c r="CD168" s="76">
        <v>409</v>
      </c>
      <c r="CE168" s="76">
        <v>0</v>
      </c>
    </row>
    <row r="169" spans="1:83" x14ac:dyDescent="0.3">
      <c r="A169" s="76" t="s">
        <v>459</v>
      </c>
      <c r="B169" s="76">
        <v>0.39162517627100002</v>
      </c>
      <c r="C169" s="78">
        <v>0.67809174039499998</v>
      </c>
      <c r="D169" s="76">
        <v>0</v>
      </c>
      <c r="E169" s="76">
        <v>0</v>
      </c>
      <c r="F169" s="76">
        <v>0</v>
      </c>
      <c r="G169" s="76">
        <v>0</v>
      </c>
      <c r="H169" s="76">
        <v>5.5005500550099999E-2</v>
      </c>
      <c r="I169" s="76">
        <v>0.122996038366</v>
      </c>
      <c r="J169" s="76">
        <v>0</v>
      </c>
      <c r="K169" s="76">
        <v>0</v>
      </c>
      <c r="L169" s="76">
        <v>0</v>
      </c>
      <c r="M169" s="76">
        <v>329</v>
      </c>
      <c r="N169" s="76">
        <v>0</v>
      </c>
      <c r="O169" s="76">
        <v>0</v>
      </c>
      <c r="P169" s="76">
        <v>282</v>
      </c>
      <c r="Q169" s="76">
        <v>0</v>
      </c>
      <c r="R169" s="76">
        <v>0</v>
      </c>
      <c r="S169" s="76">
        <v>233</v>
      </c>
      <c r="T169" s="76">
        <v>0</v>
      </c>
      <c r="U169" s="76">
        <v>0</v>
      </c>
      <c r="V169" s="76">
        <v>271</v>
      </c>
      <c r="W169" s="76">
        <v>0</v>
      </c>
      <c r="X169" s="76">
        <v>0</v>
      </c>
      <c r="Y169" s="76">
        <v>322</v>
      </c>
      <c r="Z169" s="76">
        <v>0</v>
      </c>
      <c r="AA169" s="76">
        <v>0</v>
      </c>
      <c r="AB169" s="76">
        <v>288</v>
      </c>
      <c r="AC169" s="76">
        <v>0</v>
      </c>
      <c r="AD169" s="76">
        <v>0</v>
      </c>
      <c r="AE169" s="76">
        <v>280</v>
      </c>
      <c r="AF169" s="76">
        <v>0</v>
      </c>
      <c r="AG169" s="76">
        <v>0</v>
      </c>
      <c r="AH169" s="76">
        <v>355</v>
      </c>
      <c r="AI169" s="76">
        <v>0</v>
      </c>
      <c r="AJ169" s="76">
        <v>0</v>
      </c>
      <c r="AK169" s="76">
        <v>361</v>
      </c>
      <c r="AL169" s="76">
        <v>0</v>
      </c>
      <c r="AM169" s="76">
        <v>0</v>
      </c>
      <c r="AN169" s="76">
        <v>459</v>
      </c>
      <c r="AO169" s="76">
        <v>0</v>
      </c>
      <c r="AP169" s="76">
        <v>0</v>
      </c>
      <c r="AQ169" s="76">
        <v>389</v>
      </c>
      <c r="AR169" s="76">
        <v>0</v>
      </c>
      <c r="AS169" s="76">
        <v>0</v>
      </c>
      <c r="AT169" s="76">
        <v>392</v>
      </c>
      <c r="AU169" s="76">
        <v>0</v>
      </c>
      <c r="AV169" s="76">
        <v>0</v>
      </c>
      <c r="AW169" s="76">
        <v>360</v>
      </c>
      <c r="AX169" s="76">
        <v>0</v>
      </c>
      <c r="AY169" s="76">
        <v>0</v>
      </c>
      <c r="AZ169" s="76">
        <v>301</v>
      </c>
      <c r="BA169" s="76">
        <v>0</v>
      </c>
      <c r="BB169" s="76">
        <v>0</v>
      </c>
      <c r="BC169" s="76">
        <v>292</v>
      </c>
      <c r="BD169" s="76">
        <v>0</v>
      </c>
      <c r="BE169" s="76">
        <v>0</v>
      </c>
      <c r="BF169" s="76">
        <v>326</v>
      </c>
      <c r="BG169" s="76">
        <v>0</v>
      </c>
      <c r="BH169" s="76">
        <v>1</v>
      </c>
      <c r="BI169" s="76">
        <v>303</v>
      </c>
      <c r="BJ169" s="76">
        <v>0.33003300330000002</v>
      </c>
      <c r="BK169" s="76">
        <v>0</v>
      </c>
      <c r="BL169" s="76">
        <v>264</v>
      </c>
      <c r="BM169" s="76">
        <v>0</v>
      </c>
      <c r="BN169" s="76">
        <v>0</v>
      </c>
      <c r="BO169" s="76">
        <v>275</v>
      </c>
      <c r="BP169" s="76">
        <v>0</v>
      </c>
      <c r="BQ169" s="76">
        <v>0</v>
      </c>
      <c r="BR169" s="76">
        <v>380</v>
      </c>
      <c r="BS169" s="76">
        <v>0</v>
      </c>
      <c r="BT169" s="76">
        <v>0</v>
      </c>
      <c r="BU169" s="76">
        <v>413</v>
      </c>
      <c r="BV169" s="76">
        <v>0</v>
      </c>
      <c r="BW169" s="76">
        <v>0</v>
      </c>
      <c r="BX169" s="76">
        <v>415</v>
      </c>
      <c r="BY169" s="76">
        <v>0</v>
      </c>
      <c r="BZ169" s="76">
        <v>0</v>
      </c>
      <c r="CA169" s="76">
        <v>351</v>
      </c>
      <c r="CB169" s="76">
        <v>0</v>
      </c>
      <c r="CC169" s="76">
        <v>0</v>
      </c>
      <c r="CD169" s="76">
        <v>409</v>
      </c>
      <c r="CE169" s="76">
        <v>0</v>
      </c>
    </row>
    <row r="170" spans="1:83" x14ac:dyDescent="0.3">
      <c r="A170" s="76" t="s">
        <v>460</v>
      </c>
      <c r="B170" s="76">
        <v>0.39162517627100002</v>
      </c>
      <c r="C170" s="78">
        <v>0.68442904638000002</v>
      </c>
      <c r="D170" s="76">
        <v>0</v>
      </c>
      <c r="E170" s="76">
        <v>0</v>
      </c>
      <c r="F170" s="76">
        <v>0</v>
      </c>
      <c r="G170" s="76">
        <v>0</v>
      </c>
      <c r="H170" s="76">
        <v>0</v>
      </c>
      <c r="I170" s="76">
        <v>0</v>
      </c>
      <c r="J170" s="76">
        <v>4.7483380816699998E-2</v>
      </c>
      <c r="K170" s="76">
        <v>0.106176067308</v>
      </c>
      <c r="L170" s="76">
        <v>0</v>
      </c>
      <c r="M170" s="76">
        <v>329</v>
      </c>
      <c r="N170" s="76">
        <v>0</v>
      </c>
      <c r="O170" s="76">
        <v>0</v>
      </c>
      <c r="P170" s="76">
        <v>282</v>
      </c>
      <c r="Q170" s="76">
        <v>0</v>
      </c>
      <c r="R170" s="76">
        <v>0</v>
      </c>
      <c r="S170" s="76">
        <v>233</v>
      </c>
      <c r="T170" s="76">
        <v>0</v>
      </c>
      <c r="U170" s="76">
        <v>0</v>
      </c>
      <c r="V170" s="76">
        <v>271</v>
      </c>
      <c r="W170" s="76">
        <v>0</v>
      </c>
      <c r="X170" s="76">
        <v>0</v>
      </c>
      <c r="Y170" s="76">
        <v>322</v>
      </c>
      <c r="Z170" s="76">
        <v>0</v>
      </c>
      <c r="AA170" s="76">
        <v>0</v>
      </c>
      <c r="AB170" s="76">
        <v>288</v>
      </c>
      <c r="AC170" s="76">
        <v>0</v>
      </c>
      <c r="AD170" s="76">
        <v>0</v>
      </c>
      <c r="AE170" s="76">
        <v>280</v>
      </c>
      <c r="AF170" s="76">
        <v>0</v>
      </c>
      <c r="AG170" s="76">
        <v>0</v>
      </c>
      <c r="AH170" s="76">
        <v>355</v>
      </c>
      <c r="AI170" s="76">
        <v>0</v>
      </c>
      <c r="AJ170" s="76">
        <v>0</v>
      </c>
      <c r="AK170" s="76">
        <v>361</v>
      </c>
      <c r="AL170" s="76">
        <v>0</v>
      </c>
      <c r="AM170" s="76">
        <v>0</v>
      </c>
      <c r="AN170" s="76">
        <v>459</v>
      </c>
      <c r="AO170" s="76">
        <v>0</v>
      </c>
      <c r="AP170" s="76">
        <v>0</v>
      </c>
      <c r="AQ170" s="76">
        <v>389</v>
      </c>
      <c r="AR170" s="76">
        <v>0</v>
      </c>
      <c r="AS170" s="76">
        <v>0</v>
      </c>
      <c r="AT170" s="76">
        <v>392</v>
      </c>
      <c r="AU170" s="76">
        <v>0</v>
      </c>
      <c r="AV170" s="76">
        <v>0</v>
      </c>
      <c r="AW170" s="76">
        <v>360</v>
      </c>
      <c r="AX170" s="76">
        <v>0</v>
      </c>
      <c r="AY170" s="76">
        <v>0</v>
      </c>
      <c r="AZ170" s="76">
        <v>301</v>
      </c>
      <c r="BA170" s="76">
        <v>0</v>
      </c>
      <c r="BB170" s="76">
        <v>0</v>
      </c>
      <c r="BC170" s="76">
        <v>292</v>
      </c>
      <c r="BD170" s="76">
        <v>0</v>
      </c>
      <c r="BE170" s="76">
        <v>0</v>
      </c>
      <c r="BF170" s="76">
        <v>326</v>
      </c>
      <c r="BG170" s="76">
        <v>0</v>
      </c>
      <c r="BH170" s="76">
        <v>0</v>
      </c>
      <c r="BI170" s="76">
        <v>303</v>
      </c>
      <c r="BJ170" s="76">
        <v>0</v>
      </c>
      <c r="BK170" s="76">
        <v>0</v>
      </c>
      <c r="BL170" s="76">
        <v>264</v>
      </c>
      <c r="BM170" s="76">
        <v>0</v>
      </c>
      <c r="BN170" s="76">
        <v>0</v>
      </c>
      <c r="BO170" s="76">
        <v>275</v>
      </c>
      <c r="BP170" s="76">
        <v>0</v>
      </c>
      <c r="BQ170" s="76">
        <v>0</v>
      </c>
      <c r="BR170" s="76">
        <v>380</v>
      </c>
      <c r="BS170" s="76">
        <v>0</v>
      </c>
      <c r="BT170" s="76">
        <v>0</v>
      </c>
      <c r="BU170" s="76">
        <v>413</v>
      </c>
      <c r="BV170" s="76">
        <v>0</v>
      </c>
      <c r="BW170" s="76">
        <v>0</v>
      </c>
      <c r="BX170" s="76">
        <v>415</v>
      </c>
      <c r="BY170" s="76">
        <v>0</v>
      </c>
      <c r="BZ170" s="76">
        <v>1</v>
      </c>
      <c r="CA170" s="76">
        <v>351</v>
      </c>
      <c r="CB170" s="76">
        <v>0.28490028490000002</v>
      </c>
      <c r="CC170" s="76">
        <v>0</v>
      </c>
      <c r="CD170" s="76">
        <v>409</v>
      </c>
      <c r="CE170" s="76">
        <v>0</v>
      </c>
    </row>
    <row r="171" spans="1:83" x14ac:dyDescent="0.3">
      <c r="A171" s="76" t="s">
        <v>461</v>
      </c>
      <c r="B171" s="76">
        <v>0.55308644647799998</v>
      </c>
      <c r="C171" s="78">
        <v>0.68494811583699999</v>
      </c>
      <c r="D171" s="76">
        <v>0</v>
      </c>
      <c r="E171" s="76">
        <v>0</v>
      </c>
      <c r="F171" s="76">
        <v>5.95238095238E-2</v>
      </c>
      <c r="G171" s="76">
        <v>0.13309928437499999</v>
      </c>
      <c r="H171" s="76">
        <v>5.5005500550099999E-2</v>
      </c>
      <c r="I171" s="76">
        <v>0.122996038366</v>
      </c>
      <c r="J171" s="76">
        <v>0</v>
      </c>
      <c r="K171" s="76">
        <v>0</v>
      </c>
      <c r="L171" s="76">
        <v>0</v>
      </c>
      <c r="M171" s="76">
        <v>329</v>
      </c>
      <c r="N171" s="76">
        <v>0</v>
      </c>
      <c r="O171" s="76">
        <v>0</v>
      </c>
      <c r="P171" s="76">
        <v>282</v>
      </c>
      <c r="Q171" s="76">
        <v>0</v>
      </c>
      <c r="R171" s="76">
        <v>0</v>
      </c>
      <c r="S171" s="76">
        <v>233</v>
      </c>
      <c r="T171" s="76">
        <v>0</v>
      </c>
      <c r="U171" s="76">
        <v>0</v>
      </c>
      <c r="V171" s="76">
        <v>271</v>
      </c>
      <c r="W171" s="76">
        <v>0</v>
      </c>
      <c r="X171" s="76">
        <v>0</v>
      </c>
      <c r="Y171" s="76">
        <v>322</v>
      </c>
      <c r="Z171" s="76">
        <v>0</v>
      </c>
      <c r="AA171" s="76">
        <v>0</v>
      </c>
      <c r="AB171" s="76">
        <v>288</v>
      </c>
      <c r="AC171" s="76">
        <v>0</v>
      </c>
      <c r="AD171" s="76">
        <v>1</v>
      </c>
      <c r="AE171" s="76">
        <v>280</v>
      </c>
      <c r="AF171" s="76">
        <v>0.35714285714299998</v>
      </c>
      <c r="AG171" s="76">
        <v>0</v>
      </c>
      <c r="AH171" s="76">
        <v>355</v>
      </c>
      <c r="AI171" s="76">
        <v>0</v>
      </c>
      <c r="AJ171" s="76">
        <v>0</v>
      </c>
      <c r="AK171" s="76">
        <v>361</v>
      </c>
      <c r="AL171" s="76">
        <v>0</v>
      </c>
      <c r="AM171" s="76">
        <v>0</v>
      </c>
      <c r="AN171" s="76">
        <v>459</v>
      </c>
      <c r="AO171" s="76">
        <v>0</v>
      </c>
      <c r="AP171" s="76">
        <v>0</v>
      </c>
      <c r="AQ171" s="76">
        <v>389</v>
      </c>
      <c r="AR171" s="76">
        <v>0</v>
      </c>
      <c r="AS171" s="76">
        <v>0</v>
      </c>
      <c r="AT171" s="76">
        <v>392</v>
      </c>
      <c r="AU171" s="76">
        <v>0</v>
      </c>
      <c r="AV171" s="76">
        <v>0</v>
      </c>
      <c r="AW171" s="76">
        <v>360</v>
      </c>
      <c r="AX171" s="76">
        <v>0</v>
      </c>
      <c r="AY171" s="76">
        <v>0</v>
      </c>
      <c r="AZ171" s="76">
        <v>301</v>
      </c>
      <c r="BA171" s="76">
        <v>0</v>
      </c>
      <c r="BB171" s="76">
        <v>0</v>
      </c>
      <c r="BC171" s="76">
        <v>292</v>
      </c>
      <c r="BD171" s="76">
        <v>0</v>
      </c>
      <c r="BE171" s="76">
        <v>0</v>
      </c>
      <c r="BF171" s="76">
        <v>326</v>
      </c>
      <c r="BG171" s="76">
        <v>0</v>
      </c>
      <c r="BH171" s="76">
        <v>1</v>
      </c>
      <c r="BI171" s="76">
        <v>303</v>
      </c>
      <c r="BJ171" s="76">
        <v>0.33003300330000002</v>
      </c>
      <c r="BK171" s="76">
        <v>0</v>
      </c>
      <c r="BL171" s="76">
        <v>264</v>
      </c>
      <c r="BM171" s="76">
        <v>0</v>
      </c>
      <c r="BN171" s="76">
        <v>0</v>
      </c>
      <c r="BO171" s="76">
        <v>275</v>
      </c>
      <c r="BP171" s="76">
        <v>0</v>
      </c>
      <c r="BQ171" s="76">
        <v>0</v>
      </c>
      <c r="BR171" s="76">
        <v>380</v>
      </c>
      <c r="BS171" s="76">
        <v>0</v>
      </c>
      <c r="BT171" s="76">
        <v>0</v>
      </c>
      <c r="BU171" s="76">
        <v>413</v>
      </c>
      <c r="BV171" s="76">
        <v>0</v>
      </c>
      <c r="BW171" s="76">
        <v>0</v>
      </c>
      <c r="BX171" s="76">
        <v>415</v>
      </c>
      <c r="BY171" s="76">
        <v>0</v>
      </c>
      <c r="BZ171" s="76">
        <v>0</v>
      </c>
      <c r="CA171" s="76">
        <v>351</v>
      </c>
      <c r="CB171" s="76">
        <v>0</v>
      </c>
      <c r="CC171" s="76">
        <v>0</v>
      </c>
      <c r="CD171" s="76">
        <v>409</v>
      </c>
      <c r="CE171" s="76">
        <v>0</v>
      </c>
    </row>
    <row r="172" spans="1:83" x14ac:dyDescent="0.3">
      <c r="A172" s="76" t="s">
        <v>462</v>
      </c>
      <c r="B172" s="76">
        <v>0.55308644647799998</v>
      </c>
      <c r="C172" s="78">
        <v>0.68951443660900003</v>
      </c>
      <c r="D172" s="76">
        <v>0</v>
      </c>
      <c r="E172" s="76">
        <v>0</v>
      </c>
      <c r="F172" s="76">
        <v>4.25170068027E-2</v>
      </c>
      <c r="G172" s="76">
        <v>9.5070917410700007E-2</v>
      </c>
      <c r="H172" s="76">
        <v>5.5370985603499998E-2</v>
      </c>
      <c r="I172" s="76">
        <v>0.123813287791</v>
      </c>
      <c r="J172" s="76">
        <v>0</v>
      </c>
      <c r="K172" s="76">
        <v>0</v>
      </c>
      <c r="L172" s="76">
        <v>0</v>
      </c>
      <c r="M172" s="76">
        <v>329</v>
      </c>
      <c r="N172" s="76">
        <v>0</v>
      </c>
      <c r="O172" s="76">
        <v>0</v>
      </c>
      <c r="P172" s="76">
        <v>282</v>
      </c>
      <c r="Q172" s="76">
        <v>0</v>
      </c>
      <c r="R172" s="76">
        <v>0</v>
      </c>
      <c r="S172" s="76">
        <v>233</v>
      </c>
      <c r="T172" s="76">
        <v>0</v>
      </c>
      <c r="U172" s="76">
        <v>0</v>
      </c>
      <c r="V172" s="76">
        <v>271</v>
      </c>
      <c r="W172" s="76">
        <v>0</v>
      </c>
      <c r="X172" s="76">
        <v>0</v>
      </c>
      <c r="Y172" s="76">
        <v>322</v>
      </c>
      <c r="Z172" s="76">
        <v>0</v>
      </c>
      <c r="AA172" s="76">
        <v>0</v>
      </c>
      <c r="AB172" s="76">
        <v>288</v>
      </c>
      <c r="AC172" s="76">
        <v>0</v>
      </c>
      <c r="AD172" s="76">
        <v>0</v>
      </c>
      <c r="AE172" s="76">
        <v>280</v>
      </c>
      <c r="AF172" s="76">
        <v>0</v>
      </c>
      <c r="AG172" s="76">
        <v>0</v>
      </c>
      <c r="AH172" s="76">
        <v>355</v>
      </c>
      <c r="AI172" s="76">
        <v>0</v>
      </c>
      <c r="AJ172" s="76">
        <v>0</v>
      </c>
      <c r="AK172" s="76">
        <v>361</v>
      </c>
      <c r="AL172" s="76">
        <v>0</v>
      </c>
      <c r="AM172" s="76">
        <v>0</v>
      </c>
      <c r="AN172" s="76">
        <v>459</v>
      </c>
      <c r="AO172" s="76">
        <v>0</v>
      </c>
      <c r="AP172" s="76">
        <v>0</v>
      </c>
      <c r="AQ172" s="76">
        <v>389</v>
      </c>
      <c r="AR172" s="76">
        <v>0</v>
      </c>
      <c r="AS172" s="76">
        <v>1</v>
      </c>
      <c r="AT172" s="76">
        <v>392</v>
      </c>
      <c r="AU172" s="76">
        <v>0.25510204081600002</v>
      </c>
      <c r="AV172" s="76">
        <v>0</v>
      </c>
      <c r="AW172" s="76">
        <v>360</v>
      </c>
      <c r="AX172" s="76">
        <v>0</v>
      </c>
      <c r="AY172" s="76">
        <v>1</v>
      </c>
      <c r="AZ172" s="76">
        <v>301</v>
      </c>
      <c r="BA172" s="76">
        <v>0.33222591362100001</v>
      </c>
      <c r="BB172" s="76">
        <v>0</v>
      </c>
      <c r="BC172" s="76">
        <v>292</v>
      </c>
      <c r="BD172" s="76">
        <v>0</v>
      </c>
      <c r="BE172" s="76">
        <v>0</v>
      </c>
      <c r="BF172" s="76">
        <v>326</v>
      </c>
      <c r="BG172" s="76">
        <v>0</v>
      </c>
      <c r="BH172" s="76">
        <v>0</v>
      </c>
      <c r="BI172" s="76">
        <v>303</v>
      </c>
      <c r="BJ172" s="76">
        <v>0</v>
      </c>
      <c r="BK172" s="76">
        <v>0</v>
      </c>
      <c r="BL172" s="76">
        <v>264</v>
      </c>
      <c r="BM172" s="76">
        <v>0</v>
      </c>
      <c r="BN172" s="76">
        <v>0</v>
      </c>
      <c r="BO172" s="76">
        <v>275</v>
      </c>
      <c r="BP172" s="76">
        <v>0</v>
      </c>
      <c r="BQ172" s="76">
        <v>0</v>
      </c>
      <c r="BR172" s="76">
        <v>380</v>
      </c>
      <c r="BS172" s="76">
        <v>0</v>
      </c>
      <c r="BT172" s="76">
        <v>0</v>
      </c>
      <c r="BU172" s="76">
        <v>413</v>
      </c>
      <c r="BV172" s="76">
        <v>0</v>
      </c>
      <c r="BW172" s="76">
        <v>0</v>
      </c>
      <c r="BX172" s="76">
        <v>415</v>
      </c>
      <c r="BY172" s="76">
        <v>0</v>
      </c>
      <c r="BZ172" s="76">
        <v>0</v>
      </c>
      <c r="CA172" s="76">
        <v>351</v>
      </c>
      <c r="CB172" s="76">
        <v>0</v>
      </c>
      <c r="CC172" s="76">
        <v>0</v>
      </c>
      <c r="CD172" s="76">
        <v>409</v>
      </c>
      <c r="CE172" s="76">
        <v>0</v>
      </c>
    </row>
    <row r="173" spans="1:83" x14ac:dyDescent="0.3">
      <c r="A173" s="76" t="s">
        <v>463</v>
      </c>
      <c r="B173" s="76">
        <v>0.39162517627100002</v>
      </c>
      <c r="C173" s="78">
        <v>0.69088592417600003</v>
      </c>
      <c r="D173" s="76">
        <v>0</v>
      </c>
      <c r="E173" s="76">
        <v>0</v>
      </c>
      <c r="F173" s="76">
        <v>4.25170068027E-2</v>
      </c>
      <c r="G173" s="76">
        <v>9.5070917410700007E-2</v>
      </c>
      <c r="H173" s="76">
        <v>0</v>
      </c>
      <c r="I173" s="76">
        <v>0</v>
      </c>
      <c r="J173" s="76">
        <v>0</v>
      </c>
      <c r="K173" s="76">
        <v>0</v>
      </c>
      <c r="L173" s="76">
        <v>0</v>
      </c>
      <c r="M173" s="76">
        <v>329</v>
      </c>
      <c r="N173" s="76">
        <v>0</v>
      </c>
      <c r="O173" s="76">
        <v>0</v>
      </c>
      <c r="P173" s="76">
        <v>282</v>
      </c>
      <c r="Q173" s="76">
        <v>0</v>
      </c>
      <c r="R173" s="76">
        <v>0</v>
      </c>
      <c r="S173" s="76">
        <v>233</v>
      </c>
      <c r="T173" s="76">
        <v>0</v>
      </c>
      <c r="U173" s="76">
        <v>0</v>
      </c>
      <c r="V173" s="76">
        <v>271</v>
      </c>
      <c r="W173" s="76">
        <v>0</v>
      </c>
      <c r="X173" s="76">
        <v>0</v>
      </c>
      <c r="Y173" s="76">
        <v>322</v>
      </c>
      <c r="Z173" s="76">
        <v>0</v>
      </c>
      <c r="AA173" s="76">
        <v>0</v>
      </c>
      <c r="AB173" s="76">
        <v>288</v>
      </c>
      <c r="AC173" s="76">
        <v>0</v>
      </c>
      <c r="AD173" s="76">
        <v>0</v>
      </c>
      <c r="AE173" s="76">
        <v>280</v>
      </c>
      <c r="AF173" s="76">
        <v>0</v>
      </c>
      <c r="AG173" s="76">
        <v>0</v>
      </c>
      <c r="AH173" s="76">
        <v>355</v>
      </c>
      <c r="AI173" s="76">
        <v>0</v>
      </c>
      <c r="AJ173" s="76">
        <v>0</v>
      </c>
      <c r="AK173" s="76">
        <v>361</v>
      </c>
      <c r="AL173" s="76">
        <v>0</v>
      </c>
      <c r="AM173" s="76">
        <v>0</v>
      </c>
      <c r="AN173" s="76">
        <v>459</v>
      </c>
      <c r="AO173" s="76">
        <v>0</v>
      </c>
      <c r="AP173" s="76">
        <v>0</v>
      </c>
      <c r="AQ173" s="76">
        <v>389</v>
      </c>
      <c r="AR173" s="76">
        <v>0</v>
      </c>
      <c r="AS173" s="76">
        <v>1</v>
      </c>
      <c r="AT173" s="76">
        <v>392</v>
      </c>
      <c r="AU173" s="76">
        <v>0.25510204081600002</v>
      </c>
      <c r="AV173" s="76">
        <v>0</v>
      </c>
      <c r="AW173" s="76">
        <v>360</v>
      </c>
      <c r="AX173" s="76">
        <v>0</v>
      </c>
      <c r="AY173" s="76">
        <v>0</v>
      </c>
      <c r="AZ173" s="76">
        <v>301</v>
      </c>
      <c r="BA173" s="76">
        <v>0</v>
      </c>
      <c r="BB173" s="76">
        <v>0</v>
      </c>
      <c r="BC173" s="76">
        <v>292</v>
      </c>
      <c r="BD173" s="76">
        <v>0</v>
      </c>
      <c r="BE173" s="76">
        <v>0</v>
      </c>
      <c r="BF173" s="76">
        <v>326</v>
      </c>
      <c r="BG173" s="76">
        <v>0</v>
      </c>
      <c r="BH173" s="76">
        <v>0</v>
      </c>
      <c r="BI173" s="76">
        <v>303</v>
      </c>
      <c r="BJ173" s="76">
        <v>0</v>
      </c>
      <c r="BK173" s="76">
        <v>0</v>
      </c>
      <c r="BL173" s="76">
        <v>264</v>
      </c>
      <c r="BM173" s="76">
        <v>0</v>
      </c>
      <c r="BN173" s="76">
        <v>0</v>
      </c>
      <c r="BO173" s="76">
        <v>275</v>
      </c>
      <c r="BP173" s="76">
        <v>0</v>
      </c>
      <c r="BQ173" s="76">
        <v>0</v>
      </c>
      <c r="BR173" s="76">
        <v>380</v>
      </c>
      <c r="BS173" s="76">
        <v>0</v>
      </c>
      <c r="BT173" s="76">
        <v>0</v>
      </c>
      <c r="BU173" s="76">
        <v>413</v>
      </c>
      <c r="BV173" s="76">
        <v>0</v>
      </c>
      <c r="BW173" s="76">
        <v>0</v>
      </c>
      <c r="BX173" s="76">
        <v>415</v>
      </c>
      <c r="BY173" s="76">
        <v>0</v>
      </c>
      <c r="BZ173" s="76">
        <v>0</v>
      </c>
      <c r="CA173" s="76">
        <v>351</v>
      </c>
      <c r="CB173" s="76">
        <v>0</v>
      </c>
      <c r="CC173" s="76">
        <v>0</v>
      </c>
      <c r="CD173" s="76">
        <v>409</v>
      </c>
      <c r="CE173" s="76">
        <v>0</v>
      </c>
    </row>
    <row r="174" spans="1:83" x14ac:dyDescent="0.3">
      <c r="A174" s="76" t="s">
        <v>464</v>
      </c>
      <c r="B174" s="76">
        <v>0.55308644647799998</v>
      </c>
      <c r="C174" s="78">
        <v>0.69414205027800002</v>
      </c>
      <c r="D174" s="76">
        <v>0</v>
      </c>
      <c r="E174" s="76">
        <v>0</v>
      </c>
      <c r="F174" s="76">
        <v>3.6310820624500001E-2</v>
      </c>
      <c r="G174" s="76">
        <v>8.1193463235299995E-2</v>
      </c>
      <c r="H174" s="76">
        <v>4.6296296296299999E-2</v>
      </c>
      <c r="I174" s="76">
        <v>0.103521665625</v>
      </c>
      <c r="J174" s="76">
        <v>0</v>
      </c>
      <c r="K174" s="76">
        <v>0</v>
      </c>
      <c r="L174" s="76">
        <v>0</v>
      </c>
      <c r="M174" s="76">
        <v>329</v>
      </c>
      <c r="N174" s="76">
        <v>0</v>
      </c>
      <c r="O174" s="76">
        <v>0</v>
      </c>
      <c r="P174" s="76">
        <v>282</v>
      </c>
      <c r="Q174" s="76">
        <v>0</v>
      </c>
      <c r="R174" s="76">
        <v>0</v>
      </c>
      <c r="S174" s="76">
        <v>233</v>
      </c>
      <c r="T174" s="76">
        <v>0</v>
      </c>
      <c r="U174" s="76">
        <v>0</v>
      </c>
      <c r="V174" s="76">
        <v>271</v>
      </c>
      <c r="W174" s="76">
        <v>0</v>
      </c>
      <c r="X174" s="76">
        <v>0</v>
      </c>
      <c r="Y174" s="76">
        <v>322</v>
      </c>
      <c r="Z174" s="76">
        <v>0</v>
      </c>
      <c r="AA174" s="76">
        <v>0</v>
      </c>
      <c r="AB174" s="76">
        <v>288</v>
      </c>
      <c r="AC174" s="76">
        <v>0</v>
      </c>
      <c r="AD174" s="76">
        <v>0</v>
      </c>
      <c r="AE174" s="76">
        <v>280</v>
      </c>
      <c r="AF174" s="76">
        <v>0</v>
      </c>
      <c r="AG174" s="76">
        <v>0</v>
      </c>
      <c r="AH174" s="76">
        <v>355</v>
      </c>
      <c r="AI174" s="76">
        <v>0</v>
      </c>
      <c r="AJ174" s="76">
        <v>0</v>
      </c>
      <c r="AK174" s="76">
        <v>361</v>
      </c>
      <c r="AL174" s="76">
        <v>0</v>
      </c>
      <c r="AM174" s="76">
        <v>1</v>
      </c>
      <c r="AN174" s="76">
        <v>459</v>
      </c>
      <c r="AO174" s="76">
        <v>0.21786492374700001</v>
      </c>
      <c r="AP174" s="76">
        <v>0</v>
      </c>
      <c r="AQ174" s="76">
        <v>389</v>
      </c>
      <c r="AR174" s="76">
        <v>0</v>
      </c>
      <c r="AS174" s="76">
        <v>0</v>
      </c>
      <c r="AT174" s="76">
        <v>392</v>
      </c>
      <c r="AU174" s="76">
        <v>0</v>
      </c>
      <c r="AV174" s="76">
        <v>1</v>
      </c>
      <c r="AW174" s="76">
        <v>360</v>
      </c>
      <c r="AX174" s="76">
        <v>0.277777777778</v>
      </c>
      <c r="AY174" s="76">
        <v>0</v>
      </c>
      <c r="AZ174" s="76">
        <v>301</v>
      </c>
      <c r="BA174" s="76">
        <v>0</v>
      </c>
      <c r="BB174" s="76">
        <v>0</v>
      </c>
      <c r="BC174" s="76">
        <v>292</v>
      </c>
      <c r="BD174" s="76">
        <v>0</v>
      </c>
      <c r="BE174" s="76">
        <v>0</v>
      </c>
      <c r="BF174" s="76">
        <v>326</v>
      </c>
      <c r="BG174" s="76">
        <v>0</v>
      </c>
      <c r="BH174" s="76">
        <v>0</v>
      </c>
      <c r="BI174" s="76">
        <v>303</v>
      </c>
      <c r="BJ174" s="76">
        <v>0</v>
      </c>
      <c r="BK174" s="76">
        <v>0</v>
      </c>
      <c r="BL174" s="76">
        <v>264</v>
      </c>
      <c r="BM174" s="76">
        <v>0</v>
      </c>
      <c r="BN174" s="76">
        <v>0</v>
      </c>
      <c r="BO174" s="76">
        <v>275</v>
      </c>
      <c r="BP174" s="76">
        <v>0</v>
      </c>
      <c r="BQ174" s="76">
        <v>0</v>
      </c>
      <c r="BR174" s="76">
        <v>380</v>
      </c>
      <c r="BS174" s="76">
        <v>0</v>
      </c>
      <c r="BT174" s="76">
        <v>0</v>
      </c>
      <c r="BU174" s="76">
        <v>413</v>
      </c>
      <c r="BV174" s="76">
        <v>0</v>
      </c>
      <c r="BW174" s="76">
        <v>0</v>
      </c>
      <c r="BX174" s="76">
        <v>415</v>
      </c>
      <c r="BY174" s="76">
        <v>0</v>
      </c>
      <c r="BZ174" s="76">
        <v>0</v>
      </c>
      <c r="CA174" s="76">
        <v>351</v>
      </c>
      <c r="CB174" s="76">
        <v>0</v>
      </c>
      <c r="CC174" s="76">
        <v>0</v>
      </c>
      <c r="CD174" s="76">
        <v>409</v>
      </c>
      <c r="CE174" s="76">
        <v>0</v>
      </c>
    </row>
    <row r="175" spans="1:83" x14ac:dyDescent="0.3">
      <c r="A175" s="76" t="s">
        <v>465</v>
      </c>
      <c r="B175" s="76">
        <v>0.39162517627100002</v>
      </c>
      <c r="C175" s="78">
        <v>0.69746579012099996</v>
      </c>
      <c r="D175" s="76">
        <v>0</v>
      </c>
      <c r="E175" s="76">
        <v>0</v>
      </c>
      <c r="F175" s="76">
        <v>0</v>
      </c>
      <c r="G175" s="76">
        <v>0</v>
      </c>
      <c r="H175" s="76">
        <v>0</v>
      </c>
      <c r="I175" s="76">
        <v>0</v>
      </c>
      <c r="J175" s="76">
        <v>4.0160642570299998E-2</v>
      </c>
      <c r="K175" s="76">
        <v>8.9801926807200005E-2</v>
      </c>
      <c r="L175" s="76">
        <v>0</v>
      </c>
      <c r="M175" s="76">
        <v>329</v>
      </c>
      <c r="N175" s="76">
        <v>0</v>
      </c>
      <c r="O175" s="76">
        <v>0</v>
      </c>
      <c r="P175" s="76">
        <v>282</v>
      </c>
      <c r="Q175" s="76">
        <v>0</v>
      </c>
      <c r="R175" s="76">
        <v>0</v>
      </c>
      <c r="S175" s="76">
        <v>233</v>
      </c>
      <c r="T175" s="76">
        <v>0</v>
      </c>
      <c r="U175" s="76">
        <v>0</v>
      </c>
      <c r="V175" s="76">
        <v>271</v>
      </c>
      <c r="W175" s="76">
        <v>0</v>
      </c>
      <c r="X175" s="76">
        <v>0</v>
      </c>
      <c r="Y175" s="76">
        <v>322</v>
      </c>
      <c r="Z175" s="76">
        <v>0</v>
      </c>
      <c r="AA175" s="76">
        <v>0</v>
      </c>
      <c r="AB175" s="76">
        <v>288</v>
      </c>
      <c r="AC175" s="76">
        <v>0</v>
      </c>
      <c r="AD175" s="76">
        <v>0</v>
      </c>
      <c r="AE175" s="76">
        <v>280</v>
      </c>
      <c r="AF175" s="76">
        <v>0</v>
      </c>
      <c r="AG175" s="76">
        <v>0</v>
      </c>
      <c r="AH175" s="76">
        <v>355</v>
      </c>
      <c r="AI175" s="76">
        <v>0</v>
      </c>
      <c r="AJ175" s="76">
        <v>0</v>
      </c>
      <c r="AK175" s="76">
        <v>361</v>
      </c>
      <c r="AL175" s="76">
        <v>0</v>
      </c>
      <c r="AM175" s="76">
        <v>0</v>
      </c>
      <c r="AN175" s="76">
        <v>459</v>
      </c>
      <c r="AO175" s="76">
        <v>0</v>
      </c>
      <c r="AP175" s="76">
        <v>0</v>
      </c>
      <c r="AQ175" s="76">
        <v>389</v>
      </c>
      <c r="AR175" s="76">
        <v>0</v>
      </c>
      <c r="AS175" s="76">
        <v>0</v>
      </c>
      <c r="AT175" s="76">
        <v>392</v>
      </c>
      <c r="AU175" s="76">
        <v>0</v>
      </c>
      <c r="AV175" s="76">
        <v>0</v>
      </c>
      <c r="AW175" s="76">
        <v>360</v>
      </c>
      <c r="AX175" s="76">
        <v>0</v>
      </c>
      <c r="AY175" s="76">
        <v>0</v>
      </c>
      <c r="AZ175" s="76">
        <v>301</v>
      </c>
      <c r="BA175" s="76">
        <v>0</v>
      </c>
      <c r="BB175" s="76">
        <v>0</v>
      </c>
      <c r="BC175" s="76">
        <v>292</v>
      </c>
      <c r="BD175" s="76">
        <v>0</v>
      </c>
      <c r="BE175" s="76">
        <v>0</v>
      </c>
      <c r="BF175" s="76">
        <v>326</v>
      </c>
      <c r="BG175" s="76">
        <v>0</v>
      </c>
      <c r="BH175" s="76">
        <v>0</v>
      </c>
      <c r="BI175" s="76">
        <v>303</v>
      </c>
      <c r="BJ175" s="76">
        <v>0</v>
      </c>
      <c r="BK175" s="76">
        <v>0</v>
      </c>
      <c r="BL175" s="76">
        <v>264</v>
      </c>
      <c r="BM175" s="76">
        <v>0</v>
      </c>
      <c r="BN175" s="76">
        <v>0</v>
      </c>
      <c r="BO175" s="76">
        <v>275</v>
      </c>
      <c r="BP175" s="76">
        <v>0</v>
      </c>
      <c r="BQ175" s="76">
        <v>0</v>
      </c>
      <c r="BR175" s="76">
        <v>380</v>
      </c>
      <c r="BS175" s="76">
        <v>0</v>
      </c>
      <c r="BT175" s="76">
        <v>0</v>
      </c>
      <c r="BU175" s="76">
        <v>413</v>
      </c>
      <c r="BV175" s="76">
        <v>0</v>
      </c>
      <c r="BW175" s="76">
        <v>1</v>
      </c>
      <c r="BX175" s="76">
        <v>415</v>
      </c>
      <c r="BY175" s="76">
        <v>0.240963855422</v>
      </c>
      <c r="BZ175" s="76">
        <v>0</v>
      </c>
      <c r="CA175" s="76">
        <v>351</v>
      </c>
      <c r="CB175" s="76">
        <v>0</v>
      </c>
      <c r="CC175" s="76">
        <v>0</v>
      </c>
      <c r="CD175" s="76">
        <v>409</v>
      </c>
      <c r="CE175" s="76">
        <v>0</v>
      </c>
    </row>
    <row r="176" spans="1:83" x14ac:dyDescent="0.3">
      <c r="A176" s="76" t="s">
        <v>466</v>
      </c>
      <c r="B176" s="76">
        <v>0.55308644647799998</v>
      </c>
      <c r="C176" s="78">
        <v>0.69883219926600004</v>
      </c>
      <c r="D176" s="76">
        <v>0</v>
      </c>
      <c r="E176" s="76">
        <v>0</v>
      </c>
      <c r="F176" s="76">
        <v>4.25170068027E-2</v>
      </c>
      <c r="G176" s="76">
        <v>9.5070917410700007E-2</v>
      </c>
      <c r="H176" s="76">
        <v>5.5005500550099999E-2</v>
      </c>
      <c r="I176" s="76">
        <v>0.122996038366</v>
      </c>
      <c r="J176" s="76">
        <v>0</v>
      </c>
      <c r="K176" s="76">
        <v>0</v>
      </c>
      <c r="L176" s="76">
        <v>0</v>
      </c>
      <c r="M176" s="76">
        <v>329</v>
      </c>
      <c r="N176" s="76">
        <v>0</v>
      </c>
      <c r="O176" s="76">
        <v>0</v>
      </c>
      <c r="P176" s="76">
        <v>282</v>
      </c>
      <c r="Q176" s="76">
        <v>0</v>
      </c>
      <c r="R176" s="76">
        <v>0</v>
      </c>
      <c r="S176" s="76">
        <v>233</v>
      </c>
      <c r="T176" s="76">
        <v>0</v>
      </c>
      <c r="U176" s="76">
        <v>0</v>
      </c>
      <c r="V176" s="76">
        <v>271</v>
      </c>
      <c r="W176" s="76">
        <v>0</v>
      </c>
      <c r="X176" s="76">
        <v>0</v>
      </c>
      <c r="Y176" s="76">
        <v>322</v>
      </c>
      <c r="Z176" s="76">
        <v>0</v>
      </c>
      <c r="AA176" s="76">
        <v>0</v>
      </c>
      <c r="AB176" s="76">
        <v>288</v>
      </c>
      <c r="AC176" s="76">
        <v>0</v>
      </c>
      <c r="AD176" s="76">
        <v>0</v>
      </c>
      <c r="AE176" s="76">
        <v>280</v>
      </c>
      <c r="AF176" s="76">
        <v>0</v>
      </c>
      <c r="AG176" s="76">
        <v>0</v>
      </c>
      <c r="AH176" s="76">
        <v>355</v>
      </c>
      <c r="AI176" s="76">
        <v>0</v>
      </c>
      <c r="AJ176" s="76">
        <v>0</v>
      </c>
      <c r="AK176" s="76">
        <v>361</v>
      </c>
      <c r="AL176" s="76">
        <v>0</v>
      </c>
      <c r="AM176" s="76">
        <v>0</v>
      </c>
      <c r="AN176" s="76">
        <v>459</v>
      </c>
      <c r="AO176" s="76">
        <v>0</v>
      </c>
      <c r="AP176" s="76">
        <v>0</v>
      </c>
      <c r="AQ176" s="76">
        <v>389</v>
      </c>
      <c r="AR176" s="76">
        <v>0</v>
      </c>
      <c r="AS176" s="76">
        <v>1</v>
      </c>
      <c r="AT176" s="76">
        <v>392</v>
      </c>
      <c r="AU176" s="76">
        <v>0.25510204081600002</v>
      </c>
      <c r="AV176" s="76">
        <v>0</v>
      </c>
      <c r="AW176" s="76">
        <v>360</v>
      </c>
      <c r="AX176" s="76">
        <v>0</v>
      </c>
      <c r="AY176" s="76">
        <v>0</v>
      </c>
      <c r="AZ176" s="76">
        <v>301</v>
      </c>
      <c r="BA176" s="76">
        <v>0</v>
      </c>
      <c r="BB176" s="76">
        <v>0</v>
      </c>
      <c r="BC176" s="76">
        <v>292</v>
      </c>
      <c r="BD176" s="76">
        <v>0</v>
      </c>
      <c r="BE176" s="76">
        <v>0</v>
      </c>
      <c r="BF176" s="76">
        <v>326</v>
      </c>
      <c r="BG176" s="76">
        <v>0</v>
      </c>
      <c r="BH176" s="76">
        <v>1</v>
      </c>
      <c r="BI176" s="76">
        <v>303</v>
      </c>
      <c r="BJ176" s="76">
        <v>0.33003300330000002</v>
      </c>
      <c r="BK176" s="76">
        <v>0</v>
      </c>
      <c r="BL176" s="76">
        <v>264</v>
      </c>
      <c r="BM176" s="76">
        <v>0</v>
      </c>
      <c r="BN176" s="76">
        <v>0</v>
      </c>
      <c r="BO176" s="76">
        <v>275</v>
      </c>
      <c r="BP176" s="76">
        <v>0</v>
      </c>
      <c r="BQ176" s="76">
        <v>0</v>
      </c>
      <c r="BR176" s="76">
        <v>380</v>
      </c>
      <c r="BS176" s="76">
        <v>0</v>
      </c>
      <c r="BT176" s="76">
        <v>0</v>
      </c>
      <c r="BU176" s="76">
        <v>413</v>
      </c>
      <c r="BV176" s="76">
        <v>0</v>
      </c>
      <c r="BW176" s="76">
        <v>0</v>
      </c>
      <c r="BX176" s="76">
        <v>415</v>
      </c>
      <c r="BY176" s="76">
        <v>0</v>
      </c>
      <c r="BZ176" s="76">
        <v>0</v>
      </c>
      <c r="CA176" s="76">
        <v>351</v>
      </c>
      <c r="CB176" s="76">
        <v>0</v>
      </c>
      <c r="CC176" s="76">
        <v>0</v>
      </c>
      <c r="CD176" s="76">
        <v>409</v>
      </c>
      <c r="CE176" s="76">
        <v>0</v>
      </c>
    </row>
    <row r="177" spans="1:83" x14ac:dyDescent="0.3">
      <c r="A177" s="76" t="s">
        <v>467</v>
      </c>
      <c r="B177" s="76">
        <v>0.39162517627100002</v>
      </c>
      <c r="C177" s="78">
        <v>0.70417219194900005</v>
      </c>
      <c r="D177" s="76">
        <v>0</v>
      </c>
      <c r="E177" s="76">
        <v>0</v>
      </c>
      <c r="F177" s="76">
        <v>0</v>
      </c>
      <c r="G177" s="76">
        <v>0</v>
      </c>
      <c r="H177" s="76">
        <v>0</v>
      </c>
      <c r="I177" s="76">
        <v>0</v>
      </c>
      <c r="J177" s="76">
        <v>4.38596491228E-2</v>
      </c>
      <c r="K177" s="76">
        <v>9.80731569079E-2</v>
      </c>
      <c r="L177" s="76">
        <v>0</v>
      </c>
      <c r="M177" s="76">
        <v>329</v>
      </c>
      <c r="N177" s="76">
        <v>0</v>
      </c>
      <c r="O177" s="76">
        <v>0</v>
      </c>
      <c r="P177" s="76">
        <v>282</v>
      </c>
      <c r="Q177" s="76">
        <v>0</v>
      </c>
      <c r="R177" s="76">
        <v>0</v>
      </c>
      <c r="S177" s="76">
        <v>233</v>
      </c>
      <c r="T177" s="76">
        <v>0</v>
      </c>
      <c r="U177" s="76">
        <v>0</v>
      </c>
      <c r="V177" s="76">
        <v>271</v>
      </c>
      <c r="W177" s="76">
        <v>0</v>
      </c>
      <c r="X177" s="76">
        <v>0</v>
      </c>
      <c r="Y177" s="76">
        <v>322</v>
      </c>
      <c r="Z177" s="76">
        <v>0</v>
      </c>
      <c r="AA177" s="76">
        <v>0</v>
      </c>
      <c r="AB177" s="76">
        <v>288</v>
      </c>
      <c r="AC177" s="76">
        <v>0</v>
      </c>
      <c r="AD177" s="76">
        <v>0</v>
      </c>
      <c r="AE177" s="76">
        <v>280</v>
      </c>
      <c r="AF177" s="76">
        <v>0</v>
      </c>
      <c r="AG177" s="76">
        <v>0</v>
      </c>
      <c r="AH177" s="76">
        <v>355</v>
      </c>
      <c r="AI177" s="76">
        <v>0</v>
      </c>
      <c r="AJ177" s="76">
        <v>0</v>
      </c>
      <c r="AK177" s="76">
        <v>361</v>
      </c>
      <c r="AL177" s="76">
        <v>0</v>
      </c>
      <c r="AM177" s="76">
        <v>0</v>
      </c>
      <c r="AN177" s="76">
        <v>459</v>
      </c>
      <c r="AO177" s="76">
        <v>0</v>
      </c>
      <c r="AP177" s="76">
        <v>0</v>
      </c>
      <c r="AQ177" s="76">
        <v>389</v>
      </c>
      <c r="AR177" s="76">
        <v>0</v>
      </c>
      <c r="AS177" s="76">
        <v>0</v>
      </c>
      <c r="AT177" s="76">
        <v>392</v>
      </c>
      <c r="AU177" s="76">
        <v>0</v>
      </c>
      <c r="AV177" s="76">
        <v>0</v>
      </c>
      <c r="AW177" s="76">
        <v>360</v>
      </c>
      <c r="AX177" s="76">
        <v>0</v>
      </c>
      <c r="AY177" s="76">
        <v>0</v>
      </c>
      <c r="AZ177" s="76">
        <v>301</v>
      </c>
      <c r="BA177" s="76">
        <v>0</v>
      </c>
      <c r="BB177" s="76">
        <v>0</v>
      </c>
      <c r="BC177" s="76">
        <v>292</v>
      </c>
      <c r="BD177" s="76">
        <v>0</v>
      </c>
      <c r="BE177" s="76">
        <v>0</v>
      </c>
      <c r="BF177" s="76">
        <v>326</v>
      </c>
      <c r="BG177" s="76">
        <v>0</v>
      </c>
      <c r="BH177" s="76">
        <v>0</v>
      </c>
      <c r="BI177" s="76">
        <v>303</v>
      </c>
      <c r="BJ177" s="76">
        <v>0</v>
      </c>
      <c r="BK177" s="76">
        <v>0</v>
      </c>
      <c r="BL177" s="76">
        <v>264</v>
      </c>
      <c r="BM177" s="76">
        <v>0</v>
      </c>
      <c r="BN177" s="76">
        <v>0</v>
      </c>
      <c r="BO177" s="76">
        <v>275</v>
      </c>
      <c r="BP177" s="76">
        <v>0</v>
      </c>
      <c r="BQ177" s="76">
        <v>1</v>
      </c>
      <c r="BR177" s="76">
        <v>380</v>
      </c>
      <c r="BS177" s="76">
        <v>0.26315789473700002</v>
      </c>
      <c r="BT177" s="76">
        <v>0</v>
      </c>
      <c r="BU177" s="76">
        <v>413</v>
      </c>
      <c r="BV177" s="76">
        <v>0</v>
      </c>
      <c r="BW177" s="76">
        <v>0</v>
      </c>
      <c r="BX177" s="76">
        <v>415</v>
      </c>
      <c r="BY177" s="76">
        <v>0</v>
      </c>
      <c r="BZ177" s="76">
        <v>0</v>
      </c>
      <c r="CA177" s="76">
        <v>351</v>
      </c>
      <c r="CB177" s="76">
        <v>0</v>
      </c>
      <c r="CC177" s="76">
        <v>0</v>
      </c>
      <c r="CD177" s="76">
        <v>409</v>
      </c>
      <c r="CE177" s="76">
        <v>0</v>
      </c>
    </row>
    <row r="178" spans="1:83" x14ac:dyDescent="0.3">
      <c r="A178" s="76" t="s">
        <v>468</v>
      </c>
      <c r="B178" s="76">
        <v>0.51025348096099998</v>
      </c>
      <c r="C178" s="78">
        <v>0.71742406721600005</v>
      </c>
      <c r="D178" s="76">
        <v>0</v>
      </c>
      <c r="E178" s="76">
        <v>0</v>
      </c>
      <c r="F178" s="76">
        <v>5.95238095238E-2</v>
      </c>
      <c r="G178" s="76">
        <v>0.13309928437499999</v>
      </c>
      <c r="H178" s="76">
        <v>0.10337392186699999</v>
      </c>
      <c r="I178" s="76">
        <v>0.14738061822099999</v>
      </c>
      <c r="J178" s="76">
        <v>4.0160642570299998E-2</v>
      </c>
      <c r="K178" s="76">
        <v>8.9801926807200005E-2</v>
      </c>
      <c r="L178" s="76">
        <v>0</v>
      </c>
      <c r="M178" s="76">
        <v>329</v>
      </c>
      <c r="N178" s="76">
        <v>0</v>
      </c>
      <c r="O178" s="76">
        <v>0</v>
      </c>
      <c r="P178" s="76">
        <v>282</v>
      </c>
      <c r="Q178" s="76">
        <v>0</v>
      </c>
      <c r="R178" s="76">
        <v>0</v>
      </c>
      <c r="S178" s="76">
        <v>233</v>
      </c>
      <c r="T178" s="76">
        <v>0</v>
      </c>
      <c r="U178" s="76">
        <v>0</v>
      </c>
      <c r="V178" s="76">
        <v>271</v>
      </c>
      <c r="W178" s="76">
        <v>0</v>
      </c>
      <c r="X178" s="76">
        <v>0</v>
      </c>
      <c r="Y178" s="76">
        <v>322</v>
      </c>
      <c r="Z178" s="76">
        <v>0</v>
      </c>
      <c r="AA178" s="76">
        <v>0</v>
      </c>
      <c r="AB178" s="76">
        <v>288</v>
      </c>
      <c r="AC178" s="76">
        <v>0</v>
      </c>
      <c r="AD178" s="76">
        <v>1</v>
      </c>
      <c r="AE178" s="76">
        <v>280</v>
      </c>
      <c r="AF178" s="76">
        <v>0.35714285714299998</v>
      </c>
      <c r="AG178" s="76">
        <v>0</v>
      </c>
      <c r="AH178" s="76">
        <v>355</v>
      </c>
      <c r="AI178" s="76">
        <v>0</v>
      </c>
      <c r="AJ178" s="76">
        <v>0</v>
      </c>
      <c r="AK178" s="76">
        <v>361</v>
      </c>
      <c r="AL178" s="76">
        <v>0</v>
      </c>
      <c r="AM178" s="76">
        <v>0</v>
      </c>
      <c r="AN178" s="76">
        <v>459</v>
      </c>
      <c r="AO178" s="76">
        <v>0</v>
      </c>
      <c r="AP178" s="76">
        <v>0</v>
      </c>
      <c r="AQ178" s="76">
        <v>389</v>
      </c>
      <c r="AR178" s="76">
        <v>0</v>
      </c>
      <c r="AS178" s="76">
        <v>0</v>
      </c>
      <c r="AT178" s="76">
        <v>392</v>
      </c>
      <c r="AU178" s="76">
        <v>0</v>
      </c>
      <c r="AV178" s="76">
        <v>1</v>
      </c>
      <c r="AW178" s="76">
        <v>360</v>
      </c>
      <c r="AX178" s="76">
        <v>0.277777777778</v>
      </c>
      <c r="AY178" s="76">
        <v>0</v>
      </c>
      <c r="AZ178" s="76">
        <v>301</v>
      </c>
      <c r="BA178" s="76">
        <v>0</v>
      </c>
      <c r="BB178" s="76">
        <v>1</v>
      </c>
      <c r="BC178" s="76">
        <v>292</v>
      </c>
      <c r="BD178" s="76">
        <v>0.34246575342500002</v>
      </c>
      <c r="BE178" s="76">
        <v>0</v>
      </c>
      <c r="BF178" s="76">
        <v>326</v>
      </c>
      <c r="BG178" s="76">
        <v>0</v>
      </c>
      <c r="BH178" s="76">
        <v>0</v>
      </c>
      <c r="BI178" s="76">
        <v>303</v>
      </c>
      <c r="BJ178" s="76">
        <v>0</v>
      </c>
      <c r="BK178" s="76">
        <v>0</v>
      </c>
      <c r="BL178" s="76">
        <v>264</v>
      </c>
      <c r="BM178" s="76">
        <v>0</v>
      </c>
      <c r="BN178" s="76">
        <v>0</v>
      </c>
      <c r="BO178" s="76">
        <v>275</v>
      </c>
      <c r="BP178" s="76">
        <v>0</v>
      </c>
      <c r="BQ178" s="76">
        <v>0</v>
      </c>
      <c r="BR178" s="76">
        <v>380</v>
      </c>
      <c r="BS178" s="76">
        <v>0</v>
      </c>
      <c r="BT178" s="76">
        <v>0</v>
      </c>
      <c r="BU178" s="76">
        <v>413</v>
      </c>
      <c r="BV178" s="76">
        <v>0</v>
      </c>
      <c r="BW178" s="76">
        <v>1</v>
      </c>
      <c r="BX178" s="76">
        <v>415</v>
      </c>
      <c r="BY178" s="76">
        <v>0.240963855422</v>
      </c>
      <c r="BZ178" s="76">
        <v>0</v>
      </c>
      <c r="CA178" s="76">
        <v>351</v>
      </c>
      <c r="CB178" s="76">
        <v>0</v>
      </c>
      <c r="CC178" s="76">
        <v>0</v>
      </c>
      <c r="CD178" s="76">
        <v>409</v>
      </c>
      <c r="CE178" s="76">
        <v>0</v>
      </c>
    </row>
    <row r="179" spans="1:83" x14ac:dyDescent="0.3">
      <c r="A179" s="76" t="s">
        <v>206</v>
      </c>
      <c r="B179" s="76">
        <v>0.39162517627100002</v>
      </c>
      <c r="C179" s="78">
        <v>0.71797948983000004</v>
      </c>
      <c r="D179" s="76">
        <v>0</v>
      </c>
      <c r="E179" s="76">
        <v>0</v>
      </c>
      <c r="F179" s="76">
        <v>0</v>
      </c>
      <c r="G179" s="76">
        <v>0</v>
      </c>
      <c r="H179" s="76">
        <v>0.102249488753</v>
      </c>
      <c r="I179" s="76">
        <v>0.22863680751500001</v>
      </c>
      <c r="J179" s="76">
        <v>0</v>
      </c>
      <c r="K179" s="76">
        <v>0</v>
      </c>
      <c r="L179" s="76">
        <v>0</v>
      </c>
      <c r="M179" s="76">
        <v>329</v>
      </c>
      <c r="N179" s="76">
        <v>0</v>
      </c>
      <c r="O179" s="76">
        <v>0</v>
      </c>
      <c r="P179" s="76">
        <v>282</v>
      </c>
      <c r="Q179" s="76">
        <v>0</v>
      </c>
      <c r="R179" s="76">
        <v>0</v>
      </c>
      <c r="S179" s="76">
        <v>233</v>
      </c>
      <c r="T179" s="76">
        <v>0</v>
      </c>
      <c r="U179" s="76">
        <v>0</v>
      </c>
      <c r="V179" s="76">
        <v>271</v>
      </c>
      <c r="W179" s="76">
        <v>0</v>
      </c>
      <c r="X179" s="76">
        <v>0</v>
      </c>
      <c r="Y179" s="76">
        <v>322</v>
      </c>
      <c r="Z179" s="76">
        <v>0</v>
      </c>
      <c r="AA179" s="76">
        <v>0</v>
      </c>
      <c r="AB179" s="76">
        <v>288</v>
      </c>
      <c r="AC179" s="76">
        <v>0</v>
      </c>
      <c r="AD179" s="76">
        <v>0</v>
      </c>
      <c r="AE179" s="76">
        <v>280</v>
      </c>
      <c r="AF179" s="76">
        <v>0</v>
      </c>
      <c r="AG179" s="76">
        <v>0</v>
      </c>
      <c r="AH179" s="76">
        <v>355</v>
      </c>
      <c r="AI179" s="76">
        <v>0</v>
      </c>
      <c r="AJ179" s="76">
        <v>0</v>
      </c>
      <c r="AK179" s="76">
        <v>361</v>
      </c>
      <c r="AL179" s="76">
        <v>0</v>
      </c>
      <c r="AM179" s="76">
        <v>0</v>
      </c>
      <c r="AN179" s="76">
        <v>459</v>
      </c>
      <c r="AO179" s="76">
        <v>0</v>
      </c>
      <c r="AP179" s="76">
        <v>0</v>
      </c>
      <c r="AQ179" s="76">
        <v>389</v>
      </c>
      <c r="AR179" s="76">
        <v>0</v>
      </c>
      <c r="AS179" s="76">
        <v>0</v>
      </c>
      <c r="AT179" s="76">
        <v>392</v>
      </c>
      <c r="AU179" s="76">
        <v>0</v>
      </c>
      <c r="AV179" s="76">
        <v>0</v>
      </c>
      <c r="AW179" s="76">
        <v>360</v>
      </c>
      <c r="AX179" s="76">
        <v>0</v>
      </c>
      <c r="AY179" s="76">
        <v>0</v>
      </c>
      <c r="AZ179" s="76">
        <v>301</v>
      </c>
      <c r="BA179" s="76">
        <v>0</v>
      </c>
      <c r="BB179" s="76">
        <v>0</v>
      </c>
      <c r="BC179" s="76">
        <v>292</v>
      </c>
      <c r="BD179" s="76">
        <v>0</v>
      </c>
      <c r="BE179" s="76">
        <v>2</v>
      </c>
      <c r="BF179" s="76">
        <v>326</v>
      </c>
      <c r="BG179" s="76">
        <v>0.61349693251500004</v>
      </c>
      <c r="BH179" s="76">
        <v>0</v>
      </c>
      <c r="BI179" s="76">
        <v>303</v>
      </c>
      <c r="BJ179" s="76">
        <v>0</v>
      </c>
      <c r="BK179" s="76">
        <v>0</v>
      </c>
      <c r="BL179" s="76">
        <v>264</v>
      </c>
      <c r="BM179" s="76">
        <v>0</v>
      </c>
      <c r="BN179" s="76">
        <v>0</v>
      </c>
      <c r="BO179" s="76">
        <v>275</v>
      </c>
      <c r="BP179" s="76">
        <v>0</v>
      </c>
      <c r="BQ179" s="76">
        <v>0</v>
      </c>
      <c r="BR179" s="76">
        <v>380</v>
      </c>
      <c r="BS179" s="76">
        <v>0</v>
      </c>
      <c r="BT179" s="76">
        <v>0</v>
      </c>
      <c r="BU179" s="76">
        <v>413</v>
      </c>
      <c r="BV179" s="76">
        <v>0</v>
      </c>
      <c r="BW179" s="76">
        <v>0</v>
      </c>
      <c r="BX179" s="76">
        <v>415</v>
      </c>
      <c r="BY179" s="76">
        <v>0</v>
      </c>
      <c r="BZ179" s="76">
        <v>0</v>
      </c>
      <c r="CA179" s="76">
        <v>351</v>
      </c>
      <c r="CB179" s="76">
        <v>0</v>
      </c>
      <c r="CC179" s="76">
        <v>0</v>
      </c>
      <c r="CD179" s="76">
        <v>409</v>
      </c>
      <c r="CE179" s="76">
        <v>0</v>
      </c>
    </row>
    <row r="180" spans="1:83" x14ac:dyDescent="0.3">
      <c r="A180" s="76" t="s">
        <v>469</v>
      </c>
      <c r="B180" s="76">
        <v>0.55308644647799998</v>
      </c>
      <c r="C180" s="78">
        <v>0.72326689154799995</v>
      </c>
      <c r="D180" s="76">
        <v>0</v>
      </c>
      <c r="E180" s="76">
        <v>0</v>
      </c>
      <c r="F180" s="76">
        <v>0</v>
      </c>
      <c r="G180" s="76">
        <v>0</v>
      </c>
      <c r="H180" s="76">
        <v>5.5370985603499998E-2</v>
      </c>
      <c r="I180" s="76">
        <v>0.123813287791</v>
      </c>
      <c r="J180" s="76">
        <v>6.06060606061E-2</v>
      </c>
      <c r="K180" s="76">
        <v>0.13551927136399999</v>
      </c>
      <c r="L180" s="76">
        <v>0</v>
      </c>
      <c r="M180" s="76">
        <v>329</v>
      </c>
      <c r="N180" s="76">
        <v>0</v>
      </c>
      <c r="O180" s="76">
        <v>0</v>
      </c>
      <c r="P180" s="76">
        <v>282</v>
      </c>
      <c r="Q180" s="76">
        <v>0</v>
      </c>
      <c r="R180" s="76">
        <v>0</v>
      </c>
      <c r="S180" s="76">
        <v>233</v>
      </c>
      <c r="T180" s="76">
        <v>0</v>
      </c>
      <c r="U180" s="76">
        <v>0</v>
      </c>
      <c r="V180" s="76">
        <v>271</v>
      </c>
      <c r="W180" s="76">
        <v>0</v>
      </c>
      <c r="X180" s="76">
        <v>0</v>
      </c>
      <c r="Y180" s="76">
        <v>322</v>
      </c>
      <c r="Z180" s="76">
        <v>0</v>
      </c>
      <c r="AA180" s="76">
        <v>0</v>
      </c>
      <c r="AB180" s="76">
        <v>288</v>
      </c>
      <c r="AC180" s="76">
        <v>0</v>
      </c>
      <c r="AD180" s="76">
        <v>0</v>
      </c>
      <c r="AE180" s="76">
        <v>280</v>
      </c>
      <c r="AF180" s="76">
        <v>0</v>
      </c>
      <c r="AG180" s="76">
        <v>0</v>
      </c>
      <c r="AH180" s="76">
        <v>355</v>
      </c>
      <c r="AI180" s="76">
        <v>0</v>
      </c>
      <c r="AJ180" s="76">
        <v>0</v>
      </c>
      <c r="AK180" s="76">
        <v>361</v>
      </c>
      <c r="AL180" s="76">
        <v>0</v>
      </c>
      <c r="AM180" s="76">
        <v>0</v>
      </c>
      <c r="AN180" s="76">
        <v>459</v>
      </c>
      <c r="AO180" s="76">
        <v>0</v>
      </c>
      <c r="AP180" s="76">
        <v>0</v>
      </c>
      <c r="AQ180" s="76">
        <v>389</v>
      </c>
      <c r="AR180" s="76">
        <v>0</v>
      </c>
      <c r="AS180" s="76">
        <v>0</v>
      </c>
      <c r="AT180" s="76">
        <v>392</v>
      </c>
      <c r="AU180" s="76">
        <v>0</v>
      </c>
      <c r="AV180" s="76">
        <v>0</v>
      </c>
      <c r="AW180" s="76">
        <v>360</v>
      </c>
      <c r="AX180" s="76">
        <v>0</v>
      </c>
      <c r="AY180" s="76">
        <v>1</v>
      </c>
      <c r="AZ180" s="76">
        <v>301</v>
      </c>
      <c r="BA180" s="76">
        <v>0.33222591362100001</v>
      </c>
      <c r="BB180" s="76">
        <v>0</v>
      </c>
      <c r="BC180" s="76">
        <v>292</v>
      </c>
      <c r="BD180" s="76">
        <v>0</v>
      </c>
      <c r="BE180" s="76">
        <v>0</v>
      </c>
      <c r="BF180" s="76">
        <v>326</v>
      </c>
      <c r="BG180" s="76">
        <v>0</v>
      </c>
      <c r="BH180" s="76">
        <v>0</v>
      </c>
      <c r="BI180" s="76">
        <v>303</v>
      </c>
      <c r="BJ180" s="76">
        <v>0</v>
      </c>
      <c r="BK180" s="76">
        <v>0</v>
      </c>
      <c r="BL180" s="76">
        <v>264</v>
      </c>
      <c r="BM180" s="76">
        <v>0</v>
      </c>
      <c r="BN180" s="76">
        <v>1</v>
      </c>
      <c r="BO180" s="76">
        <v>275</v>
      </c>
      <c r="BP180" s="76">
        <v>0.36363636363599999</v>
      </c>
      <c r="BQ180" s="76">
        <v>0</v>
      </c>
      <c r="BR180" s="76">
        <v>380</v>
      </c>
      <c r="BS180" s="76">
        <v>0</v>
      </c>
      <c r="BT180" s="76">
        <v>0</v>
      </c>
      <c r="BU180" s="76">
        <v>413</v>
      </c>
      <c r="BV180" s="76">
        <v>0</v>
      </c>
      <c r="BW180" s="76">
        <v>0</v>
      </c>
      <c r="BX180" s="76">
        <v>415</v>
      </c>
      <c r="BY180" s="76">
        <v>0</v>
      </c>
      <c r="BZ180" s="76">
        <v>0</v>
      </c>
      <c r="CA180" s="76">
        <v>351</v>
      </c>
      <c r="CB180" s="76">
        <v>0</v>
      </c>
      <c r="CC180" s="76">
        <v>0</v>
      </c>
      <c r="CD180" s="76">
        <v>409</v>
      </c>
      <c r="CE180" s="76">
        <v>0</v>
      </c>
    </row>
    <row r="181" spans="1:83" x14ac:dyDescent="0.3">
      <c r="A181" s="76" t="s">
        <v>470</v>
      </c>
      <c r="B181" s="76">
        <v>0.39162517627100002</v>
      </c>
      <c r="C181" s="78">
        <v>0.72508819764999999</v>
      </c>
      <c r="D181" s="76">
        <v>0</v>
      </c>
      <c r="E181" s="76">
        <v>0</v>
      </c>
      <c r="F181" s="76">
        <v>0</v>
      </c>
      <c r="G181" s="76">
        <v>0</v>
      </c>
      <c r="H181" s="76">
        <v>5.5005500550099999E-2</v>
      </c>
      <c r="I181" s="76">
        <v>0.122996038366</v>
      </c>
      <c r="J181" s="76">
        <v>0</v>
      </c>
      <c r="K181" s="76">
        <v>0</v>
      </c>
      <c r="L181" s="76">
        <v>0</v>
      </c>
      <c r="M181" s="76">
        <v>329</v>
      </c>
      <c r="N181" s="76">
        <v>0</v>
      </c>
      <c r="O181" s="76">
        <v>0</v>
      </c>
      <c r="P181" s="76">
        <v>282</v>
      </c>
      <c r="Q181" s="76">
        <v>0</v>
      </c>
      <c r="R181" s="76">
        <v>0</v>
      </c>
      <c r="S181" s="76">
        <v>233</v>
      </c>
      <c r="T181" s="76">
        <v>0</v>
      </c>
      <c r="U181" s="76">
        <v>0</v>
      </c>
      <c r="V181" s="76">
        <v>271</v>
      </c>
      <c r="W181" s="76">
        <v>0</v>
      </c>
      <c r="X181" s="76">
        <v>0</v>
      </c>
      <c r="Y181" s="76">
        <v>322</v>
      </c>
      <c r="Z181" s="76">
        <v>0</v>
      </c>
      <c r="AA181" s="76">
        <v>0</v>
      </c>
      <c r="AB181" s="76">
        <v>288</v>
      </c>
      <c r="AC181" s="76">
        <v>0</v>
      </c>
      <c r="AD181" s="76">
        <v>0</v>
      </c>
      <c r="AE181" s="76">
        <v>280</v>
      </c>
      <c r="AF181" s="76">
        <v>0</v>
      </c>
      <c r="AG181" s="76">
        <v>0</v>
      </c>
      <c r="AH181" s="76">
        <v>355</v>
      </c>
      <c r="AI181" s="76">
        <v>0</v>
      </c>
      <c r="AJ181" s="76">
        <v>0</v>
      </c>
      <c r="AK181" s="76">
        <v>361</v>
      </c>
      <c r="AL181" s="76">
        <v>0</v>
      </c>
      <c r="AM181" s="76">
        <v>0</v>
      </c>
      <c r="AN181" s="76">
        <v>459</v>
      </c>
      <c r="AO181" s="76">
        <v>0</v>
      </c>
      <c r="AP181" s="76">
        <v>0</v>
      </c>
      <c r="AQ181" s="76">
        <v>389</v>
      </c>
      <c r="AR181" s="76">
        <v>0</v>
      </c>
      <c r="AS181" s="76">
        <v>0</v>
      </c>
      <c r="AT181" s="76">
        <v>392</v>
      </c>
      <c r="AU181" s="76">
        <v>0</v>
      </c>
      <c r="AV181" s="76">
        <v>0</v>
      </c>
      <c r="AW181" s="76">
        <v>360</v>
      </c>
      <c r="AX181" s="76">
        <v>0</v>
      </c>
      <c r="AY181" s="76">
        <v>0</v>
      </c>
      <c r="AZ181" s="76">
        <v>301</v>
      </c>
      <c r="BA181" s="76">
        <v>0</v>
      </c>
      <c r="BB181" s="76">
        <v>0</v>
      </c>
      <c r="BC181" s="76">
        <v>292</v>
      </c>
      <c r="BD181" s="76">
        <v>0</v>
      </c>
      <c r="BE181" s="76">
        <v>0</v>
      </c>
      <c r="BF181" s="76">
        <v>326</v>
      </c>
      <c r="BG181" s="76">
        <v>0</v>
      </c>
      <c r="BH181" s="76">
        <v>1</v>
      </c>
      <c r="BI181" s="76">
        <v>303</v>
      </c>
      <c r="BJ181" s="76">
        <v>0.33003300330000002</v>
      </c>
      <c r="BK181" s="76">
        <v>0</v>
      </c>
      <c r="BL181" s="76">
        <v>264</v>
      </c>
      <c r="BM181" s="76">
        <v>0</v>
      </c>
      <c r="BN181" s="76">
        <v>0</v>
      </c>
      <c r="BO181" s="76">
        <v>275</v>
      </c>
      <c r="BP181" s="76">
        <v>0</v>
      </c>
      <c r="BQ181" s="76">
        <v>0</v>
      </c>
      <c r="BR181" s="76">
        <v>380</v>
      </c>
      <c r="BS181" s="76">
        <v>0</v>
      </c>
      <c r="BT181" s="76">
        <v>0</v>
      </c>
      <c r="BU181" s="76">
        <v>413</v>
      </c>
      <c r="BV181" s="76">
        <v>0</v>
      </c>
      <c r="BW181" s="76">
        <v>0</v>
      </c>
      <c r="BX181" s="76">
        <v>415</v>
      </c>
      <c r="BY181" s="76">
        <v>0</v>
      </c>
      <c r="BZ181" s="76">
        <v>0</v>
      </c>
      <c r="CA181" s="76">
        <v>351</v>
      </c>
      <c r="CB181" s="76">
        <v>0</v>
      </c>
      <c r="CC181" s="76">
        <v>0</v>
      </c>
      <c r="CD181" s="76">
        <v>409</v>
      </c>
      <c r="CE181" s="76">
        <v>0</v>
      </c>
    </row>
    <row r="182" spans="1:83" x14ac:dyDescent="0.3">
      <c r="A182" s="76" t="s">
        <v>471</v>
      </c>
      <c r="B182" s="76">
        <v>0.55308644647799998</v>
      </c>
      <c r="C182" s="78">
        <v>0.72836032036200005</v>
      </c>
      <c r="D182" s="76">
        <v>0</v>
      </c>
      <c r="E182" s="76">
        <v>0</v>
      </c>
      <c r="F182" s="76">
        <v>0</v>
      </c>
      <c r="G182" s="76">
        <v>0</v>
      </c>
      <c r="H182" s="76">
        <v>6.3131313131299993E-2</v>
      </c>
      <c r="I182" s="76">
        <v>0.14116590767000001</v>
      </c>
      <c r="J182" s="76">
        <v>4.0160642570299998E-2</v>
      </c>
      <c r="K182" s="76">
        <v>8.9801926807200005E-2</v>
      </c>
      <c r="L182" s="76">
        <v>0</v>
      </c>
      <c r="M182" s="76">
        <v>329</v>
      </c>
      <c r="N182" s="76">
        <v>0</v>
      </c>
      <c r="O182" s="76">
        <v>0</v>
      </c>
      <c r="P182" s="76">
        <v>282</v>
      </c>
      <c r="Q182" s="76">
        <v>0</v>
      </c>
      <c r="R182" s="76">
        <v>0</v>
      </c>
      <c r="S182" s="76">
        <v>233</v>
      </c>
      <c r="T182" s="76">
        <v>0</v>
      </c>
      <c r="U182" s="76">
        <v>0</v>
      </c>
      <c r="V182" s="76">
        <v>271</v>
      </c>
      <c r="W182" s="76">
        <v>0</v>
      </c>
      <c r="X182" s="76">
        <v>0</v>
      </c>
      <c r="Y182" s="76">
        <v>322</v>
      </c>
      <c r="Z182" s="76">
        <v>0</v>
      </c>
      <c r="AA182" s="76">
        <v>0</v>
      </c>
      <c r="AB182" s="76">
        <v>288</v>
      </c>
      <c r="AC182" s="76">
        <v>0</v>
      </c>
      <c r="AD182" s="76">
        <v>0</v>
      </c>
      <c r="AE182" s="76">
        <v>280</v>
      </c>
      <c r="AF182" s="76">
        <v>0</v>
      </c>
      <c r="AG182" s="76">
        <v>0</v>
      </c>
      <c r="AH182" s="76">
        <v>355</v>
      </c>
      <c r="AI182" s="76">
        <v>0</v>
      </c>
      <c r="AJ182" s="76">
        <v>0</v>
      </c>
      <c r="AK182" s="76">
        <v>361</v>
      </c>
      <c r="AL182" s="76">
        <v>0</v>
      </c>
      <c r="AM182" s="76">
        <v>0</v>
      </c>
      <c r="AN182" s="76">
        <v>459</v>
      </c>
      <c r="AO182" s="76">
        <v>0</v>
      </c>
      <c r="AP182" s="76">
        <v>0</v>
      </c>
      <c r="AQ182" s="76">
        <v>389</v>
      </c>
      <c r="AR182" s="76">
        <v>0</v>
      </c>
      <c r="AS182" s="76">
        <v>0</v>
      </c>
      <c r="AT182" s="76">
        <v>392</v>
      </c>
      <c r="AU182" s="76">
        <v>0</v>
      </c>
      <c r="AV182" s="76">
        <v>0</v>
      </c>
      <c r="AW182" s="76">
        <v>360</v>
      </c>
      <c r="AX182" s="76">
        <v>0</v>
      </c>
      <c r="AY182" s="76">
        <v>0</v>
      </c>
      <c r="AZ182" s="76">
        <v>301</v>
      </c>
      <c r="BA182" s="76">
        <v>0</v>
      </c>
      <c r="BB182" s="76">
        <v>0</v>
      </c>
      <c r="BC182" s="76">
        <v>292</v>
      </c>
      <c r="BD182" s="76">
        <v>0</v>
      </c>
      <c r="BE182" s="76">
        <v>0</v>
      </c>
      <c r="BF182" s="76">
        <v>326</v>
      </c>
      <c r="BG182" s="76">
        <v>0</v>
      </c>
      <c r="BH182" s="76">
        <v>0</v>
      </c>
      <c r="BI182" s="76">
        <v>303</v>
      </c>
      <c r="BJ182" s="76">
        <v>0</v>
      </c>
      <c r="BK182" s="76">
        <v>1</v>
      </c>
      <c r="BL182" s="76">
        <v>264</v>
      </c>
      <c r="BM182" s="76">
        <v>0.37878787878800002</v>
      </c>
      <c r="BN182" s="76">
        <v>0</v>
      </c>
      <c r="BO182" s="76">
        <v>275</v>
      </c>
      <c r="BP182" s="76">
        <v>0</v>
      </c>
      <c r="BQ182" s="76">
        <v>0</v>
      </c>
      <c r="BR182" s="76">
        <v>380</v>
      </c>
      <c r="BS182" s="76">
        <v>0</v>
      </c>
      <c r="BT182" s="76">
        <v>0</v>
      </c>
      <c r="BU182" s="76">
        <v>413</v>
      </c>
      <c r="BV182" s="76">
        <v>0</v>
      </c>
      <c r="BW182" s="76">
        <v>1</v>
      </c>
      <c r="BX182" s="76">
        <v>415</v>
      </c>
      <c r="BY182" s="76">
        <v>0.240963855422</v>
      </c>
      <c r="BZ182" s="76">
        <v>0</v>
      </c>
      <c r="CA182" s="76">
        <v>351</v>
      </c>
      <c r="CB182" s="76">
        <v>0</v>
      </c>
      <c r="CC182" s="76">
        <v>0</v>
      </c>
      <c r="CD182" s="76">
        <v>409</v>
      </c>
      <c r="CE182" s="76">
        <v>0</v>
      </c>
    </row>
    <row r="183" spans="1:83" x14ac:dyDescent="0.3">
      <c r="A183" s="76" t="s">
        <v>472</v>
      </c>
      <c r="B183" s="76">
        <v>0.39162517627100002</v>
      </c>
      <c r="C183" s="78">
        <v>0.73233907962699996</v>
      </c>
      <c r="D183" s="76">
        <v>0</v>
      </c>
      <c r="E183" s="76">
        <v>0</v>
      </c>
      <c r="F183" s="76">
        <v>3.6310820624500001E-2</v>
      </c>
      <c r="G183" s="76">
        <v>8.1193463235299995E-2</v>
      </c>
      <c r="H183" s="76">
        <v>0</v>
      </c>
      <c r="I183" s="76">
        <v>0</v>
      </c>
      <c r="J183" s="76">
        <v>0</v>
      </c>
      <c r="K183" s="76">
        <v>0</v>
      </c>
      <c r="L183" s="76">
        <v>0</v>
      </c>
      <c r="M183" s="76">
        <v>329</v>
      </c>
      <c r="N183" s="76">
        <v>0</v>
      </c>
      <c r="O183" s="76">
        <v>0</v>
      </c>
      <c r="P183" s="76">
        <v>282</v>
      </c>
      <c r="Q183" s="76">
        <v>0</v>
      </c>
      <c r="R183" s="76">
        <v>0</v>
      </c>
      <c r="S183" s="76">
        <v>233</v>
      </c>
      <c r="T183" s="76">
        <v>0</v>
      </c>
      <c r="U183" s="76">
        <v>0</v>
      </c>
      <c r="V183" s="76">
        <v>271</v>
      </c>
      <c r="W183" s="76">
        <v>0</v>
      </c>
      <c r="X183" s="76">
        <v>0</v>
      </c>
      <c r="Y183" s="76">
        <v>322</v>
      </c>
      <c r="Z183" s="76">
        <v>0</v>
      </c>
      <c r="AA183" s="76">
        <v>0</v>
      </c>
      <c r="AB183" s="76">
        <v>288</v>
      </c>
      <c r="AC183" s="76">
        <v>0</v>
      </c>
      <c r="AD183" s="76">
        <v>0</v>
      </c>
      <c r="AE183" s="76">
        <v>280</v>
      </c>
      <c r="AF183" s="76">
        <v>0</v>
      </c>
      <c r="AG183" s="76">
        <v>0</v>
      </c>
      <c r="AH183" s="76">
        <v>355</v>
      </c>
      <c r="AI183" s="76">
        <v>0</v>
      </c>
      <c r="AJ183" s="76">
        <v>0</v>
      </c>
      <c r="AK183" s="76">
        <v>361</v>
      </c>
      <c r="AL183" s="76">
        <v>0</v>
      </c>
      <c r="AM183" s="76">
        <v>1</v>
      </c>
      <c r="AN183" s="76">
        <v>459</v>
      </c>
      <c r="AO183" s="76">
        <v>0.21786492374700001</v>
      </c>
      <c r="AP183" s="76">
        <v>0</v>
      </c>
      <c r="AQ183" s="76">
        <v>389</v>
      </c>
      <c r="AR183" s="76">
        <v>0</v>
      </c>
      <c r="AS183" s="76">
        <v>0</v>
      </c>
      <c r="AT183" s="76">
        <v>392</v>
      </c>
      <c r="AU183" s="76">
        <v>0</v>
      </c>
      <c r="AV183" s="76">
        <v>0</v>
      </c>
      <c r="AW183" s="76">
        <v>360</v>
      </c>
      <c r="AX183" s="76">
        <v>0</v>
      </c>
      <c r="AY183" s="76">
        <v>0</v>
      </c>
      <c r="AZ183" s="76">
        <v>301</v>
      </c>
      <c r="BA183" s="76">
        <v>0</v>
      </c>
      <c r="BB183" s="76">
        <v>0</v>
      </c>
      <c r="BC183" s="76">
        <v>292</v>
      </c>
      <c r="BD183" s="76">
        <v>0</v>
      </c>
      <c r="BE183" s="76">
        <v>0</v>
      </c>
      <c r="BF183" s="76">
        <v>326</v>
      </c>
      <c r="BG183" s="76">
        <v>0</v>
      </c>
      <c r="BH183" s="76">
        <v>0</v>
      </c>
      <c r="BI183" s="76">
        <v>303</v>
      </c>
      <c r="BJ183" s="76">
        <v>0</v>
      </c>
      <c r="BK183" s="76">
        <v>0</v>
      </c>
      <c r="BL183" s="76">
        <v>264</v>
      </c>
      <c r="BM183" s="76">
        <v>0</v>
      </c>
      <c r="BN183" s="76">
        <v>0</v>
      </c>
      <c r="BO183" s="76">
        <v>275</v>
      </c>
      <c r="BP183" s="76">
        <v>0</v>
      </c>
      <c r="BQ183" s="76">
        <v>0</v>
      </c>
      <c r="BR183" s="76">
        <v>380</v>
      </c>
      <c r="BS183" s="76">
        <v>0</v>
      </c>
      <c r="BT183" s="76">
        <v>0</v>
      </c>
      <c r="BU183" s="76">
        <v>413</v>
      </c>
      <c r="BV183" s="76">
        <v>0</v>
      </c>
      <c r="BW183" s="76">
        <v>0</v>
      </c>
      <c r="BX183" s="76">
        <v>415</v>
      </c>
      <c r="BY183" s="76">
        <v>0</v>
      </c>
      <c r="BZ183" s="76">
        <v>0</v>
      </c>
      <c r="CA183" s="76">
        <v>351</v>
      </c>
      <c r="CB183" s="76">
        <v>0</v>
      </c>
      <c r="CC183" s="76">
        <v>0</v>
      </c>
      <c r="CD183" s="76">
        <v>409</v>
      </c>
      <c r="CE183" s="76">
        <v>0</v>
      </c>
    </row>
    <row r="184" spans="1:83" x14ac:dyDescent="0.3">
      <c r="A184" s="76" t="s">
        <v>300</v>
      </c>
      <c r="B184" s="76">
        <v>0.55308644647799998</v>
      </c>
      <c r="C184" s="78">
        <v>0.73876546779600005</v>
      </c>
      <c r="D184" s="76">
        <v>0</v>
      </c>
      <c r="E184" s="76">
        <v>0</v>
      </c>
      <c r="F184" s="76">
        <v>0</v>
      </c>
      <c r="G184" s="76">
        <v>0</v>
      </c>
      <c r="H184" s="76">
        <v>5.5005500550099999E-2</v>
      </c>
      <c r="I184" s="76">
        <v>0.122996038366</v>
      </c>
      <c r="J184" s="76">
        <v>6.06060606061E-2</v>
      </c>
      <c r="K184" s="76">
        <v>0.13551927136399999</v>
      </c>
      <c r="L184" s="76">
        <v>0</v>
      </c>
      <c r="M184" s="76">
        <v>329</v>
      </c>
      <c r="N184" s="76">
        <v>0</v>
      </c>
      <c r="O184" s="76">
        <v>0</v>
      </c>
      <c r="P184" s="76">
        <v>282</v>
      </c>
      <c r="Q184" s="76">
        <v>0</v>
      </c>
      <c r="R184" s="76">
        <v>0</v>
      </c>
      <c r="S184" s="76">
        <v>233</v>
      </c>
      <c r="T184" s="76">
        <v>0</v>
      </c>
      <c r="U184" s="76">
        <v>0</v>
      </c>
      <c r="V184" s="76">
        <v>271</v>
      </c>
      <c r="W184" s="76">
        <v>0</v>
      </c>
      <c r="X184" s="76">
        <v>0</v>
      </c>
      <c r="Y184" s="76">
        <v>322</v>
      </c>
      <c r="Z184" s="76">
        <v>0</v>
      </c>
      <c r="AA184" s="76">
        <v>0</v>
      </c>
      <c r="AB184" s="76">
        <v>288</v>
      </c>
      <c r="AC184" s="76">
        <v>0</v>
      </c>
      <c r="AD184" s="76">
        <v>0</v>
      </c>
      <c r="AE184" s="76">
        <v>280</v>
      </c>
      <c r="AF184" s="76">
        <v>0</v>
      </c>
      <c r="AG184" s="76">
        <v>0</v>
      </c>
      <c r="AH184" s="76">
        <v>355</v>
      </c>
      <c r="AI184" s="76">
        <v>0</v>
      </c>
      <c r="AJ184" s="76">
        <v>0</v>
      </c>
      <c r="AK184" s="76">
        <v>361</v>
      </c>
      <c r="AL184" s="76">
        <v>0</v>
      </c>
      <c r="AM184" s="76">
        <v>0</v>
      </c>
      <c r="AN184" s="76">
        <v>459</v>
      </c>
      <c r="AO184" s="76">
        <v>0</v>
      </c>
      <c r="AP184" s="76">
        <v>0</v>
      </c>
      <c r="AQ184" s="76">
        <v>389</v>
      </c>
      <c r="AR184" s="76">
        <v>0</v>
      </c>
      <c r="AS184" s="76">
        <v>0</v>
      </c>
      <c r="AT184" s="76">
        <v>392</v>
      </c>
      <c r="AU184" s="76">
        <v>0</v>
      </c>
      <c r="AV184" s="76">
        <v>0</v>
      </c>
      <c r="AW184" s="76">
        <v>360</v>
      </c>
      <c r="AX184" s="76">
        <v>0</v>
      </c>
      <c r="AY184" s="76">
        <v>0</v>
      </c>
      <c r="AZ184" s="76">
        <v>301</v>
      </c>
      <c r="BA184" s="76">
        <v>0</v>
      </c>
      <c r="BB184" s="76">
        <v>0</v>
      </c>
      <c r="BC184" s="76">
        <v>292</v>
      </c>
      <c r="BD184" s="76">
        <v>0</v>
      </c>
      <c r="BE184" s="76">
        <v>0</v>
      </c>
      <c r="BF184" s="76">
        <v>326</v>
      </c>
      <c r="BG184" s="76">
        <v>0</v>
      </c>
      <c r="BH184" s="76">
        <v>1</v>
      </c>
      <c r="BI184" s="76">
        <v>303</v>
      </c>
      <c r="BJ184" s="76">
        <v>0.33003300330000002</v>
      </c>
      <c r="BK184" s="76">
        <v>0</v>
      </c>
      <c r="BL184" s="76">
        <v>264</v>
      </c>
      <c r="BM184" s="76">
        <v>0</v>
      </c>
      <c r="BN184" s="76">
        <v>1</v>
      </c>
      <c r="BO184" s="76">
        <v>275</v>
      </c>
      <c r="BP184" s="76">
        <v>0.36363636363599999</v>
      </c>
      <c r="BQ184" s="76">
        <v>0</v>
      </c>
      <c r="BR184" s="76">
        <v>380</v>
      </c>
      <c r="BS184" s="76">
        <v>0</v>
      </c>
      <c r="BT184" s="76">
        <v>0</v>
      </c>
      <c r="BU184" s="76">
        <v>413</v>
      </c>
      <c r="BV184" s="76">
        <v>0</v>
      </c>
      <c r="BW184" s="76">
        <v>0</v>
      </c>
      <c r="BX184" s="76">
        <v>415</v>
      </c>
      <c r="BY184" s="76">
        <v>0</v>
      </c>
      <c r="BZ184" s="76">
        <v>0</v>
      </c>
      <c r="CA184" s="76">
        <v>351</v>
      </c>
      <c r="CB184" s="76">
        <v>0</v>
      </c>
      <c r="CC184" s="76">
        <v>0</v>
      </c>
      <c r="CD184" s="76">
        <v>409</v>
      </c>
      <c r="CE184" s="76">
        <v>0</v>
      </c>
    </row>
    <row r="185" spans="1:83" x14ac:dyDescent="0.3">
      <c r="A185" s="76" t="s">
        <v>473</v>
      </c>
      <c r="B185" s="76">
        <v>0.38747925571800002</v>
      </c>
      <c r="C185" s="78">
        <v>0.73937368182999996</v>
      </c>
      <c r="D185" s="76">
        <v>0</v>
      </c>
      <c r="E185" s="76">
        <v>0</v>
      </c>
      <c r="F185" s="76">
        <v>3.6310820624500001E-2</v>
      </c>
      <c r="G185" s="76">
        <v>8.1193463235299995E-2</v>
      </c>
      <c r="H185" s="76">
        <v>0.1016672819</v>
      </c>
      <c r="I185" s="76">
        <v>0.14463582673700001</v>
      </c>
      <c r="J185" s="76">
        <v>8.05157676712E-2</v>
      </c>
      <c r="K185" s="76">
        <v>0.11386698888500001</v>
      </c>
      <c r="L185" s="76">
        <v>0</v>
      </c>
      <c r="M185" s="76">
        <v>329</v>
      </c>
      <c r="N185" s="76">
        <v>0</v>
      </c>
      <c r="O185" s="76">
        <v>0</v>
      </c>
      <c r="P185" s="76">
        <v>282</v>
      </c>
      <c r="Q185" s="76">
        <v>0</v>
      </c>
      <c r="R185" s="76">
        <v>0</v>
      </c>
      <c r="S185" s="76">
        <v>233</v>
      </c>
      <c r="T185" s="76">
        <v>0</v>
      </c>
      <c r="U185" s="76">
        <v>0</v>
      </c>
      <c r="V185" s="76">
        <v>271</v>
      </c>
      <c r="W185" s="76">
        <v>0</v>
      </c>
      <c r="X185" s="76">
        <v>0</v>
      </c>
      <c r="Y185" s="76">
        <v>322</v>
      </c>
      <c r="Z185" s="76">
        <v>0</v>
      </c>
      <c r="AA185" s="76">
        <v>0</v>
      </c>
      <c r="AB185" s="76">
        <v>288</v>
      </c>
      <c r="AC185" s="76">
        <v>0</v>
      </c>
      <c r="AD185" s="76">
        <v>0</v>
      </c>
      <c r="AE185" s="76">
        <v>280</v>
      </c>
      <c r="AF185" s="76">
        <v>0</v>
      </c>
      <c r="AG185" s="76">
        <v>0</v>
      </c>
      <c r="AH185" s="76">
        <v>355</v>
      </c>
      <c r="AI185" s="76">
        <v>0</v>
      </c>
      <c r="AJ185" s="76">
        <v>0</v>
      </c>
      <c r="AK185" s="76">
        <v>361</v>
      </c>
      <c r="AL185" s="76">
        <v>0</v>
      </c>
      <c r="AM185" s="76">
        <v>1</v>
      </c>
      <c r="AN185" s="76">
        <v>459</v>
      </c>
      <c r="AO185" s="76">
        <v>0.21786492374700001</v>
      </c>
      <c r="AP185" s="76">
        <v>0</v>
      </c>
      <c r="AQ185" s="76">
        <v>389</v>
      </c>
      <c r="AR185" s="76">
        <v>0</v>
      </c>
      <c r="AS185" s="76">
        <v>0</v>
      </c>
      <c r="AT185" s="76">
        <v>392</v>
      </c>
      <c r="AU185" s="76">
        <v>0</v>
      </c>
      <c r="AV185" s="76">
        <v>1</v>
      </c>
      <c r="AW185" s="76">
        <v>360</v>
      </c>
      <c r="AX185" s="76">
        <v>0.277777777778</v>
      </c>
      <c r="AY185" s="76">
        <v>1</v>
      </c>
      <c r="AZ185" s="76">
        <v>301</v>
      </c>
      <c r="BA185" s="76">
        <v>0.33222591362100001</v>
      </c>
      <c r="BB185" s="76">
        <v>0</v>
      </c>
      <c r="BC185" s="76">
        <v>292</v>
      </c>
      <c r="BD185" s="76">
        <v>0</v>
      </c>
      <c r="BE185" s="76">
        <v>0</v>
      </c>
      <c r="BF185" s="76">
        <v>326</v>
      </c>
      <c r="BG185" s="76">
        <v>0</v>
      </c>
      <c r="BH185" s="76">
        <v>0</v>
      </c>
      <c r="BI185" s="76">
        <v>303</v>
      </c>
      <c r="BJ185" s="76">
        <v>0</v>
      </c>
      <c r="BK185" s="76">
        <v>0</v>
      </c>
      <c r="BL185" s="76">
        <v>264</v>
      </c>
      <c r="BM185" s="76">
        <v>0</v>
      </c>
      <c r="BN185" s="76">
        <v>0</v>
      </c>
      <c r="BO185" s="76">
        <v>275</v>
      </c>
      <c r="BP185" s="76">
        <v>0</v>
      </c>
      <c r="BQ185" s="76">
        <v>0</v>
      </c>
      <c r="BR185" s="76">
        <v>380</v>
      </c>
      <c r="BS185" s="76">
        <v>0</v>
      </c>
      <c r="BT185" s="76">
        <v>1</v>
      </c>
      <c r="BU185" s="76">
        <v>413</v>
      </c>
      <c r="BV185" s="76">
        <v>0.242130750605</v>
      </c>
      <c r="BW185" s="76">
        <v>1</v>
      </c>
      <c r="BX185" s="76">
        <v>415</v>
      </c>
      <c r="BY185" s="76">
        <v>0.240963855422</v>
      </c>
      <c r="BZ185" s="76">
        <v>0</v>
      </c>
      <c r="CA185" s="76">
        <v>351</v>
      </c>
      <c r="CB185" s="76">
        <v>0</v>
      </c>
      <c r="CC185" s="76">
        <v>0</v>
      </c>
      <c r="CD185" s="76">
        <v>409</v>
      </c>
      <c r="CE185" s="76">
        <v>0</v>
      </c>
    </row>
    <row r="186" spans="1:83" x14ac:dyDescent="0.3">
      <c r="A186" s="76" t="s">
        <v>474</v>
      </c>
      <c r="B186" s="76">
        <v>0.39162517627100002</v>
      </c>
      <c r="C186" s="78">
        <v>0.73973644406799999</v>
      </c>
      <c r="D186" s="76">
        <v>0</v>
      </c>
      <c r="E186" s="76">
        <v>0</v>
      </c>
      <c r="F186" s="76">
        <v>0</v>
      </c>
      <c r="G186" s="76">
        <v>0</v>
      </c>
      <c r="H186" s="76">
        <v>0</v>
      </c>
      <c r="I186" s="76">
        <v>0</v>
      </c>
      <c r="J186" s="76">
        <v>4.0355125100900002E-2</v>
      </c>
      <c r="K186" s="76">
        <v>9.0236802966099997E-2</v>
      </c>
      <c r="L186" s="76">
        <v>0</v>
      </c>
      <c r="M186" s="76">
        <v>329</v>
      </c>
      <c r="N186" s="76">
        <v>0</v>
      </c>
      <c r="O186" s="76">
        <v>0</v>
      </c>
      <c r="P186" s="76">
        <v>282</v>
      </c>
      <c r="Q186" s="76">
        <v>0</v>
      </c>
      <c r="R186" s="76">
        <v>0</v>
      </c>
      <c r="S186" s="76">
        <v>233</v>
      </c>
      <c r="T186" s="76">
        <v>0</v>
      </c>
      <c r="U186" s="76">
        <v>0</v>
      </c>
      <c r="V186" s="76">
        <v>271</v>
      </c>
      <c r="W186" s="76">
        <v>0</v>
      </c>
      <c r="X186" s="76">
        <v>0</v>
      </c>
      <c r="Y186" s="76">
        <v>322</v>
      </c>
      <c r="Z186" s="76">
        <v>0</v>
      </c>
      <c r="AA186" s="76">
        <v>0</v>
      </c>
      <c r="AB186" s="76">
        <v>288</v>
      </c>
      <c r="AC186" s="76">
        <v>0</v>
      </c>
      <c r="AD186" s="76">
        <v>0</v>
      </c>
      <c r="AE186" s="76">
        <v>280</v>
      </c>
      <c r="AF186" s="76">
        <v>0</v>
      </c>
      <c r="AG186" s="76">
        <v>0</v>
      </c>
      <c r="AH186" s="76">
        <v>355</v>
      </c>
      <c r="AI186" s="76">
        <v>0</v>
      </c>
      <c r="AJ186" s="76">
        <v>0</v>
      </c>
      <c r="AK186" s="76">
        <v>361</v>
      </c>
      <c r="AL186" s="76">
        <v>0</v>
      </c>
      <c r="AM186" s="76">
        <v>0</v>
      </c>
      <c r="AN186" s="76">
        <v>459</v>
      </c>
      <c r="AO186" s="76">
        <v>0</v>
      </c>
      <c r="AP186" s="76">
        <v>0</v>
      </c>
      <c r="AQ186" s="76">
        <v>389</v>
      </c>
      <c r="AR186" s="76">
        <v>0</v>
      </c>
      <c r="AS186" s="76">
        <v>0</v>
      </c>
      <c r="AT186" s="76">
        <v>392</v>
      </c>
      <c r="AU186" s="76">
        <v>0</v>
      </c>
      <c r="AV186" s="76">
        <v>0</v>
      </c>
      <c r="AW186" s="76">
        <v>360</v>
      </c>
      <c r="AX186" s="76">
        <v>0</v>
      </c>
      <c r="AY186" s="76">
        <v>0</v>
      </c>
      <c r="AZ186" s="76">
        <v>301</v>
      </c>
      <c r="BA186" s="76">
        <v>0</v>
      </c>
      <c r="BB186" s="76">
        <v>0</v>
      </c>
      <c r="BC186" s="76">
        <v>292</v>
      </c>
      <c r="BD186" s="76">
        <v>0</v>
      </c>
      <c r="BE186" s="76">
        <v>0</v>
      </c>
      <c r="BF186" s="76">
        <v>326</v>
      </c>
      <c r="BG186" s="76">
        <v>0</v>
      </c>
      <c r="BH186" s="76">
        <v>0</v>
      </c>
      <c r="BI186" s="76">
        <v>303</v>
      </c>
      <c r="BJ186" s="76">
        <v>0</v>
      </c>
      <c r="BK186" s="76">
        <v>0</v>
      </c>
      <c r="BL186" s="76">
        <v>264</v>
      </c>
      <c r="BM186" s="76">
        <v>0</v>
      </c>
      <c r="BN186" s="76">
        <v>0</v>
      </c>
      <c r="BO186" s="76">
        <v>275</v>
      </c>
      <c r="BP186" s="76">
        <v>0</v>
      </c>
      <c r="BQ186" s="76">
        <v>0</v>
      </c>
      <c r="BR186" s="76">
        <v>380</v>
      </c>
      <c r="BS186" s="76">
        <v>0</v>
      </c>
      <c r="BT186" s="76">
        <v>1</v>
      </c>
      <c r="BU186" s="76">
        <v>413</v>
      </c>
      <c r="BV186" s="76">
        <v>0.242130750605</v>
      </c>
      <c r="BW186" s="76">
        <v>0</v>
      </c>
      <c r="BX186" s="76">
        <v>415</v>
      </c>
      <c r="BY186" s="76">
        <v>0</v>
      </c>
      <c r="BZ186" s="76">
        <v>0</v>
      </c>
      <c r="CA186" s="76">
        <v>351</v>
      </c>
      <c r="CB186" s="76">
        <v>0</v>
      </c>
      <c r="CC186" s="76">
        <v>0</v>
      </c>
      <c r="CD186" s="76">
        <v>409</v>
      </c>
      <c r="CE186" s="76">
        <v>0</v>
      </c>
    </row>
    <row r="187" spans="1:83" x14ac:dyDescent="0.3">
      <c r="A187" s="76" t="s">
        <v>211</v>
      </c>
      <c r="B187" s="76">
        <v>0.55308644647799998</v>
      </c>
      <c r="C187" s="78">
        <v>0.74408032727600004</v>
      </c>
      <c r="D187" s="76">
        <v>0</v>
      </c>
      <c r="E187" s="76">
        <v>0</v>
      </c>
      <c r="F187" s="76">
        <v>0</v>
      </c>
      <c r="G187" s="76">
        <v>0</v>
      </c>
      <c r="H187" s="76">
        <v>6.3131313131299993E-2</v>
      </c>
      <c r="I187" s="76">
        <v>0.14116590767000001</v>
      </c>
      <c r="J187" s="76">
        <v>4.38596491228E-2</v>
      </c>
      <c r="K187" s="76">
        <v>9.80731569079E-2</v>
      </c>
      <c r="L187" s="76">
        <v>0</v>
      </c>
      <c r="M187" s="76">
        <v>329</v>
      </c>
      <c r="N187" s="76">
        <v>0</v>
      </c>
      <c r="O187" s="76">
        <v>0</v>
      </c>
      <c r="P187" s="76">
        <v>282</v>
      </c>
      <c r="Q187" s="76">
        <v>0</v>
      </c>
      <c r="R187" s="76">
        <v>0</v>
      </c>
      <c r="S187" s="76">
        <v>233</v>
      </c>
      <c r="T187" s="76">
        <v>0</v>
      </c>
      <c r="U187" s="76">
        <v>0</v>
      </c>
      <c r="V187" s="76">
        <v>271</v>
      </c>
      <c r="W187" s="76">
        <v>0</v>
      </c>
      <c r="X187" s="76">
        <v>0</v>
      </c>
      <c r="Y187" s="76">
        <v>322</v>
      </c>
      <c r="Z187" s="76">
        <v>0</v>
      </c>
      <c r="AA187" s="76">
        <v>0</v>
      </c>
      <c r="AB187" s="76">
        <v>288</v>
      </c>
      <c r="AC187" s="76">
        <v>0</v>
      </c>
      <c r="AD187" s="76">
        <v>0</v>
      </c>
      <c r="AE187" s="76">
        <v>280</v>
      </c>
      <c r="AF187" s="76">
        <v>0</v>
      </c>
      <c r="AG187" s="76">
        <v>0</v>
      </c>
      <c r="AH187" s="76">
        <v>355</v>
      </c>
      <c r="AI187" s="76">
        <v>0</v>
      </c>
      <c r="AJ187" s="76">
        <v>0</v>
      </c>
      <c r="AK187" s="76">
        <v>361</v>
      </c>
      <c r="AL187" s="76">
        <v>0</v>
      </c>
      <c r="AM187" s="76">
        <v>0</v>
      </c>
      <c r="AN187" s="76">
        <v>459</v>
      </c>
      <c r="AO187" s="76">
        <v>0</v>
      </c>
      <c r="AP187" s="76">
        <v>0</v>
      </c>
      <c r="AQ187" s="76">
        <v>389</v>
      </c>
      <c r="AR187" s="76">
        <v>0</v>
      </c>
      <c r="AS187" s="76">
        <v>0</v>
      </c>
      <c r="AT187" s="76">
        <v>392</v>
      </c>
      <c r="AU187" s="76">
        <v>0</v>
      </c>
      <c r="AV187" s="76">
        <v>0</v>
      </c>
      <c r="AW187" s="76">
        <v>360</v>
      </c>
      <c r="AX187" s="76">
        <v>0</v>
      </c>
      <c r="AY187" s="76">
        <v>0</v>
      </c>
      <c r="AZ187" s="76">
        <v>301</v>
      </c>
      <c r="BA187" s="76">
        <v>0</v>
      </c>
      <c r="BB187" s="76">
        <v>0</v>
      </c>
      <c r="BC187" s="76">
        <v>292</v>
      </c>
      <c r="BD187" s="76">
        <v>0</v>
      </c>
      <c r="BE187" s="76">
        <v>0</v>
      </c>
      <c r="BF187" s="76">
        <v>326</v>
      </c>
      <c r="BG187" s="76">
        <v>0</v>
      </c>
      <c r="BH187" s="76">
        <v>0</v>
      </c>
      <c r="BI187" s="76">
        <v>303</v>
      </c>
      <c r="BJ187" s="76">
        <v>0</v>
      </c>
      <c r="BK187" s="76">
        <v>1</v>
      </c>
      <c r="BL187" s="76">
        <v>264</v>
      </c>
      <c r="BM187" s="76">
        <v>0.37878787878800002</v>
      </c>
      <c r="BN187" s="76">
        <v>0</v>
      </c>
      <c r="BO187" s="76">
        <v>275</v>
      </c>
      <c r="BP187" s="76">
        <v>0</v>
      </c>
      <c r="BQ187" s="76">
        <v>1</v>
      </c>
      <c r="BR187" s="76">
        <v>380</v>
      </c>
      <c r="BS187" s="76">
        <v>0.26315789473700002</v>
      </c>
      <c r="BT187" s="76">
        <v>0</v>
      </c>
      <c r="BU187" s="76">
        <v>413</v>
      </c>
      <c r="BV187" s="76">
        <v>0</v>
      </c>
      <c r="BW187" s="76">
        <v>0</v>
      </c>
      <c r="BX187" s="76">
        <v>415</v>
      </c>
      <c r="BY187" s="76">
        <v>0</v>
      </c>
      <c r="BZ187" s="76">
        <v>0</v>
      </c>
      <c r="CA187" s="76">
        <v>351</v>
      </c>
      <c r="CB187" s="76">
        <v>0</v>
      </c>
      <c r="CC187" s="76">
        <v>0</v>
      </c>
      <c r="CD187" s="76">
        <v>409</v>
      </c>
      <c r="CE187" s="76">
        <v>0</v>
      </c>
    </row>
    <row r="188" spans="1:83" x14ac:dyDescent="0.3">
      <c r="A188" s="76" t="s">
        <v>475</v>
      </c>
      <c r="B188" s="76">
        <v>0.55308644647799998</v>
      </c>
      <c r="C188" s="78">
        <v>0.74947221370600003</v>
      </c>
      <c r="D188" s="76">
        <v>0</v>
      </c>
      <c r="E188" s="76">
        <v>0</v>
      </c>
      <c r="F188" s="76">
        <v>0</v>
      </c>
      <c r="G188" s="76">
        <v>0</v>
      </c>
      <c r="H188" s="76">
        <v>5.1124744376299998E-2</v>
      </c>
      <c r="I188" s="76">
        <v>0.114318403758</v>
      </c>
      <c r="J188" s="76">
        <v>4.0749796251000003E-2</v>
      </c>
      <c r="K188" s="76">
        <v>9.11193144865E-2</v>
      </c>
      <c r="L188" s="76">
        <v>0</v>
      </c>
      <c r="M188" s="76">
        <v>329</v>
      </c>
      <c r="N188" s="76">
        <v>0</v>
      </c>
      <c r="O188" s="76">
        <v>0</v>
      </c>
      <c r="P188" s="76">
        <v>282</v>
      </c>
      <c r="Q188" s="76">
        <v>0</v>
      </c>
      <c r="R188" s="76">
        <v>0</v>
      </c>
      <c r="S188" s="76">
        <v>233</v>
      </c>
      <c r="T188" s="76">
        <v>0</v>
      </c>
      <c r="U188" s="76">
        <v>0</v>
      </c>
      <c r="V188" s="76">
        <v>271</v>
      </c>
      <c r="W188" s="76">
        <v>0</v>
      </c>
      <c r="X188" s="76">
        <v>0</v>
      </c>
      <c r="Y188" s="76">
        <v>322</v>
      </c>
      <c r="Z188" s="76">
        <v>0</v>
      </c>
      <c r="AA188" s="76">
        <v>0</v>
      </c>
      <c r="AB188" s="76">
        <v>288</v>
      </c>
      <c r="AC188" s="76">
        <v>0</v>
      </c>
      <c r="AD188" s="76">
        <v>0</v>
      </c>
      <c r="AE188" s="76">
        <v>280</v>
      </c>
      <c r="AF188" s="76">
        <v>0</v>
      </c>
      <c r="AG188" s="76">
        <v>0</v>
      </c>
      <c r="AH188" s="76">
        <v>355</v>
      </c>
      <c r="AI188" s="76">
        <v>0</v>
      </c>
      <c r="AJ188" s="76">
        <v>0</v>
      </c>
      <c r="AK188" s="76">
        <v>361</v>
      </c>
      <c r="AL188" s="76">
        <v>0</v>
      </c>
      <c r="AM188" s="76">
        <v>0</v>
      </c>
      <c r="AN188" s="76">
        <v>459</v>
      </c>
      <c r="AO188" s="76">
        <v>0</v>
      </c>
      <c r="AP188" s="76">
        <v>0</v>
      </c>
      <c r="AQ188" s="76">
        <v>389</v>
      </c>
      <c r="AR188" s="76">
        <v>0</v>
      </c>
      <c r="AS188" s="76">
        <v>0</v>
      </c>
      <c r="AT188" s="76">
        <v>392</v>
      </c>
      <c r="AU188" s="76">
        <v>0</v>
      </c>
      <c r="AV188" s="76">
        <v>0</v>
      </c>
      <c r="AW188" s="76">
        <v>360</v>
      </c>
      <c r="AX188" s="76">
        <v>0</v>
      </c>
      <c r="AY188" s="76">
        <v>0</v>
      </c>
      <c r="AZ188" s="76">
        <v>301</v>
      </c>
      <c r="BA188" s="76">
        <v>0</v>
      </c>
      <c r="BB188" s="76">
        <v>0</v>
      </c>
      <c r="BC188" s="76">
        <v>292</v>
      </c>
      <c r="BD188" s="76">
        <v>0</v>
      </c>
      <c r="BE188" s="76">
        <v>1</v>
      </c>
      <c r="BF188" s="76">
        <v>326</v>
      </c>
      <c r="BG188" s="76">
        <v>0.30674846625800001</v>
      </c>
      <c r="BH188" s="76">
        <v>0</v>
      </c>
      <c r="BI188" s="76">
        <v>303</v>
      </c>
      <c r="BJ188" s="76">
        <v>0</v>
      </c>
      <c r="BK188" s="76">
        <v>0</v>
      </c>
      <c r="BL188" s="76">
        <v>264</v>
      </c>
      <c r="BM188" s="76">
        <v>0</v>
      </c>
      <c r="BN188" s="76">
        <v>0</v>
      </c>
      <c r="BO188" s="76">
        <v>275</v>
      </c>
      <c r="BP188" s="76">
        <v>0</v>
      </c>
      <c r="BQ188" s="76">
        <v>0</v>
      </c>
      <c r="BR188" s="76">
        <v>380</v>
      </c>
      <c r="BS188" s="76">
        <v>0</v>
      </c>
      <c r="BT188" s="76">
        <v>0</v>
      </c>
      <c r="BU188" s="76">
        <v>413</v>
      </c>
      <c r="BV188" s="76">
        <v>0</v>
      </c>
      <c r="BW188" s="76">
        <v>0</v>
      </c>
      <c r="BX188" s="76">
        <v>415</v>
      </c>
      <c r="BY188" s="76">
        <v>0</v>
      </c>
      <c r="BZ188" s="76">
        <v>0</v>
      </c>
      <c r="CA188" s="76">
        <v>351</v>
      </c>
      <c r="CB188" s="76">
        <v>0</v>
      </c>
      <c r="CC188" s="76">
        <v>1</v>
      </c>
      <c r="CD188" s="76">
        <v>409</v>
      </c>
      <c r="CE188" s="76">
        <v>0.24449877750599999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2C995-12B2-40AD-93C7-07BD02621095}">
  <dimension ref="A1:C46"/>
  <sheetViews>
    <sheetView workbookViewId="0">
      <selection activeCell="F3" sqref="F3"/>
    </sheetView>
  </sheetViews>
  <sheetFormatPr defaultRowHeight="14.4" x14ac:dyDescent="0.3"/>
  <cols>
    <col min="1" max="1" width="5.44140625" style="14" bestFit="1" customWidth="1"/>
    <col min="2" max="2" width="17.33203125" bestFit="1" customWidth="1"/>
    <col min="3" max="3" width="9.33203125" customWidth="1"/>
  </cols>
  <sheetData>
    <row r="1" spans="1:3" x14ac:dyDescent="0.3">
      <c r="A1" s="7"/>
      <c r="B1" s="7"/>
      <c r="C1" s="7" t="s">
        <v>29</v>
      </c>
    </row>
    <row r="2" spans="1:3" x14ac:dyDescent="0.3">
      <c r="A2" s="49" t="s">
        <v>18</v>
      </c>
      <c r="B2" s="24"/>
      <c r="C2" s="22">
        <v>9.2100000000000009</v>
      </c>
    </row>
    <row r="3" spans="1:3" x14ac:dyDescent="0.3">
      <c r="A3" s="49"/>
      <c r="B3" s="24"/>
      <c r="C3" s="22">
        <v>9.11</v>
      </c>
    </row>
    <row r="4" spans="1:3" x14ac:dyDescent="0.3">
      <c r="A4" s="49"/>
      <c r="B4" s="24"/>
      <c r="C4" s="22">
        <v>9.3800000000000008</v>
      </c>
    </row>
    <row r="5" spans="1:3" x14ac:dyDescent="0.3">
      <c r="A5" s="49"/>
      <c r="B5" s="24"/>
      <c r="C5" s="22">
        <v>8.8800000000000008</v>
      </c>
    </row>
    <row r="6" spans="1:3" x14ac:dyDescent="0.3">
      <c r="A6" s="49"/>
      <c r="B6" s="24"/>
      <c r="C6" s="22">
        <v>9.43</v>
      </c>
    </row>
    <row r="7" spans="1:3" x14ac:dyDescent="0.3">
      <c r="A7" s="49"/>
      <c r="B7" s="24"/>
      <c r="C7" s="22">
        <v>9.64</v>
      </c>
    </row>
    <row r="8" spans="1:3" x14ac:dyDescent="0.3">
      <c r="A8" s="49"/>
      <c r="B8" s="24"/>
      <c r="C8" s="22">
        <v>9.32</v>
      </c>
    </row>
    <row r="9" spans="1:3" x14ac:dyDescent="0.3">
      <c r="A9" s="49"/>
      <c r="B9" s="1" t="s">
        <v>0</v>
      </c>
      <c r="C9" s="25">
        <f>AVERAGE(C2:C8)</f>
        <v>9.281428571428572</v>
      </c>
    </row>
    <row r="10" spans="1:3" x14ac:dyDescent="0.3">
      <c r="A10" s="49"/>
      <c r="B10" s="1" t="s">
        <v>26</v>
      </c>
      <c r="C10" s="25">
        <f>STDEV(C2:C8)</f>
        <v>0.24409209815344773</v>
      </c>
    </row>
    <row r="11" spans="1:3" x14ac:dyDescent="0.3">
      <c r="A11" s="12"/>
      <c r="B11" s="1"/>
      <c r="C11" s="25"/>
    </row>
    <row r="12" spans="1:3" x14ac:dyDescent="0.3">
      <c r="A12" s="12"/>
      <c r="B12" s="1"/>
      <c r="C12" s="25"/>
    </row>
    <row r="13" spans="1:3" x14ac:dyDescent="0.3">
      <c r="A13" s="49" t="s">
        <v>19</v>
      </c>
      <c r="B13" s="24"/>
      <c r="C13" s="22">
        <v>9.2200000000000006</v>
      </c>
    </row>
    <row r="14" spans="1:3" x14ac:dyDescent="0.3">
      <c r="A14" s="49"/>
      <c r="B14" s="24"/>
      <c r="C14" s="22">
        <v>8.93</v>
      </c>
    </row>
    <row r="15" spans="1:3" x14ac:dyDescent="0.3">
      <c r="A15" s="49"/>
      <c r="B15" s="24"/>
      <c r="C15" s="22">
        <v>9.18</v>
      </c>
    </row>
    <row r="16" spans="1:3" x14ac:dyDescent="0.3">
      <c r="A16" s="49"/>
      <c r="B16" s="24"/>
      <c r="C16" s="22">
        <v>7.99</v>
      </c>
    </row>
    <row r="17" spans="1:3" x14ac:dyDescent="0.3">
      <c r="A17" s="49"/>
      <c r="B17" s="24"/>
      <c r="C17" s="22">
        <v>8.3699999999999992</v>
      </c>
    </row>
    <row r="18" spans="1:3" x14ac:dyDescent="0.3">
      <c r="A18" s="49"/>
      <c r="B18" s="24"/>
      <c r="C18" s="22">
        <v>8.6999999999999993</v>
      </c>
    </row>
    <row r="19" spans="1:3" x14ac:dyDescent="0.3">
      <c r="A19" s="49"/>
      <c r="B19" s="24"/>
      <c r="C19" s="22">
        <v>8.8000000000000007</v>
      </c>
    </row>
    <row r="20" spans="1:3" x14ac:dyDescent="0.3">
      <c r="A20" s="49"/>
      <c r="B20" s="24"/>
      <c r="C20" s="22">
        <v>9.07</v>
      </c>
    </row>
    <row r="21" spans="1:3" x14ac:dyDescent="0.3">
      <c r="A21" s="49"/>
      <c r="B21" s="1" t="s">
        <v>0</v>
      </c>
      <c r="C21" s="25">
        <f>AVERAGE(C13,C14:C18,C19:C20)</f>
        <v>8.7824999999999989</v>
      </c>
    </row>
    <row r="22" spans="1:3" x14ac:dyDescent="0.3">
      <c r="A22" s="49"/>
      <c r="B22" s="1" t="s">
        <v>26</v>
      </c>
      <c r="C22" s="25">
        <f>STDEV(C13,C14:C18,C19:C20)</f>
        <v>0.42412093962521064</v>
      </c>
    </row>
    <row r="23" spans="1:3" x14ac:dyDescent="0.3">
      <c r="A23" s="12"/>
      <c r="B23" s="1"/>
      <c r="C23" s="25"/>
    </row>
    <row r="24" spans="1:3" x14ac:dyDescent="0.3">
      <c r="A24" s="12"/>
      <c r="B24" s="1"/>
      <c r="C24" s="25"/>
    </row>
    <row r="25" spans="1:3" x14ac:dyDescent="0.3">
      <c r="A25" s="49" t="s">
        <v>20</v>
      </c>
      <c r="B25" s="24"/>
      <c r="C25" s="22">
        <v>8.77</v>
      </c>
    </row>
    <row r="26" spans="1:3" x14ac:dyDescent="0.3">
      <c r="A26" s="49"/>
      <c r="B26" s="24"/>
      <c r="C26" s="22">
        <v>8.92</v>
      </c>
    </row>
    <row r="27" spans="1:3" x14ac:dyDescent="0.3">
      <c r="A27" s="49"/>
      <c r="B27" s="24"/>
      <c r="C27" s="22">
        <v>8.82</v>
      </c>
    </row>
    <row r="28" spans="1:3" x14ac:dyDescent="0.3">
      <c r="A28" s="49"/>
      <c r="B28" s="24"/>
      <c r="C28" s="22">
        <v>9.57</v>
      </c>
    </row>
    <row r="29" spans="1:3" x14ac:dyDescent="0.3">
      <c r="A29" s="49"/>
      <c r="B29" s="24"/>
      <c r="C29" s="22">
        <v>8.73</v>
      </c>
    </row>
    <row r="30" spans="1:3" x14ac:dyDescent="0.3">
      <c r="A30" s="49"/>
      <c r="B30" s="24"/>
      <c r="C30" s="22">
        <v>8.98</v>
      </c>
    </row>
    <row r="31" spans="1:3" x14ac:dyDescent="0.3">
      <c r="A31" s="49"/>
      <c r="B31" s="24"/>
      <c r="C31" s="22">
        <v>8.77</v>
      </c>
    </row>
    <row r="32" spans="1:3" x14ac:dyDescent="0.3">
      <c r="A32" s="49"/>
      <c r="B32" s="24"/>
      <c r="C32" s="22">
        <v>9.7200000000000006</v>
      </c>
    </row>
    <row r="33" spans="1:3" x14ac:dyDescent="0.3">
      <c r="A33" s="49"/>
      <c r="B33" s="1" t="s">
        <v>0</v>
      </c>
      <c r="C33" s="25">
        <f>AVERAGE(C25:C27,C28:C30,C31:C32)</f>
        <v>9.0350000000000001</v>
      </c>
    </row>
    <row r="34" spans="1:3" x14ac:dyDescent="0.3">
      <c r="A34" s="49"/>
      <c r="B34" s="1" t="s">
        <v>26</v>
      </c>
      <c r="C34" s="25">
        <f>STDEV(C25:C30,C31:C32)</f>
        <v>0.38755644750152224</v>
      </c>
    </row>
    <row r="35" spans="1:3" x14ac:dyDescent="0.3">
      <c r="A35" s="12"/>
      <c r="B35" s="1"/>
      <c r="C35" s="25"/>
    </row>
    <row r="36" spans="1:3" x14ac:dyDescent="0.3">
      <c r="A36" s="12"/>
      <c r="B36" s="1"/>
      <c r="C36" s="25"/>
    </row>
    <row r="37" spans="1:3" x14ac:dyDescent="0.3">
      <c r="A37" s="49" t="s">
        <v>21</v>
      </c>
      <c r="B37" s="24"/>
      <c r="C37" s="22">
        <v>8.9600000000000009</v>
      </c>
    </row>
    <row r="38" spans="1:3" x14ac:dyDescent="0.3">
      <c r="A38" s="49"/>
      <c r="B38" s="24"/>
      <c r="C38" s="22">
        <v>8.5399999999999991</v>
      </c>
    </row>
    <row r="39" spans="1:3" x14ac:dyDescent="0.3">
      <c r="A39" s="49"/>
      <c r="B39" s="24"/>
      <c r="C39" s="22">
        <v>8.39</v>
      </c>
    </row>
    <row r="40" spans="1:3" x14ac:dyDescent="0.3">
      <c r="A40" s="49"/>
      <c r="B40" s="24"/>
      <c r="C40" s="22">
        <v>8.61</v>
      </c>
    </row>
    <row r="41" spans="1:3" x14ac:dyDescent="0.3">
      <c r="A41" s="49"/>
      <c r="B41" s="24"/>
      <c r="C41" s="22">
        <v>8.85</v>
      </c>
    </row>
    <row r="42" spans="1:3" x14ac:dyDescent="0.3">
      <c r="A42" s="49"/>
      <c r="B42" s="24"/>
      <c r="C42" s="22">
        <v>7.85</v>
      </c>
    </row>
    <row r="43" spans="1:3" x14ac:dyDescent="0.3">
      <c r="A43" s="49"/>
      <c r="B43" s="24"/>
      <c r="C43" s="22">
        <v>8.1199999999999992</v>
      </c>
    </row>
    <row r="44" spans="1:3" x14ac:dyDescent="0.3">
      <c r="A44" s="49"/>
      <c r="B44" s="24"/>
      <c r="C44" s="22">
        <v>8.07</v>
      </c>
    </row>
    <row r="45" spans="1:3" x14ac:dyDescent="0.3">
      <c r="A45" s="49"/>
      <c r="B45" s="1" t="s">
        <v>0</v>
      </c>
      <c r="C45" s="25">
        <f>AVERAGE(C37:C39,C40:C42,C43:C44)</f>
        <v>8.4237500000000001</v>
      </c>
    </row>
    <row r="46" spans="1:3" x14ac:dyDescent="0.3">
      <c r="A46" s="49"/>
      <c r="B46" s="1" t="s">
        <v>26</v>
      </c>
      <c r="C46" s="25">
        <f>STDEV(C37:C39,C40:C42,C43:C44)</f>
        <v>0.39008927549619071</v>
      </c>
    </row>
  </sheetData>
  <mergeCells count="4">
    <mergeCell ref="A2:A10"/>
    <mergeCell ref="A13:A22"/>
    <mergeCell ref="A25:A34"/>
    <mergeCell ref="A37:A4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1FF7C-1A08-40C8-AB79-A46F3F06CEEC}">
  <dimension ref="A1:J1003"/>
  <sheetViews>
    <sheetView workbookViewId="0">
      <selection activeCell="L13" sqref="L13"/>
    </sheetView>
  </sheetViews>
  <sheetFormatPr defaultRowHeight="14.4" x14ac:dyDescent="0.3"/>
  <cols>
    <col min="1" max="1" width="5.44140625" style="2" bestFit="1" customWidth="1"/>
    <col min="2" max="2" width="17.33203125" bestFit="1" customWidth="1"/>
    <col min="7" max="7" width="7" customWidth="1"/>
    <col min="8" max="8" width="6" customWidth="1"/>
    <col min="9" max="9" width="16.6640625" customWidth="1"/>
    <col min="10" max="10" width="15" customWidth="1"/>
  </cols>
  <sheetData>
    <row r="1" spans="1:10" x14ac:dyDescent="0.3">
      <c r="A1" s="36"/>
      <c r="B1" s="37"/>
      <c r="C1" s="38" t="s">
        <v>2</v>
      </c>
      <c r="D1" s="38" t="s">
        <v>3</v>
      </c>
      <c r="E1" s="38" t="s">
        <v>4</v>
      </c>
      <c r="F1" s="9"/>
      <c r="G1" s="6" t="s">
        <v>5</v>
      </c>
      <c r="H1" s="10"/>
      <c r="I1" s="11" t="s">
        <v>6</v>
      </c>
      <c r="J1" s="11" t="s">
        <v>7</v>
      </c>
    </row>
    <row r="2" spans="1:10" x14ac:dyDescent="0.3">
      <c r="A2" s="50" t="s">
        <v>18</v>
      </c>
      <c r="B2" s="26"/>
      <c r="C2" s="3">
        <v>1</v>
      </c>
      <c r="D2" s="28">
        <v>0.83</v>
      </c>
      <c r="E2" s="29">
        <f t="shared" ref="E2:E8" si="0">(D2-1.1733)/-0.0006</f>
        <v>572.16666666666686</v>
      </c>
      <c r="G2" s="3" t="s">
        <v>8</v>
      </c>
      <c r="H2" s="3">
        <v>0.49</v>
      </c>
      <c r="I2" s="3">
        <v>1200</v>
      </c>
      <c r="J2" s="3">
        <f>AVERAGE(H2:H3)</f>
        <v>0.49</v>
      </c>
    </row>
    <row r="3" spans="1:10" x14ac:dyDescent="0.3">
      <c r="A3" s="50"/>
      <c r="B3" s="27"/>
      <c r="C3" s="3">
        <v>2</v>
      </c>
      <c r="D3" s="28">
        <v>0.72</v>
      </c>
      <c r="E3" s="29">
        <f t="shared" si="0"/>
        <v>755.50000000000011</v>
      </c>
      <c r="G3" s="3" t="s">
        <v>8</v>
      </c>
      <c r="H3" s="3"/>
      <c r="I3" s="3">
        <v>600</v>
      </c>
      <c r="J3" s="3"/>
    </row>
    <row r="4" spans="1:10" x14ac:dyDescent="0.3">
      <c r="A4" s="50"/>
      <c r="B4" s="27"/>
      <c r="C4" s="3">
        <v>3</v>
      </c>
      <c r="D4" s="28">
        <v>0.97299999999999998</v>
      </c>
      <c r="E4" s="30">
        <f t="shared" si="0"/>
        <v>333.83333333333343</v>
      </c>
      <c r="G4" s="3" t="s">
        <v>9</v>
      </c>
      <c r="H4" s="3">
        <v>0.70499999999999996</v>
      </c>
      <c r="I4" s="3">
        <v>300</v>
      </c>
      <c r="J4" s="3"/>
    </row>
    <row r="5" spans="1:10" x14ac:dyDescent="0.3">
      <c r="A5" s="50"/>
      <c r="B5" s="27"/>
      <c r="C5" s="3">
        <v>4</v>
      </c>
      <c r="D5" s="28">
        <v>0.753</v>
      </c>
      <c r="E5" s="29">
        <f t="shared" si="0"/>
        <v>700.50000000000011</v>
      </c>
      <c r="G5" s="3" t="s">
        <v>9</v>
      </c>
      <c r="H5" s="3">
        <v>0.69399999999999995</v>
      </c>
      <c r="I5" s="3">
        <v>150</v>
      </c>
      <c r="J5" s="3">
        <f>AVERAGE(H8:H9)</f>
        <v>1.1040000000000001</v>
      </c>
    </row>
    <row r="6" spans="1:10" x14ac:dyDescent="0.3">
      <c r="A6" s="50"/>
      <c r="B6" s="27"/>
      <c r="C6" s="3">
        <v>5</v>
      </c>
      <c r="D6" s="28">
        <v>0.86</v>
      </c>
      <c r="E6" s="29">
        <f t="shared" si="0"/>
        <v>522.16666666666674</v>
      </c>
      <c r="G6" s="3" t="s">
        <v>10</v>
      </c>
      <c r="H6" s="3"/>
      <c r="I6" s="3">
        <v>75</v>
      </c>
      <c r="J6" s="3">
        <f>AVERAGE(H10:H12)</f>
        <v>1.1335</v>
      </c>
    </row>
    <row r="7" spans="1:10" x14ac:dyDescent="0.3">
      <c r="A7" s="50"/>
      <c r="B7" s="27"/>
      <c r="C7" s="3">
        <v>6</v>
      </c>
      <c r="D7" s="28">
        <v>0.78400000000000003</v>
      </c>
      <c r="E7" s="29">
        <f t="shared" si="0"/>
        <v>648.83333333333337</v>
      </c>
      <c r="G7" s="3" t="s">
        <v>10</v>
      </c>
      <c r="H7" s="3"/>
      <c r="I7" s="3">
        <v>37.5</v>
      </c>
      <c r="J7" s="3">
        <f>AVERAGE(H13:H14)</f>
        <v>1.135</v>
      </c>
    </row>
    <row r="8" spans="1:10" x14ac:dyDescent="0.3">
      <c r="A8" s="50"/>
      <c r="B8" s="27"/>
      <c r="C8" s="3">
        <v>7</v>
      </c>
      <c r="D8" s="28">
        <v>0.83199999999999996</v>
      </c>
      <c r="E8" s="29">
        <f t="shared" si="0"/>
        <v>568.83333333333348</v>
      </c>
      <c r="G8" s="3" t="s">
        <v>11</v>
      </c>
      <c r="H8" s="3">
        <v>1.0640000000000001</v>
      </c>
      <c r="I8" s="3"/>
      <c r="J8" s="3"/>
    </row>
    <row r="9" spans="1:10" x14ac:dyDescent="0.3">
      <c r="A9" s="50"/>
      <c r="B9" s="1" t="s">
        <v>0</v>
      </c>
      <c r="C9" s="12"/>
      <c r="D9" s="31"/>
      <c r="E9" s="32">
        <f>AVERAGE(E2:E3,E5:E8)</f>
        <v>628.00000000000011</v>
      </c>
      <c r="G9" s="3" t="s">
        <v>11</v>
      </c>
      <c r="H9" s="3">
        <v>1.1439999999999999</v>
      </c>
      <c r="I9" s="3"/>
      <c r="J9" s="3"/>
    </row>
    <row r="10" spans="1:10" x14ac:dyDescent="0.3">
      <c r="A10" s="50"/>
      <c r="B10" s="1" t="s">
        <v>26</v>
      </c>
      <c r="C10" s="12"/>
      <c r="D10" s="31"/>
      <c r="E10" s="32">
        <f>_xlfn.STDEV.S(E2:E3,E5:E8)</f>
        <v>89.179905559243025</v>
      </c>
      <c r="G10" s="3" t="s">
        <v>12</v>
      </c>
      <c r="H10" s="3">
        <v>1.1339999999999999</v>
      </c>
      <c r="I10" s="1"/>
      <c r="J10" s="1"/>
    </row>
    <row r="11" spans="1:10" x14ac:dyDescent="0.3">
      <c r="B11" s="1"/>
      <c r="C11" s="12"/>
      <c r="D11" s="31"/>
      <c r="E11" s="32"/>
      <c r="G11" s="3"/>
      <c r="H11" s="3"/>
      <c r="I11" s="1"/>
      <c r="J11" s="1"/>
    </row>
    <row r="12" spans="1:10" x14ac:dyDescent="0.3">
      <c r="B12" s="12"/>
      <c r="C12" s="3"/>
      <c r="D12" s="28"/>
      <c r="E12" s="29"/>
      <c r="G12" s="3" t="s">
        <v>12</v>
      </c>
      <c r="H12" s="3">
        <v>1.133</v>
      </c>
      <c r="I12" s="3"/>
      <c r="J12" s="3"/>
    </row>
    <row r="13" spans="1:10" x14ac:dyDescent="0.3">
      <c r="A13" s="50" t="s">
        <v>19</v>
      </c>
      <c r="B13" s="26"/>
      <c r="C13" s="3">
        <v>1</v>
      </c>
      <c r="D13" s="28">
        <v>0.75900000000000001</v>
      </c>
      <c r="E13" s="29">
        <f t="shared" ref="E13:E19" si="1">(D13-1.1733)/-0.0006</f>
        <v>690.50000000000011</v>
      </c>
      <c r="G13" s="3" t="s">
        <v>13</v>
      </c>
      <c r="H13" s="3">
        <v>1.135</v>
      </c>
      <c r="I13" s="3"/>
      <c r="J13" s="3"/>
    </row>
    <row r="14" spans="1:10" x14ac:dyDescent="0.3">
      <c r="A14" s="50"/>
      <c r="B14" s="27"/>
      <c r="C14" s="3">
        <v>2</v>
      </c>
      <c r="D14" s="28">
        <v>1.1599999999999999</v>
      </c>
      <c r="E14" s="30">
        <f t="shared" si="1"/>
        <v>22.166666666666817</v>
      </c>
      <c r="G14" s="3" t="s">
        <v>13</v>
      </c>
      <c r="H14" s="3"/>
      <c r="I14" s="3"/>
      <c r="J14" s="3"/>
    </row>
    <row r="15" spans="1:10" x14ac:dyDescent="0.3">
      <c r="A15" s="50"/>
      <c r="B15" s="27"/>
      <c r="C15" s="3">
        <v>3</v>
      </c>
      <c r="D15" s="28">
        <v>1.0649999999999999</v>
      </c>
      <c r="E15" s="30">
        <f t="shared" si="1"/>
        <v>180.50000000000011</v>
      </c>
      <c r="G15" s="3"/>
      <c r="H15" s="3"/>
      <c r="I15" s="1" t="s">
        <v>4</v>
      </c>
      <c r="J15" s="1" t="s">
        <v>14</v>
      </c>
    </row>
    <row r="16" spans="1:10" x14ac:dyDescent="0.3">
      <c r="A16" s="50"/>
      <c r="B16" s="27"/>
      <c r="C16" s="3">
        <v>4</v>
      </c>
      <c r="D16" s="28">
        <v>0.98599999999999999</v>
      </c>
      <c r="E16" s="29">
        <f t="shared" si="1"/>
        <v>312.16666666666674</v>
      </c>
      <c r="G16" s="3"/>
      <c r="H16" s="3"/>
      <c r="I16" s="3"/>
      <c r="J16" s="3"/>
    </row>
    <row r="17" spans="1:10" x14ac:dyDescent="0.3">
      <c r="A17" s="50"/>
      <c r="B17" s="27"/>
      <c r="C17" s="3">
        <v>5</v>
      </c>
      <c r="D17" s="28">
        <v>0.68799999999999994</v>
      </c>
      <c r="E17" s="29">
        <f t="shared" si="1"/>
        <v>808.83333333333348</v>
      </c>
      <c r="G17" s="3"/>
      <c r="H17" s="3"/>
      <c r="I17" s="3"/>
      <c r="J17" s="3"/>
    </row>
    <row r="18" spans="1:10" x14ac:dyDescent="0.3">
      <c r="A18" s="50"/>
      <c r="B18" s="27"/>
      <c r="C18" s="3">
        <v>6</v>
      </c>
      <c r="D18" s="28">
        <v>0.91</v>
      </c>
      <c r="E18" s="29">
        <f t="shared" si="1"/>
        <v>438.83333333333331</v>
      </c>
      <c r="G18" s="3"/>
      <c r="H18" s="3"/>
      <c r="I18" s="3"/>
      <c r="J18" s="3"/>
    </row>
    <row r="19" spans="1:10" x14ac:dyDescent="0.3">
      <c r="A19" s="50"/>
      <c r="B19" s="27"/>
      <c r="C19" s="3">
        <v>7</v>
      </c>
      <c r="D19" s="28">
        <v>1.236</v>
      </c>
      <c r="E19" s="30">
        <f t="shared" si="1"/>
        <v>-104.49999999999997</v>
      </c>
      <c r="G19" s="3"/>
      <c r="H19" s="3"/>
      <c r="I19" s="3"/>
      <c r="J19" s="3"/>
    </row>
    <row r="20" spans="1:10" x14ac:dyDescent="0.3">
      <c r="A20" s="50"/>
      <c r="B20" s="1" t="s">
        <v>0</v>
      </c>
      <c r="C20" s="33"/>
      <c r="D20" s="34"/>
      <c r="E20" s="35">
        <f>AVERAGE(E13,E16:E18)</f>
        <v>562.58333333333348</v>
      </c>
      <c r="G20" s="3"/>
      <c r="H20" s="3"/>
      <c r="I20" s="3"/>
      <c r="J20" s="3"/>
    </row>
    <row r="21" spans="1:10" x14ac:dyDescent="0.3">
      <c r="A21" s="50"/>
      <c r="B21" s="1" t="s">
        <v>26</v>
      </c>
      <c r="C21" s="33"/>
      <c r="D21" s="34"/>
      <c r="E21" s="35">
        <f>_xlfn.STDEV.S(E13,E16:E18)</f>
        <v>227.32084928250313</v>
      </c>
      <c r="G21" s="3"/>
      <c r="H21" s="3"/>
      <c r="I21" s="3"/>
      <c r="J21" s="3"/>
    </row>
    <row r="22" spans="1:10" x14ac:dyDescent="0.3">
      <c r="B22" s="1"/>
      <c r="C22" s="33"/>
      <c r="D22" s="34"/>
      <c r="E22" s="35"/>
      <c r="G22" s="3"/>
      <c r="H22" s="3"/>
      <c r="I22" s="3"/>
      <c r="J22" s="3"/>
    </row>
    <row r="23" spans="1:10" x14ac:dyDescent="0.3">
      <c r="B23" s="12"/>
      <c r="C23" s="3"/>
      <c r="D23" s="28"/>
      <c r="E23" s="29"/>
      <c r="G23" s="3"/>
      <c r="H23" s="3"/>
      <c r="I23" s="3"/>
      <c r="J23" s="3"/>
    </row>
    <row r="24" spans="1:10" x14ac:dyDescent="0.3">
      <c r="A24" s="50" t="s">
        <v>20</v>
      </c>
      <c r="B24" s="26"/>
      <c r="C24" s="3">
        <v>1</v>
      </c>
      <c r="D24" s="28">
        <v>0.72499999999999998</v>
      </c>
      <c r="E24" s="29">
        <f t="shared" ref="E24:E30" si="2">(D24-1.1733)/-0.0006</f>
        <v>747.16666666666674</v>
      </c>
      <c r="G24" s="3"/>
      <c r="H24" s="3"/>
      <c r="I24" s="3"/>
      <c r="J24" s="3"/>
    </row>
    <row r="25" spans="1:10" x14ac:dyDescent="0.3">
      <c r="A25" s="50"/>
      <c r="B25" s="27"/>
      <c r="C25" s="3">
        <v>2</v>
      </c>
      <c r="D25" s="28">
        <v>1.111</v>
      </c>
      <c r="E25" s="30">
        <f t="shared" si="2"/>
        <v>103.83333333333339</v>
      </c>
      <c r="G25" s="3"/>
      <c r="H25" s="3"/>
      <c r="I25" s="3"/>
      <c r="J25" s="3"/>
    </row>
    <row r="26" spans="1:10" x14ac:dyDescent="0.3">
      <c r="A26" s="50"/>
      <c r="B26" s="27"/>
      <c r="C26" s="3">
        <v>3</v>
      </c>
      <c r="D26" s="28">
        <v>0.77600000000000002</v>
      </c>
      <c r="E26" s="22">
        <f t="shared" si="2"/>
        <v>662.16666666666674</v>
      </c>
      <c r="G26" s="3"/>
      <c r="H26" s="3"/>
      <c r="I26" s="3"/>
      <c r="J26" s="3"/>
    </row>
    <row r="27" spans="1:10" x14ac:dyDescent="0.3">
      <c r="A27" s="50"/>
      <c r="B27" s="27"/>
      <c r="C27" s="3">
        <v>4</v>
      </c>
      <c r="D27" s="28">
        <v>1.1970000000000001</v>
      </c>
      <c r="E27" s="30">
        <f t="shared" si="2"/>
        <v>-39.500000000000092</v>
      </c>
      <c r="G27" s="3"/>
      <c r="H27" s="3"/>
      <c r="I27" s="3"/>
      <c r="J27" s="3"/>
    </row>
    <row r="28" spans="1:10" x14ac:dyDescent="0.3">
      <c r="A28" s="50"/>
      <c r="B28" s="27"/>
      <c r="C28" s="3">
        <v>5</v>
      </c>
      <c r="D28" s="28">
        <v>1.0860000000000001</v>
      </c>
      <c r="E28" s="30">
        <f t="shared" si="2"/>
        <v>145.49999999999991</v>
      </c>
      <c r="G28" s="3"/>
      <c r="H28" s="3"/>
      <c r="I28" s="3"/>
      <c r="J28" s="3"/>
    </row>
    <row r="29" spans="1:10" x14ac:dyDescent="0.3">
      <c r="A29" s="50"/>
      <c r="B29" s="27"/>
      <c r="C29" s="3">
        <v>6</v>
      </c>
      <c r="D29" s="28">
        <v>1.776</v>
      </c>
      <c r="E29" s="30">
        <f t="shared" si="2"/>
        <v>-1004.5000000000001</v>
      </c>
      <c r="G29" s="3"/>
      <c r="H29" s="3"/>
      <c r="I29" s="3"/>
      <c r="J29" s="3"/>
    </row>
    <row r="30" spans="1:10" x14ac:dyDescent="0.3">
      <c r="A30" s="50"/>
      <c r="B30" s="27"/>
      <c r="C30" s="3">
        <v>7</v>
      </c>
      <c r="D30" s="28">
        <v>0.70199999999999996</v>
      </c>
      <c r="E30" s="29">
        <f t="shared" si="2"/>
        <v>785.50000000000011</v>
      </c>
      <c r="G30" s="3"/>
      <c r="H30" s="3"/>
      <c r="I30" s="3"/>
      <c r="J30" s="3"/>
    </row>
    <row r="31" spans="1:10" x14ac:dyDescent="0.3">
      <c r="A31" s="50"/>
      <c r="B31" s="1" t="s">
        <v>0</v>
      </c>
      <c r="C31" s="12"/>
      <c r="D31" s="31"/>
      <c r="E31" s="32">
        <f>AVERAGE(E24,E26,E30)</f>
        <v>731.6111111111112</v>
      </c>
      <c r="G31" s="3"/>
      <c r="H31" s="3"/>
      <c r="I31" s="3"/>
      <c r="J31" s="3"/>
    </row>
    <row r="32" spans="1:10" x14ac:dyDescent="0.3">
      <c r="A32" s="50"/>
      <c r="B32" s="1" t="s">
        <v>26</v>
      </c>
      <c r="C32" s="12"/>
      <c r="D32" s="31"/>
      <c r="E32" s="32">
        <f>_xlfn.STDEV.S(E24,E26,E30)</f>
        <v>63.120989054824399</v>
      </c>
      <c r="G32" s="3"/>
      <c r="H32" s="1"/>
      <c r="I32" s="1"/>
      <c r="J32" s="3"/>
    </row>
    <row r="33" spans="1:10" x14ac:dyDescent="0.3">
      <c r="B33" s="1"/>
      <c r="C33" s="12"/>
      <c r="D33" s="31"/>
      <c r="E33" s="32"/>
      <c r="G33" s="3"/>
      <c r="H33" s="1"/>
      <c r="I33" s="1"/>
      <c r="J33" s="3"/>
    </row>
    <row r="34" spans="1:10" x14ac:dyDescent="0.3">
      <c r="B34" s="12"/>
      <c r="C34" s="3"/>
      <c r="D34" s="28"/>
      <c r="E34" s="29"/>
      <c r="G34" s="3"/>
      <c r="H34" s="3"/>
      <c r="I34" s="3"/>
      <c r="J34" s="3"/>
    </row>
    <row r="35" spans="1:10" x14ac:dyDescent="0.3">
      <c r="A35" s="50" t="s">
        <v>21</v>
      </c>
      <c r="B35" s="26"/>
      <c r="C35" s="3">
        <v>1</v>
      </c>
      <c r="D35" s="28">
        <v>1.2549999999999999</v>
      </c>
      <c r="E35" s="30">
        <f t="shared" ref="E35:E41" si="3">(D35-1.1733)/-0.0006</f>
        <v>-136.16666666666649</v>
      </c>
      <c r="G35" s="3"/>
      <c r="H35" s="3"/>
      <c r="I35" s="3"/>
      <c r="J35" s="3"/>
    </row>
    <row r="36" spans="1:10" x14ac:dyDescent="0.3">
      <c r="A36" s="50"/>
      <c r="B36" s="27"/>
      <c r="C36" s="3">
        <v>2</v>
      </c>
      <c r="D36" s="28">
        <v>0.997</v>
      </c>
      <c r="E36" s="29">
        <f t="shared" si="3"/>
        <v>293.83333333333337</v>
      </c>
      <c r="G36" s="3"/>
      <c r="H36" s="3"/>
      <c r="I36" s="3"/>
      <c r="J36" s="3"/>
    </row>
    <row r="37" spans="1:10" x14ac:dyDescent="0.3">
      <c r="A37" s="50"/>
      <c r="B37" s="27"/>
      <c r="C37" s="3">
        <v>3</v>
      </c>
      <c r="D37" s="28">
        <v>1.2869999999999999</v>
      </c>
      <c r="E37" s="30">
        <f t="shared" si="3"/>
        <v>-189.49999999999986</v>
      </c>
      <c r="G37" s="3"/>
      <c r="H37" s="3"/>
      <c r="I37" s="3"/>
      <c r="J37" s="3"/>
    </row>
    <row r="38" spans="1:10" x14ac:dyDescent="0.3">
      <c r="A38" s="50"/>
      <c r="B38" s="27"/>
      <c r="C38" s="3">
        <v>4</v>
      </c>
      <c r="D38" s="28">
        <v>0.91200000000000003</v>
      </c>
      <c r="E38" s="29">
        <f t="shared" si="3"/>
        <v>435.5</v>
      </c>
      <c r="G38" s="3"/>
      <c r="H38" s="3"/>
      <c r="I38" s="3"/>
      <c r="J38" s="3"/>
    </row>
    <row r="39" spans="1:10" x14ac:dyDescent="0.3">
      <c r="A39" s="50"/>
      <c r="B39" s="27"/>
      <c r="C39" s="3">
        <v>5</v>
      </c>
      <c r="D39" s="28">
        <v>1.55</v>
      </c>
      <c r="E39" s="30">
        <f t="shared" si="3"/>
        <v>-627.83333333333348</v>
      </c>
      <c r="G39" s="3"/>
      <c r="H39" s="3"/>
      <c r="I39" s="3"/>
      <c r="J39" s="3"/>
    </row>
    <row r="40" spans="1:10" x14ac:dyDescent="0.3">
      <c r="A40" s="50"/>
      <c r="B40" s="27"/>
      <c r="C40" s="3">
        <v>6</v>
      </c>
      <c r="D40" s="28">
        <v>0.84599999999999997</v>
      </c>
      <c r="E40" s="29">
        <f t="shared" si="3"/>
        <v>545.50000000000011</v>
      </c>
      <c r="G40" s="3"/>
      <c r="H40" s="3"/>
      <c r="I40" s="3"/>
      <c r="J40" s="3"/>
    </row>
    <row r="41" spans="1:10" x14ac:dyDescent="0.3">
      <c r="A41" s="50"/>
      <c r="B41" s="27"/>
      <c r="C41" s="3">
        <v>7</v>
      </c>
      <c r="D41" s="28">
        <v>1.06</v>
      </c>
      <c r="E41" s="30">
        <f t="shared" si="3"/>
        <v>188.83333333333329</v>
      </c>
      <c r="G41" s="3"/>
      <c r="H41" s="3"/>
      <c r="I41" s="3"/>
      <c r="J41" s="3"/>
    </row>
    <row r="42" spans="1:10" x14ac:dyDescent="0.3">
      <c r="A42" s="50"/>
      <c r="B42" s="1" t="s">
        <v>0</v>
      </c>
      <c r="C42" s="12"/>
      <c r="D42" s="31"/>
      <c r="E42" s="32">
        <f>AVERAGE(E36,E38,E40)</f>
        <v>424.94444444444451</v>
      </c>
      <c r="G42" s="3"/>
      <c r="H42" s="3"/>
      <c r="I42" s="3"/>
      <c r="J42" s="3"/>
    </row>
    <row r="43" spans="1:10" x14ac:dyDescent="0.3">
      <c r="A43" s="50"/>
      <c r="B43" s="1" t="s">
        <v>26</v>
      </c>
      <c r="C43" s="12"/>
      <c r="D43" s="31"/>
      <c r="E43" s="32">
        <f>_xlfn.STDEV.S(E36,E38,E40)</f>
        <v>126.1649420108163</v>
      </c>
      <c r="G43" s="3"/>
      <c r="H43" s="3"/>
      <c r="I43" s="3"/>
      <c r="J43" s="3"/>
    </row>
    <row r="44" spans="1:10" x14ac:dyDescent="0.3">
      <c r="G44" s="3"/>
      <c r="H44" s="3"/>
      <c r="I44" s="3"/>
      <c r="J44" s="3"/>
    </row>
    <row r="45" spans="1:10" x14ac:dyDescent="0.3">
      <c r="G45" s="3"/>
      <c r="H45" s="3"/>
      <c r="I45" s="3"/>
      <c r="J45" s="3"/>
    </row>
    <row r="46" spans="1:10" x14ac:dyDescent="0.3">
      <c r="G46" s="3"/>
      <c r="H46" s="3"/>
      <c r="I46" s="3"/>
      <c r="J46" s="3"/>
    </row>
    <row r="47" spans="1:10" x14ac:dyDescent="0.3">
      <c r="G47" s="3"/>
      <c r="H47" s="3"/>
      <c r="I47" s="3"/>
      <c r="J47" s="3"/>
    </row>
    <row r="48" spans="1:10" x14ac:dyDescent="0.3">
      <c r="G48" s="3"/>
      <c r="H48" s="3"/>
      <c r="I48" s="3"/>
      <c r="J48" s="3"/>
    </row>
    <row r="49" spans="7:10" x14ac:dyDescent="0.3">
      <c r="G49" s="3"/>
      <c r="H49" s="3"/>
      <c r="I49" s="3"/>
      <c r="J49" s="3"/>
    </row>
    <row r="50" spans="7:10" x14ac:dyDescent="0.3">
      <c r="G50" s="3"/>
      <c r="H50" s="3"/>
      <c r="I50" s="3"/>
      <c r="J50" s="3"/>
    </row>
    <row r="51" spans="7:10" x14ac:dyDescent="0.3">
      <c r="G51" s="3"/>
      <c r="H51" s="3"/>
      <c r="I51" s="3"/>
      <c r="J51" s="3"/>
    </row>
    <row r="52" spans="7:10" x14ac:dyDescent="0.3">
      <c r="G52" s="3"/>
      <c r="H52" s="3"/>
      <c r="I52" s="3"/>
      <c r="J52" s="3"/>
    </row>
    <row r="53" spans="7:10" x14ac:dyDescent="0.3">
      <c r="G53" s="3"/>
      <c r="H53" s="3"/>
      <c r="I53" s="3"/>
      <c r="J53" s="3"/>
    </row>
    <row r="54" spans="7:10" x14ac:dyDescent="0.3">
      <c r="G54" s="3"/>
      <c r="H54" s="3"/>
      <c r="I54" s="3"/>
      <c r="J54" s="3"/>
    </row>
    <row r="55" spans="7:10" x14ac:dyDescent="0.3">
      <c r="G55" s="3"/>
      <c r="H55" s="3"/>
      <c r="I55" s="3"/>
      <c r="J55" s="3"/>
    </row>
    <row r="56" spans="7:10" x14ac:dyDescent="0.3">
      <c r="G56" s="3"/>
      <c r="H56" s="3"/>
      <c r="I56" s="3"/>
      <c r="J56" s="3"/>
    </row>
    <row r="57" spans="7:10" x14ac:dyDescent="0.3">
      <c r="G57" s="3"/>
      <c r="H57" s="3"/>
      <c r="I57" s="3"/>
      <c r="J57" s="3"/>
    </row>
    <row r="58" spans="7:10" x14ac:dyDescent="0.3">
      <c r="G58" s="3"/>
      <c r="H58" s="3"/>
      <c r="I58" s="3"/>
      <c r="J58" s="3"/>
    </row>
    <row r="59" spans="7:10" x14ac:dyDescent="0.3">
      <c r="G59" s="3"/>
      <c r="H59" s="3"/>
      <c r="I59" s="3"/>
      <c r="J59" s="3"/>
    </row>
    <row r="60" spans="7:10" x14ac:dyDescent="0.3">
      <c r="G60" s="3"/>
      <c r="H60" s="3"/>
      <c r="I60" s="3"/>
      <c r="J60" s="3"/>
    </row>
    <row r="61" spans="7:10" x14ac:dyDescent="0.3">
      <c r="G61" s="3"/>
      <c r="H61" s="3"/>
      <c r="I61" s="3"/>
      <c r="J61" s="3"/>
    </row>
    <row r="62" spans="7:10" x14ac:dyDescent="0.3">
      <c r="G62" s="3"/>
      <c r="H62" s="3"/>
      <c r="I62" s="3"/>
      <c r="J62" s="3"/>
    </row>
    <row r="63" spans="7:10" x14ac:dyDescent="0.3">
      <c r="G63" s="3"/>
      <c r="H63" s="3"/>
      <c r="I63" s="3"/>
      <c r="J63" s="3"/>
    </row>
    <row r="64" spans="7:10" x14ac:dyDescent="0.3">
      <c r="G64" s="3"/>
      <c r="H64" s="3"/>
      <c r="I64" s="3"/>
      <c r="J64" s="3"/>
    </row>
    <row r="65" spans="7:10" x14ac:dyDescent="0.3">
      <c r="G65" s="3"/>
      <c r="H65" s="3"/>
      <c r="I65" s="3"/>
      <c r="J65" s="3"/>
    </row>
    <row r="66" spans="7:10" x14ac:dyDescent="0.3">
      <c r="G66" s="3"/>
      <c r="H66" s="3"/>
      <c r="I66" s="3"/>
      <c r="J66" s="3"/>
    </row>
    <row r="67" spans="7:10" x14ac:dyDescent="0.3">
      <c r="G67" s="3"/>
      <c r="H67" s="3"/>
      <c r="I67" s="3"/>
      <c r="J67" s="3"/>
    </row>
    <row r="68" spans="7:10" x14ac:dyDescent="0.3">
      <c r="G68" s="3"/>
      <c r="H68" s="3"/>
      <c r="I68" s="3"/>
      <c r="J68" s="3"/>
    </row>
    <row r="69" spans="7:10" x14ac:dyDescent="0.3">
      <c r="G69" s="3"/>
      <c r="H69" s="3"/>
      <c r="I69" s="3"/>
      <c r="J69" s="3"/>
    </row>
    <row r="70" spans="7:10" x14ac:dyDescent="0.3">
      <c r="G70" s="3"/>
      <c r="H70" s="3"/>
      <c r="I70" s="3"/>
      <c r="J70" s="3"/>
    </row>
    <row r="71" spans="7:10" x14ac:dyDescent="0.3">
      <c r="G71" s="3"/>
      <c r="H71" s="3"/>
      <c r="I71" s="3"/>
      <c r="J71" s="3"/>
    </row>
    <row r="72" spans="7:10" x14ac:dyDescent="0.3">
      <c r="G72" s="3"/>
      <c r="H72" s="3"/>
      <c r="I72" s="3"/>
      <c r="J72" s="3"/>
    </row>
    <row r="73" spans="7:10" x14ac:dyDescent="0.3">
      <c r="G73" s="3"/>
      <c r="H73" s="3"/>
      <c r="I73" s="3"/>
      <c r="J73" s="3"/>
    </row>
    <row r="74" spans="7:10" x14ac:dyDescent="0.3">
      <c r="G74" s="3"/>
      <c r="H74" s="3"/>
      <c r="I74" s="3"/>
      <c r="J74" s="3"/>
    </row>
    <row r="75" spans="7:10" x14ac:dyDescent="0.3">
      <c r="G75" s="3"/>
      <c r="H75" s="3"/>
      <c r="I75" s="3"/>
      <c r="J75" s="3"/>
    </row>
    <row r="76" spans="7:10" x14ac:dyDescent="0.3">
      <c r="G76" s="3"/>
      <c r="H76" s="3"/>
      <c r="I76" s="3"/>
      <c r="J76" s="3"/>
    </row>
    <row r="77" spans="7:10" x14ac:dyDescent="0.3">
      <c r="G77" s="3"/>
      <c r="H77" s="3"/>
      <c r="I77" s="3"/>
      <c r="J77" s="3"/>
    </row>
    <row r="78" spans="7:10" x14ac:dyDescent="0.3">
      <c r="G78" s="3"/>
      <c r="H78" s="3"/>
      <c r="I78" s="3"/>
      <c r="J78" s="3"/>
    </row>
    <row r="79" spans="7:10" x14ac:dyDescent="0.3">
      <c r="G79" s="3"/>
      <c r="H79" s="3"/>
      <c r="I79" s="3"/>
      <c r="J79" s="3"/>
    </row>
    <row r="80" spans="7:10" x14ac:dyDescent="0.3">
      <c r="G80" s="3"/>
      <c r="H80" s="3"/>
      <c r="I80" s="3"/>
      <c r="J80" s="3"/>
    </row>
    <row r="81" spans="7:10" x14ac:dyDescent="0.3">
      <c r="G81" s="3"/>
      <c r="H81" s="3"/>
      <c r="I81" s="3"/>
      <c r="J81" s="3"/>
    </row>
    <row r="82" spans="7:10" x14ac:dyDescent="0.3">
      <c r="G82" s="3"/>
      <c r="H82" s="3"/>
      <c r="I82" s="3"/>
      <c r="J82" s="3"/>
    </row>
    <row r="83" spans="7:10" x14ac:dyDescent="0.3">
      <c r="G83" s="3"/>
      <c r="H83" s="3"/>
      <c r="I83" s="3"/>
      <c r="J83" s="3"/>
    </row>
    <row r="84" spans="7:10" x14ac:dyDescent="0.3">
      <c r="G84" s="3"/>
      <c r="H84" s="3"/>
      <c r="I84" s="3"/>
      <c r="J84" s="3"/>
    </row>
    <row r="85" spans="7:10" x14ac:dyDescent="0.3">
      <c r="G85" s="3"/>
      <c r="H85" s="3"/>
      <c r="I85" s="3"/>
      <c r="J85" s="3"/>
    </row>
    <row r="86" spans="7:10" x14ac:dyDescent="0.3">
      <c r="G86" s="3"/>
      <c r="H86" s="3"/>
      <c r="I86" s="3"/>
      <c r="J86" s="3"/>
    </row>
    <row r="87" spans="7:10" x14ac:dyDescent="0.3">
      <c r="G87" s="3"/>
      <c r="H87" s="3"/>
      <c r="I87" s="3"/>
      <c r="J87" s="3"/>
    </row>
    <row r="88" spans="7:10" x14ac:dyDescent="0.3">
      <c r="G88" s="3"/>
      <c r="H88" s="3"/>
      <c r="I88" s="3"/>
      <c r="J88" s="3"/>
    </row>
    <row r="89" spans="7:10" x14ac:dyDescent="0.3">
      <c r="G89" s="3"/>
      <c r="H89" s="3"/>
      <c r="I89" s="3"/>
      <c r="J89" s="3"/>
    </row>
    <row r="90" spans="7:10" x14ac:dyDescent="0.3">
      <c r="G90" s="3"/>
      <c r="H90" s="3"/>
      <c r="I90" s="3"/>
      <c r="J90" s="3"/>
    </row>
    <row r="91" spans="7:10" x14ac:dyDescent="0.3">
      <c r="G91" s="3"/>
      <c r="H91" s="3"/>
      <c r="I91" s="3"/>
      <c r="J91" s="3"/>
    </row>
    <row r="92" spans="7:10" x14ac:dyDescent="0.3">
      <c r="G92" s="3"/>
      <c r="H92" s="3"/>
      <c r="I92" s="3"/>
      <c r="J92" s="3"/>
    </row>
    <row r="93" spans="7:10" x14ac:dyDescent="0.3">
      <c r="G93" s="3"/>
      <c r="H93" s="3"/>
      <c r="I93" s="3"/>
      <c r="J93" s="3"/>
    </row>
    <row r="94" spans="7:10" x14ac:dyDescent="0.3">
      <c r="G94" s="3"/>
      <c r="H94" s="3"/>
      <c r="I94" s="3"/>
      <c r="J94" s="3"/>
    </row>
    <row r="95" spans="7:10" x14ac:dyDescent="0.3">
      <c r="G95" s="3"/>
      <c r="H95" s="3"/>
      <c r="I95" s="3"/>
      <c r="J95" s="3"/>
    </row>
    <row r="96" spans="7:10" x14ac:dyDescent="0.3">
      <c r="G96" s="3"/>
      <c r="H96" s="3"/>
      <c r="I96" s="3"/>
      <c r="J96" s="3"/>
    </row>
    <row r="97" spans="7:10" x14ac:dyDescent="0.3">
      <c r="G97" s="3"/>
      <c r="H97" s="3"/>
      <c r="I97" s="3"/>
      <c r="J97" s="3"/>
    </row>
    <row r="98" spans="7:10" x14ac:dyDescent="0.3">
      <c r="G98" s="3"/>
      <c r="H98" s="3"/>
      <c r="I98" s="3"/>
      <c r="J98" s="3"/>
    </row>
    <row r="99" spans="7:10" x14ac:dyDescent="0.3">
      <c r="G99" s="3"/>
      <c r="H99" s="3"/>
      <c r="I99" s="3"/>
      <c r="J99" s="3"/>
    </row>
    <row r="100" spans="7:10" x14ac:dyDescent="0.3">
      <c r="G100" s="3"/>
      <c r="H100" s="3"/>
      <c r="I100" s="3"/>
      <c r="J100" s="3"/>
    </row>
    <row r="101" spans="7:10" x14ac:dyDescent="0.3">
      <c r="G101" s="3"/>
      <c r="H101" s="3"/>
      <c r="I101" s="3"/>
      <c r="J101" s="3"/>
    </row>
    <row r="102" spans="7:10" x14ac:dyDescent="0.3">
      <c r="G102" s="3"/>
      <c r="H102" s="3"/>
      <c r="I102" s="3"/>
      <c r="J102" s="3"/>
    </row>
    <row r="103" spans="7:10" x14ac:dyDescent="0.3">
      <c r="G103" s="3"/>
      <c r="H103" s="3"/>
      <c r="I103" s="3"/>
      <c r="J103" s="3"/>
    </row>
    <row r="104" spans="7:10" x14ac:dyDescent="0.3">
      <c r="G104" s="3"/>
      <c r="H104" s="3"/>
      <c r="I104" s="3"/>
      <c r="J104" s="3"/>
    </row>
    <row r="105" spans="7:10" x14ac:dyDescent="0.3">
      <c r="G105" s="3"/>
      <c r="H105" s="3"/>
      <c r="I105" s="3"/>
      <c r="J105" s="3"/>
    </row>
    <row r="106" spans="7:10" x14ac:dyDescent="0.3">
      <c r="G106" s="3"/>
      <c r="H106" s="3"/>
      <c r="I106" s="3"/>
      <c r="J106" s="3"/>
    </row>
    <row r="107" spans="7:10" x14ac:dyDescent="0.3">
      <c r="G107" s="3"/>
      <c r="H107" s="3"/>
      <c r="I107" s="3"/>
      <c r="J107" s="3"/>
    </row>
    <row r="108" spans="7:10" x14ac:dyDescent="0.3">
      <c r="G108" s="3"/>
      <c r="H108" s="3"/>
      <c r="I108" s="3"/>
      <c r="J108" s="3"/>
    </row>
    <row r="109" spans="7:10" x14ac:dyDescent="0.3">
      <c r="G109" s="3"/>
      <c r="H109" s="3"/>
      <c r="I109" s="3"/>
      <c r="J109" s="3"/>
    </row>
    <row r="110" spans="7:10" x14ac:dyDescent="0.3">
      <c r="G110" s="3"/>
      <c r="H110" s="3"/>
      <c r="I110" s="3"/>
      <c r="J110" s="3"/>
    </row>
    <row r="111" spans="7:10" x14ac:dyDescent="0.3">
      <c r="G111" s="3"/>
      <c r="H111" s="3"/>
      <c r="I111" s="3"/>
      <c r="J111" s="3"/>
    </row>
    <row r="112" spans="7:10" x14ac:dyDescent="0.3">
      <c r="G112" s="3"/>
      <c r="H112" s="3"/>
      <c r="I112" s="3"/>
      <c r="J112" s="3"/>
    </row>
    <row r="113" spans="7:10" x14ac:dyDescent="0.3">
      <c r="G113" s="3"/>
      <c r="H113" s="3"/>
      <c r="I113" s="3"/>
      <c r="J113" s="3"/>
    </row>
    <row r="114" spans="7:10" x14ac:dyDescent="0.3">
      <c r="G114" s="3"/>
      <c r="H114" s="3"/>
      <c r="I114" s="3"/>
      <c r="J114" s="3"/>
    </row>
    <row r="115" spans="7:10" x14ac:dyDescent="0.3">
      <c r="G115" s="3"/>
      <c r="H115" s="3"/>
      <c r="I115" s="3"/>
      <c r="J115" s="3"/>
    </row>
    <row r="116" spans="7:10" x14ac:dyDescent="0.3">
      <c r="G116" s="3"/>
      <c r="H116" s="3"/>
      <c r="I116" s="3"/>
      <c r="J116" s="3"/>
    </row>
    <row r="117" spans="7:10" x14ac:dyDescent="0.3">
      <c r="G117" s="3"/>
      <c r="H117" s="3"/>
      <c r="I117" s="3"/>
      <c r="J117" s="3"/>
    </row>
    <row r="118" spans="7:10" x14ac:dyDescent="0.3">
      <c r="G118" s="3"/>
      <c r="H118" s="3"/>
      <c r="I118" s="3"/>
      <c r="J118" s="3"/>
    </row>
    <row r="119" spans="7:10" x14ac:dyDescent="0.3">
      <c r="G119" s="3"/>
      <c r="H119" s="3"/>
      <c r="I119" s="3"/>
      <c r="J119" s="3"/>
    </row>
    <row r="120" spans="7:10" x14ac:dyDescent="0.3">
      <c r="G120" s="3"/>
      <c r="H120" s="3"/>
      <c r="I120" s="3"/>
      <c r="J120" s="3"/>
    </row>
    <row r="121" spans="7:10" x14ac:dyDescent="0.3">
      <c r="G121" s="3"/>
      <c r="H121" s="3"/>
      <c r="I121" s="3"/>
      <c r="J121" s="3"/>
    </row>
    <row r="122" spans="7:10" x14ac:dyDescent="0.3">
      <c r="G122" s="3"/>
      <c r="H122" s="3"/>
      <c r="I122" s="3"/>
      <c r="J122" s="3"/>
    </row>
    <row r="123" spans="7:10" x14ac:dyDescent="0.3">
      <c r="G123" s="3"/>
      <c r="H123" s="3"/>
      <c r="I123" s="3"/>
      <c r="J123" s="3"/>
    </row>
    <row r="124" spans="7:10" x14ac:dyDescent="0.3">
      <c r="G124" s="3"/>
      <c r="H124" s="3"/>
      <c r="I124" s="3"/>
      <c r="J124" s="3"/>
    </row>
    <row r="125" spans="7:10" x14ac:dyDescent="0.3">
      <c r="G125" s="3"/>
      <c r="H125" s="3"/>
      <c r="I125" s="3"/>
      <c r="J125" s="3"/>
    </row>
    <row r="126" spans="7:10" x14ac:dyDescent="0.3">
      <c r="G126" s="3"/>
      <c r="H126" s="3"/>
      <c r="I126" s="3"/>
      <c r="J126" s="3"/>
    </row>
    <row r="127" spans="7:10" x14ac:dyDescent="0.3">
      <c r="G127" s="3"/>
      <c r="H127" s="3"/>
      <c r="I127" s="3"/>
      <c r="J127" s="3"/>
    </row>
    <row r="128" spans="7:10" x14ac:dyDescent="0.3">
      <c r="G128" s="3"/>
      <c r="H128" s="3"/>
      <c r="I128" s="3"/>
      <c r="J128" s="3"/>
    </row>
    <row r="129" spans="7:10" x14ac:dyDescent="0.3">
      <c r="G129" s="3"/>
      <c r="H129" s="3"/>
      <c r="I129" s="3"/>
      <c r="J129" s="3"/>
    </row>
    <row r="130" spans="7:10" x14ac:dyDescent="0.3">
      <c r="G130" s="3"/>
      <c r="H130" s="3"/>
      <c r="I130" s="3"/>
      <c r="J130" s="3"/>
    </row>
    <row r="131" spans="7:10" x14ac:dyDescent="0.3">
      <c r="G131" s="3"/>
      <c r="H131" s="3"/>
      <c r="I131" s="3"/>
      <c r="J131" s="3"/>
    </row>
    <row r="132" spans="7:10" x14ac:dyDescent="0.3">
      <c r="G132" s="3"/>
      <c r="H132" s="3"/>
      <c r="I132" s="3"/>
      <c r="J132" s="3"/>
    </row>
    <row r="133" spans="7:10" x14ac:dyDescent="0.3">
      <c r="G133" s="3"/>
      <c r="H133" s="3"/>
      <c r="I133" s="3"/>
      <c r="J133" s="3"/>
    </row>
    <row r="134" spans="7:10" x14ac:dyDescent="0.3">
      <c r="G134" s="3"/>
      <c r="H134" s="3"/>
      <c r="I134" s="3"/>
      <c r="J134" s="3"/>
    </row>
    <row r="135" spans="7:10" x14ac:dyDescent="0.3">
      <c r="G135" s="3"/>
      <c r="H135" s="3"/>
      <c r="I135" s="3"/>
      <c r="J135" s="3"/>
    </row>
    <row r="136" spans="7:10" x14ac:dyDescent="0.3">
      <c r="G136" s="3"/>
      <c r="H136" s="3"/>
      <c r="I136" s="3"/>
      <c r="J136" s="3"/>
    </row>
    <row r="137" spans="7:10" x14ac:dyDescent="0.3">
      <c r="G137" s="3"/>
      <c r="H137" s="3"/>
      <c r="I137" s="3"/>
      <c r="J137" s="3"/>
    </row>
    <row r="138" spans="7:10" x14ac:dyDescent="0.3">
      <c r="G138" s="3"/>
      <c r="H138" s="3"/>
      <c r="I138" s="3"/>
      <c r="J138" s="3"/>
    </row>
    <row r="139" spans="7:10" x14ac:dyDescent="0.3">
      <c r="G139" s="3"/>
      <c r="H139" s="3"/>
      <c r="I139" s="3"/>
      <c r="J139" s="3"/>
    </row>
    <row r="140" spans="7:10" x14ac:dyDescent="0.3">
      <c r="G140" s="3"/>
      <c r="H140" s="3"/>
      <c r="I140" s="3"/>
      <c r="J140" s="3"/>
    </row>
    <row r="141" spans="7:10" x14ac:dyDescent="0.3">
      <c r="G141" s="3"/>
      <c r="H141" s="3"/>
      <c r="I141" s="3"/>
      <c r="J141" s="3"/>
    </row>
    <row r="142" spans="7:10" x14ac:dyDescent="0.3">
      <c r="G142" s="3"/>
      <c r="H142" s="3"/>
      <c r="I142" s="3"/>
      <c r="J142" s="3"/>
    </row>
    <row r="143" spans="7:10" x14ac:dyDescent="0.3">
      <c r="G143" s="3"/>
      <c r="H143" s="3"/>
      <c r="I143" s="3"/>
      <c r="J143" s="3"/>
    </row>
    <row r="144" spans="7:10" x14ac:dyDescent="0.3">
      <c r="G144" s="3"/>
      <c r="H144" s="3"/>
      <c r="I144" s="3"/>
      <c r="J144" s="3"/>
    </row>
    <row r="145" spans="7:10" x14ac:dyDescent="0.3">
      <c r="G145" s="3"/>
      <c r="H145" s="3"/>
      <c r="I145" s="3"/>
      <c r="J145" s="3"/>
    </row>
    <row r="146" spans="7:10" x14ac:dyDescent="0.3">
      <c r="G146" s="3"/>
      <c r="H146" s="3"/>
      <c r="I146" s="3"/>
      <c r="J146" s="3"/>
    </row>
    <row r="147" spans="7:10" x14ac:dyDescent="0.3">
      <c r="G147" s="3"/>
      <c r="H147" s="3"/>
      <c r="I147" s="3"/>
      <c r="J147" s="3"/>
    </row>
    <row r="148" spans="7:10" x14ac:dyDescent="0.3">
      <c r="G148" s="3"/>
      <c r="H148" s="3"/>
      <c r="I148" s="3"/>
      <c r="J148" s="3"/>
    </row>
    <row r="149" spans="7:10" x14ac:dyDescent="0.3">
      <c r="G149" s="3"/>
      <c r="H149" s="3"/>
      <c r="I149" s="3"/>
      <c r="J149" s="3"/>
    </row>
    <row r="150" spans="7:10" x14ac:dyDescent="0.3">
      <c r="G150" s="3"/>
      <c r="H150" s="3"/>
      <c r="I150" s="3"/>
      <c r="J150" s="3"/>
    </row>
    <row r="151" spans="7:10" x14ac:dyDescent="0.3">
      <c r="G151" s="3"/>
      <c r="H151" s="3"/>
      <c r="I151" s="3"/>
      <c r="J151" s="3"/>
    </row>
    <row r="152" spans="7:10" x14ac:dyDescent="0.3">
      <c r="G152" s="3"/>
      <c r="H152" s="3"/>
      <c r="I152" s="3"/>
      <c r="J152" s="3"/>
    </row>
    <row r="153" spans="7:10" x14ac:dyDescent="0.3">
      <c r="G153" s="3"/>
      <c r="H153" s="3"/>
      <c r="I153" s="3"/>
      <c r="J153" s="3"/>
    </row>
    <row r="154" spans="7:10" x14ac:dyDescent="0.3">
      <c r="G154" s="3"/>
      <c r="H154" s="3"/>
      <c r="I154" s="3"/>
      <c r="J154" s="3"/>
    </row>
    <row r="155" spans="7:10" x14ac:dyDescent="0.3">
      <c r="G155" s="3"/>
      <c r="H155" s="3"/>
      <c r="I155" s="3"/>
      <c r="J155" s="3"/>
    </row>
    <row r="156" spans="7:10" x14ac:dyDescent="0.3">
      <c r="G156" s="3"/>
      <c r="H156" s="3"/>
      <c r="I156" s="3"/>
      <c r="J156" s="3"/>
    </row>
    <row r="157" spans="7:10" x14ac:dyDescent="0.3">
      <c r="G157" s="3"/>
      <c r="H157" s="3"/>
      <c r="I157" s="3"/>
      <c r="J157" s="3"/>
    </row>
    <row r="158" spans="7:10" x14ac:dyDescent="0.3">
      <c r="G158" s="3"/>
      <c r="H158" s="3"/>
      <c r="I158" s="3"/>
      <c r="J158" s="3"/>
    </row>
    <row r="159" spans="7:10" x14ac:dyDescent="0.3">
      <c r="G159" s="3"/>
      <c r="H159" s="3"/>
      <c r="I159" s="3"/>
      <c r="J159" s="3"/>
    </row>
    <row r="160" spans="7:10" x14ac:dyDescent="0.3">
      <c r="G160" s="3"/>
      <c r="H160" s="3"/>
      <c r="I160" s="3"/>
      <c r="J160" s="3"/>
    </row>
    <row r="161" spans="7:10" x14ac:dyDescent="0.3">
      <c r="G161" s="3"/>
      <c r="H161" s="3"/>
      <c r="I161" s="3"/>
      <c r="J161" s="3"/>
    </row>
    <row r="162" spans="7:10" x14ac:dyDescent="0.3">
      <c r="G162" s="3"/>
      <c r="H162" s="3"/>
      <c r="I162" s="3"/>
      <c r="J162" s="3"/>
    </row>
    <row r="163" spans="7:10" x14ac:dyDescent="0.3">
      <c r="G163" s="3"/>
      <c r="H163" s="3"/>
      <c r="I163" s="3"/>
      <c r="J163" s="3"/>
    </row>
    <row r="164" spans="7:10" x14ac:dyDescent="0.3">
      <c r="G164" s="3"/>
      <c r="H164" s="3"/>
      <c r="I164" s="3"/>
      <c r="J164" s="3"/>
    </row>
    <row r="165" spans="7:10" x14ac:dyDescent="0.3">
      <c r="G165" s="3"/>
      <c r="H165" s="3"/>
      <c r="I165" s="3"/>
      <c r="J165" s="3"/>
    </row>
    <row r="166" spans="7:10" x14ac:dyDescent="0.3">
      <c r="G166" s="3"/>
      <c r="H166" s="3"/>
      <c r="I166" s="3"/>
      <c r="J166" s="3"/>
    </row>
    <row r="167" spans="7:10" x14ac:dyDescent="0.3">
      <c r="G167" s="3"/>
      <c r="H167" s="3"/>
      <c r="I167" s="3"/>
      <c r="J167" s="3"/>
    </row>
    <row r="168" spans="7:10" x14ac:dyDescent="0.3">
      <c r="G168" s="3"/>
      <c r="H168" s="3"/>
      <c r="I168" s="3"/>
      <c r="J168" s="3"/>
    </row>
    <row r="169" spans="7:10" x14ac:dyDescent="0.3">
      <c r="G169" s="3"/>
      <c r="H169" s="3"/>
      <c r="I169" s="3"/>
      <c r="J169" s="3"/>
    </row>
    <row r="170" spans="7:10" x14ac:dyDescent="0.3">
      <c r="G170" s="3"/>
      <c r="H170" s="3"/>
      <c r="I170" s="3"/>
      <c r="J170" s="3"/>
    </row>
    <row r="171" spans="7:10" x14ac:dyDescent="0.3">
      <c r="G171" s="3"/>
      <c r="H171" s="3"/>
      <c r="I171" s="3"/>
      <c r="J171" s="3"/>
    </row>
    <row r="172" spans="7:10" x14ac:dyDescent="0.3">
      <c r="G172" s="3"/>
      <c r="H172" s="3"/>
      <c r="I172" s="3"/>
      <c r="J172" s="3"/>
    </row>
    <row r="173" spans="7:10" x14ac:dyDescent="0.3">
      <c r="G173" s="3"/>
      <c r="H173" s="3"/>
      <c r="I173" s="3"/>
      <c r="J173" s="3"/>
    </row>
    <row r="174" spans="7:10" x14ac:dyDescent="0.3">
      <c r="G174" s="3"/>
      <c r="H174" s="3"/>
      <c r="I174" s="3"/>
      <c r="J174" s="3"/>
    </row>
    <row r="175" spans="7:10" x14ac:dyDescent="0.3">
      <c r="G175" s="3"/>
      <c r="H175" s="3"/>
      <c r="I175" s="3"/>
      <c r="J175" s="3"/>
    </row>
    <row r="176" spans="7:10" x14ac:dyDescent="0.3">
      <c r="G176" s="3"/>
      <c r="H176" s="3"/>
      <c r="I176" s="3"/>
      <c r="J176" s="3"/>
    </row>
    <row r="177" spans="7:10" x14ac:dyDescent="0.3">
      <c r="G177" s="3"/>
      <c r="H177" s="3"/>
      <c r="I177" s="3"/>
      <c r="J177" s="3"/>
    </row>
    <row r="178" spans="7:10" x14ac:dyDescent="0.3">
      <c r="G178" s="3"/>
      <c r="H178" s="3"/>
      <c r="I178" s="3"/>
      <c r="J178" s="3"/>
    </row>
    <row r="179" spans="7:10" x14ac:dyDescent="0.3">
      <c r="G179" s="3"/>
      <c r="H179" s="3"/>
      <c r="I179" s="3"/>
      <c r="J179" s="3"/>
    </row>
    <row r="180" spans="7:10" x14ac:dyDescent="0.3">
      <c r="G180" s="3"/>
      <c r="H180" s="3"/>
      <c r="I180" s="3"/>
      <c r="J180" s="3"/>
    </row>
    <row r="181" spans="7:10" x14ac:dyDescent="0.3">
      <c r="G181" s="3"/>
      <c r="H181" s="3"/>
      <c r="I181" s="3"/>
      <c r="J181" s="3"/>
    </row>
    <row r="182" spans="7:10" x14ac:dyDescent="0.3">
      <c r="G182" s="3"/>
      <c r="H182" s="3"/>
      <c r="I182" s="3"/>
      <c r="J182" s="3"/>
    </row>
    <row r="183" spans="7:10" x14ac:dyDescent="0.3">
      <c r="G183" s="3"/>
      <c r="H183" s="3"/>
      <c r="I183" s="3"/>
      <c r="J183" s="3"/>
    </row>
    <row r="184" spans="7:10" x14ac:dyDescent="0.3">
      <c r="G184" s="3"/>
      <c r="H184" s="3"/>
      <c r="I184" s="3"/>
      <c r="J184" s="3"/>
    </row>
    <row r="185" spans="7:10" x14ac:dyDescent="0.3">
      <c r="G185" s="3"/>
      <c r="H185" s="3"/>
      <c r="I185" s="3"/>
      <c r="J185" s="3"/>
    </row>
    <row r="186" spans="7:10" x14ac:dyDescent="0.3">
      <c r="G186" s="3"/>
      <c r="H186" s="3"/>
      <c r="I186" s="3"/>
      <c r="J186" s="3"/>
    </row>
    <row r="187" spans="7:10" x14ac:dyDescent="0.3">
      <c r="G187" s="3"/>
      <c r="H187" s="3"/>
      <c r="I187" s="3"/>
      <c r="J187" s="3"/>
    </row>
    <row r="188" spans="7:10" x14ac:dyDescent="0.3">
      <c r="G188" s="3"/>
      <c r="H188" s="3"/>
      <c r="I188" s="3"/>
      <c r="J188" s="3"/>
    </row>
    <row r="189" spans="7:10" x14ac:dyDescent="0.3">
      <c r="G189" s="3"/>
      <c r="H189" s="3"/>
      <c r="I189" s="3"/>
      <c r="J189" s="3"/>
    </row>
    <row r="190" spans="7:10" x14ac:dyDescent="0.3">
      <c r="G190" s="3"/>
      <c r="H190" s="3"/>
      <c r="I190" s="3"/>
      <c r="J190" s="3"/>
    </row>
    <row r="191" spans="7:10" x14ac:dyDescent="0.3">
      <c r="G191" s="3"/>
      <c r="H191" s="3"/>
      <c r="I191" s="3"/>
      <c r="J191" s="3"/>
    </row>
    <row r="192" spans="7:10" x14ac:dyDescent="0.3">
      <c r="G192" s="3"/>
      <c r="H192" s="3"/>
      <c r="I192" s="3"/>
      <c r="J192" s="3"/>
    </row>
    <row r="193" spans="7:10" x14ac:dyDescent="0.3">
      <c r="G193" s="3"/>
      <c r="H193" s="3"/>
      <c r="I193" s="3"/>
      <c r="J193" s="3"/>
    </row>
    <row r="194" spans="7:10" x14ac:dyDescent="0.3">
      <c r="G194" s="3"/>
      <c r="H194" s="3"/>
      <c r="I194" s="3"/>
      <c r="J194" s="3"/>
    </row>
    <row r="195" spans="7:10" x14ac:dyDescent="0.3">
      <c r="G195" s="3"/>
      <c r="H195" s="3"/>
      <c r="I195" s="3"/>
      <c r="J195" s="3"/>
    </row>
    <row r="196" spans="7:10" x14ac:dyDescent="0.3">
      <c r="G196" s="3"/>
      <c r="H196" s="3"/>
      <c r="I196" s="3"/>
      <c r="J196" s="3"/>
    </row>
    <row r="197" spans="7:10" x14ac:dyDescent="0.3">
      <c r="G197" s="3"/>
      <c r="H197" s="3"/>
      <c r="I197" s="3"/>
      <c r="J197" s="3"/>
    </row>
    <row r="198" spans="7:10" x14ac:dyDescent="0.3">
      <c r="G198" s="3"/>
      <c r="H198" s="3"/>
      <c r="I198" s="3"/>
      <c r="J198" s="3"/>
    </row>
    <row r="199" spans="7:10" x14ac:dyDescent="0.3">
      <c r="G199" s="3"/>
      <c r="H199" s="3"/>
      <c r="I199" s="3"/>
      <c r="J199" s="3"/>
    </row>
    <row r="200" spans="7:10" x14ac:dyDescent="0.3">
      <c r="G200" s="3"/>
      <c r="H200" s="3"/>
      <c r="I200" s="3"/>
      <c r="J200" s="3"/>
    </row>
    <row r="201" spans="7:10" x14ac:dyDescent="0.3">
      <c r="G201" s="3"/>
      <c r="H201" s="3"/>
      <c r="I201" s="3"/>
      <c r="J201" s="3"/>
    </row>
    <row r="202" spans="7:10" x14ac:dyDescent="0.3">
      <c r="G202" s="3"/>
      <c r="H202" s="3"/>
      <c r="I202" s="3"/>
      <c r="J202" s="3"/>
    </row>
    <row r="203" spans="7:10" x14ac:dyDescent="0.3">
      <c r="G203" s="3"/>
      <c r="H203" s="3"/>
      <c r="I203" s="3"/>
      <c r="J203" s="3"/>
    </row>
    <row r="204" spans="7:10" x14ac:dyDescent="0.3">
      <c r="G204" s="3"/>
      <c r="H204" s="3"/>
      <c r="I204" s="3"/>
      <c r="J204" s="3"/>
    </row>
    <row r="205" spans="7:10" x14ac:dyDescent="0.3">
      <c r="G205" s="3"/>
      <c r="H205" s="3"/>
      <c r="I205" s="3"/>
      <c r="J205" s="3"/>
    </row>
    <row r="206" spans="7:10" x14ac:dyDescent="0.3">
      <c r="G206" s="3"/>
      <c r="H206" s="3"/>
      <c r="I206" s="3"/>
      <c r="J206" s="3"/>
    </row>
    <row r="207" spans="7:10" x14ac:dyDescent="0.3">
      <c r="G207" s="3"/>
      <c r="H207" s="3"/>
      <c r="I207" s="3"/>
      <c r="J207" s="3"/>
    </row>
    <row r="208" spans="7:10" x14ac:dyDescent="0.3">
      <c r="G208" s="3"/>
      <c r="H208" s="3"/>
      <c r="I208" s="3"/>
      <c r="J208" s="3"/>
    </row>
    <row r="209" spans="7:10" x14ac:dyDescent="0.3">
      <c r="G209" s="3"/>
      <c r="H209" s="3"/>
      <c r="I209" s="3"/>
      <c r="J209" s="3"/>
    </row>
    <row r="210" spans="7:10" x14ac:dyDescent="0.3">
      <c r="G210" s="3"/>
      <c r="H210" s="3"/>
      <c r="I210" s="3"/>
      <c r="J210" s="3"/>
    </row>
    <row r="211" spans="7:10" x14ac:dyDescent="0.3">
      <c r="G211" s="3"/>
      <c r="H211" s="3"/>
      <c r="I211" s="3"/>
      <c r="J211" s="3"/>
    </row>
    <row r="212" spans="7:10" x14ac:dyDescent="0.3">
      <c r="G212" s="3"/>
      <c r="H212" s="3"/>
      <c r="I212" s="3"/>
      <c r="J212" s="3"/>
    </row>
    <row r="213" spans="7:10" x14ac:dyDescent="0.3">
      <c r="G213" s="3"/>
      <c r="H213" s="3"/>
      <c r="I213" s="3"/>
      <c r="J213" s="3"/>
    </row>
    <row r="214" spans="7:10" x14ac:dyDescent="0.3">
      <c r="G214" s="3"/>
      <c r="H214" s="3"/>
      <c r="I214" s="3"/>
      <c r="J214" s="3"/>
    </row>
    <row r="215" spans="7:10" x14ac:dyDescent="0.3">
      <c r="G215" s="3"/>
      <c r="H215" s="3"/>
      <c r="I215" s="3"/>
      <c r="J215" s="3"/>
    </row>
    <row r="216" spans="7:10" x14ac:dyDescent="0.3">
      <c r="G216" s="3"/>
      <c r="H216" s="3"/>
      <c r="I216" s="3"/>
      <c r="J216" s="3"/>
    </row>
    <row r="217" spans="7:10" x14ac:dyDescent="0.3">
      <c r="G217" s="3"/>
      <c r="H217" s="3"/>
      <c r="I217" s="3"/>
      <c r="J217" s="3"/>
    </row>
    <row r="218" spans="7:10" x14ac:dyDescent="0.3">
      <c r="G218" s="3"/>
      <c r="H218" s="3"/>
      <c r="I218" s="3"/>
      <c r="J218" s="3"/>
    </row>
    <row r="219" spans="7:10" x14ac:dyDescent="0.3">
      <c r="G219" s="3"/>
      <c r="H219" s="3"/>
      <c r="I219" s="3"/>
      <c r="J219" s="3"/>
    </row>
    <row r="220" spans="7:10" x14ac:dyDescent="0.3">
      <c r="G220" s="3"/>
      <c r="H220" s="3"/>
      <c r="I220" s="3"/>
      <c r="J220" s="3"/>
    </row>
    <row r="221" spans="7:10" x14ac:dyDescent="0.3">
      <c r="G221" s="3"/>
      <c r="H221" s="3"/>
      <c r="I221" s="3"/>
      <c r="J221" s="3"/>
    </row>
    <row r="222" spans="7:10" x14ac:dyDescent="0.3">
      <c r="G222" s="3"/>
      <c r="H222" s="3"/>
      <c r="I222" s="3"/>
      <c r="J222" s="3"/>
    </row>
    <row r="223" spans="7:10" x14ac:dyDescent="0.3">
      <c r="G223" s="3"/>
      <c r="H223" s="3"/>
      <c r="I223" s="3"/>
      <c r="J223" s="3"/>
    </row>
    <row r="224" spans="7:10" x14ac:dyDescent="0.3">
      <c r="G224" s="3"/>
      <c r="H224" s="3"/>
      <c r="I224" s="3"/>
      <c r="J224" s="3"/>
    </row>
    <row r="225" spans="7:10" x14ac:dyDescent="0.3">
      <c r="G225" s="3"/>
      <c r="H225" s="3"/>
      <c r="I225" s="3"/>
      <c r="J225" s="3"/>
    </row>
    <row r="226" spans="7:10" x14ac:dyDescent="0.3">
      <c r="G226" s="3"/>
      <c r="H226" s="3"/>
      <c r="I226" s="3"/>
      <c r="J226" s="3"/>
    </row>
    <row r="227" spans="7:10" x14ac:dyDescent="0.3">
      <c r="G227" s="3"/>
      <c r="H227" s="3"/>
      <c r="I227" s="3"/>
      <c r="J227" s="3"/>
    </row>
    <row r="228" spans="7:10" x14ac:dyDescent="0.3">
      <c r="G228" s="3"/>
      <c r="H228" s="3"/>
      <c r="I228" s="3"/>
      <c r="J228" s="3"/>
    </row>
    <row r="229" spans="7:10" x14ac:dyDescent="0.3">
      <c r="G229" s="3"/>
      <c r="H229" s="3"/>
      <c r="I229" s="3"/>
      <c r="J229" s="3"/>
    </row>
    <row r="230" spans="7:10" x14ac:dyDescent="0.3">
      <c r="G230" s="3"/>
      <c r="H230" s="3"/>
      <c r="I230" s="3"/>
      <c r="J230" s="3"/>
    </row>
    <row r="231" spans="7:10" x14ac:dyDescent="0.3">
      <c r="G231" s="3"/>
      <c r="H231" s="3"/>
      <c r="I231" s="3"/>
      <c r="J231" s="3"/>
    </row>
    <row r="232" spans="7:10" x14ac:dyDescent="0.3">
      <c r="G232" s="3"/>
      <c r="H232" s="3"/>
      <c r="I232" s="3"/>
      <c r="J232" s="3"/>
    </row>
    <row r="233" spans="7:10" x14ac:dyDescent="0.3">
      <c r="G233" s="3"/>
      <c r="H233" s="3"/>
      <c r="I233" s="3"/>
      <c r="J233" s="3"/>
    </row>
    <row r="234" spans="7:10" x14ac:dyDescent="0.3">
      <c r="G234" s="3"/>
      <c r="H234" s="3"/>
      <c r="I234" s="3"/>
      <c r="J234" s="3"/>
    </row>
    <row r="235" spans="7:10" x14ac:dyDescent="0.3">
      <c r="G235" s="3"/>
      <c r="H235" s="3"/>
      <c r="I235" s="3"/>
      <c r="J235" s="3"/>
    </row>
    <row r="236" spans="7:10" x14ac:dyDescent="0.3">
      <c r="G236" s="3"/>
      <c r="H236" s="3"/>
      <c r="I236" s="3"/>
      <c r="J236" s="3"/>
    </row>
    <row r="237" spans="7:10" x14ac:dyDescent="0.3">
      <c r="G237" s="3"/>
      <c r="H237" s="3"/>
      <c r="I237" s="3"/>
      <c r="J237" s="3"/>
    </row>
    <row r="238" spans="7:10" x14ac:dyDescent="0.3">
      <c r="G238" s="3"/>
      <c r="H238" s="3"/>
      <c r="I238" s="3"/>
      <c r="J238" s="3"/>
    </row>
    <row r="239" spans="7:10" x14ac:dyDescent="0.3">
      <c r="G239" s="3"/>
      <c r="H239" s="3"/>
      <c r="I239" s="3"/>
      <c r="J239" s="3"/>
    </row>
    <row r="240" spans="7:10" x14ac:dyDescent="0.3">
      <c r="G240" s="3"/>
      <c r="H240" s="3"/>
      <c r="I240" s="3"/>
      <c r="J240" s="3"/>
    </row>
    <row r="241" spans="7:10" x14ac:dyDescent="0.3">
      <c r="G241" s="3"/>
      <c r="H241" s="3"/>
      <c r="I241" s="3"/>
      <c r="J241" s="3"/>
    </row>
    <row r="242" spans="7:10" x14ac:dyDescent="0.3">
      <c r="G242" s="3"/>
      <c r="H242" s="3"/>
      <c r="I242" s="3"/>
      <c r="J242" s="3"/>
    </row>
    <row r="243" spans="7:10" x14ac:dyDescent="0.3">
      <c r="G243" s="3"/>
      <c r="H243" s="3"/>
      <c r="I243" s="3"/>
      <c r="J243" s="3"/>
    </row>
    <row r="244" spans="7:10" x14ac:dyDescent="0.3">
      <c r="G244" s="3"/>
      <c r="H244" s="3"/>
      <c r="I244" s="3"/>
      <c r="J244" s="3"/>
    </row>
    <row r="245" spans="7:10" x14ac:dyDescent="0.3">
      <c r="G245" s="3"/>
      <c r="H245" s="3"/>
      <c r="I245" s="3"/>
      <c r="J245" s="3"/>
    </row>
    <row r="246" spans="7:10" x14ac:dyDescent="0.3">
      <c r="G246" s="3"/>
      <c r="H246" s="3"/>
      <c r="I246" s="3"/>
      <c r="J246" s="3"/>
    </row>
    <row r="247" spans="7:10" x14ac:dyDescent="0.3">
      <c r="G247" s="3"/>
      <c r="H247" s="3"/>
      <c r="I247" s="3"/>
      <c r="J247" s="3"/>
    </row>
    <row r="248" spans="7:10" x14ac:dyDescent="0.3">
      <c r="G248" s="3"/>
      <c r="H248" s="3"/>
      <c r="I248" s="3"/>
      <c r="J248" s="3"/>
    </row>
    <row r="249" spans="7:10" x14ac:dyDescent="0.3">
      <c r="G249" s="3"/>
      <c r="H249" s="3"/>
      <c r="I249" s="3"/>
      <c r="J249" s="3"/>
    </row>
    <row r="250" spans="7:10" x14ac:dyDescent="0.3">
      <c r="G250" s="3"/>
      <c r="H250" s="3"/>
      <c r="I250" s="3"/>
      <c r="J250" s="3"/>
    </row>
    <row r="251" spans="7:10" x14ac:dyDescent="0.3">
      <c r="G251" s="3"/>
      <c r="H251" s="3"/>
      <c r="I251" s="3"/>
      <c r="J251" s="3"/>
    </row>
    <row r="252" spans="7:10" x14ac:dyDescent="0.3">
      <c r="G252" s="3"/>
      <c r="H252" s="3"/>
      <c r="I252" s="3"/>
      <c r="J252" s="3"/>
    </row>
    <row r="253" spans="7:10" x14ac:dyDescent="0.3">
      <c r="G253" s="3"/>
      <c r="H253" s="3"/>
      <c r="I253" s="3"/>
      <c r="J253" s="3"/>
    </row>
    <row r="254" spans="7:10" x14ac:dyDescent="0.3">
      <c r="G254" s="3"/>
      <c r="H254" s="3"/>
      <c r="I254" s="3"/>
      <c r="J254" s="3"/>
    </row>
    <row r="255" spans="7:10" x14ac:dyDescent="0.3">
      <c r="G255" s="3"/>
      <c r="H255" s="3"/>
      <c r="I255" s="3"/>
      <c r="J255" s="3"/>
    </row>
    <row r="256" spans="7:10" x14ac:dyDescent="0.3">
      <c r="G256" s="3"/>
      <c r="H256" s="3"/>
      <c r="I256" s="3"/>
      <c r="J256" s="3"/>
    </row>
    <row r="257" spans="7:10" x14ac:dyDescent="0.3">
      <c r="G257" s="3"/>
      <c r="H257" s="3"/>
      <c r="I257" s="3"/>
      <c r="J257" s="3"/>
    </row>
    <row r="258" spans="7:10" x14ac:dyDescent="0.3">
      <c r="G258" s="3"/>
      <c r="H258" s="3"/>
      <c r="I258" s="3"/>
      <c r="J258" s="3"/>
    </row>
    <row r="259" spans="7:10" x14ac:dyDescent="0.3">
      <c r="G259" s="3"/>
      <c r="H259" s="3"/>
      <c r="I259" s="3"/>
      <c r="J259" s="3"/>
    </row>
    <row r="260" spans="7:10" x14ac:dyDescent="0.3">
      <c r="G260" s="3"/>
      <c r="H260" s="3"/>
      <c r="I260" s="3"/>
      <c r="J260" s="3"/>
    </row>
    <row r="261" spans="7:10" x14ac:dyDescent="0.3">
      <c r="G261" s="3"/>
      <c r="H261" s="3"/>
      <c r="I261" s="3"/>
      <c r="J261" s="3"/>
    </row>
    <row r="262" spans="7:10" x14ac:dyDescent="0.3">
      <c r="G262" s="3"/>
      <c r="H262" s="3"/>
      <c r="I262" s="3"/>
      <c r="J262" s="3"/>
    </row>
    <row r="263" spans="7:10" x14ac:dyDescent="0.3">
      <c r="G263" s="3"/>
      <c r="H263" s="3"/>
      <c r="I263" s="3"/>
      <c r="J263" s="3"/>
    </row>
    <row r="264" spans="7:10" x14ac:dyDescent="0.3">
      <c r="G264" s="3"/>
      <c r="H264" s="3"/>
      <c r="I264" s="3"/>
      <c r="J264" s="3"/>
    </row>
    <row r="265" spans="7:10" x14ac:dyDescent="0.3">
      <c r="G265" s="3"/>
      <c r="H265" s="3"/>
      <c r="I265" s="3"/>
      <c r="J265" s="3"/>
    </row>
    <row r="266" spans="7:10" x14ac:dyDescent="0.3">
      <c r="G266" s="3"/>
      <c r="H266" s="3"/>
      <c r="I266" s="3"/>
      <c r="J266" s="3"/>
    </row>
    <row r="267" spans="7:10" x14ac:dyDescent="0.3">
      <c r="G267" s="3"/>
      <c r="H267" s="3"/>
      <c r="I267" s="3"/>
      <c r="J267" s="3"/>
    </row>
    <row r="268" spans="7:10" x14ac:dyDescent="0.3">
      <c r="G268" s="3"/>
      <c r="H268" s="3"/>
      <c r="I268" s="3"/>
      <c r="J268" s="3"/>
    </row>
    <row r="269" spans="7:10" x14ac:dyDescent="0.3">
      <c r="G269" s="3"/>
      <c r="H269" s="3"/>
      <c r="I269" s="3"/>
      <c r="J269" s="3"/>
    </row>
    <row r="270" spans="7:10" x14ac:dyDescent="0.3">
      <c r="G270" s="3"/>
      <c r="H270" s="3"/>
      <c r="I270" s="3"/>
      <c r="J270" s="3"/>
    </row>
    <row r="271" spans="7:10" x14ac:dyDescent="0.3">
      <c r="G271" s="3"/>
      <c r="H271" s="3"/>
      <c r="I271" s="3"/>
      <c r="J271" s="3"/>
    </row>
    <row r="272" spans="7:10" x14ac:dyDescent="0.3">
      <c r="G272" s="3"/>
      <c r="H272" s="3"/>
      <c r="I272" s="3"/>
      <c r="J272" s="3"/>
    </row>
    <row r="273" spans="7:10" x14ac:dyDescent="0.3">
      <c r="G273" s="3"/>
      <c r="H273" s="3"/>
      <c r="I273" s="3"/>
      <c r="J273" s="3"/>
    </row>
    <row r="274" spans="7:10" x14ac:dyDescent="0.3">
      <c r="G274" s="3"/>
      <c r="H274" s="3"/>
      <c r="I274" s="3"/>
      <c r="J274" s="3"/>
    </row>
    <row r="275" spans="7:10" x14ac:dyDescent="0.3">
      <c r="G275" s="3"/>
      <c r="H275" s="3"/>
      <c r="I275" s="3"/>
      <c r="J275" s="3"/>
    </row>
    <row r="276" spans="7:10" x14ac:dyDescent="0.3">
      <c r="G276" s="3"/>
      <c r="H276" s="3"/>
      <c r="I276" s="3"/>
      <c r="J276" s="3"/>
    </row>
    <row r="277" spans="7:10" x14ac:dyDescent="0.3">
      <c r="G277" s="3"/>
      <c r="H277" s="3"/>
      <c r="I277" s="3"/>
      <c r="J277" s="3"/>
    </row>
    <row r="278" spans="7:10" x14ac:dyDescent="0.3">
      <c r="G278" s="3"/>
      <c r="H278" s="3"/>
      <c r="I278" s="3"/>
      <c r="J278" s="3"/>
    </row>
    <row r="279" spans="7:10" x14ac:dyDescent="0.3">
      <c r="G279" s="3"/>
      <c r="H279" s="3"/>
      <c r="I279" s="3"/>
      <c r="J279" s="3"/>
    </row>
    <row r="280" spans="7:10" x14ac:dyDescent="0.3">
      <c r="G280" s="3"/>
      <c r="H280" s="3"/>
      <c r="I280" s="3"/>
      <c r="J280" s="3"/>
    </row>
    <row r="281" spans="7:10" x14ac:dyDescent="0.3">
      <c r="G281" s="3"/>
      <c r="H281" s="3"/>
      <c r="I281" s="3"/>
      <c r="J281" s="3"/>
    </row>
    <row r="282" spans="7:10" x14ac:dyDescent="0.3">
      <c r="G282" s="3"/>
      <c r="H282" s="3"/>
      <c r="I282" s="3"/>
      <c r="J282" s="3"/>
    </row>
    <row r="283" spans="7:10" x14ac:dyDescent="0.3">
      <c r="G283" s="3"/>
      <c r="H283" s="3"/>
      <c r="I283" s="3"/>
      <c r="J283" s="3"/>
    </row>
    <row r="284" spans="7:10" x14ac:dyDescent="0.3">
      <c r="G284" s="3"/>
      <c r="H284" s="3"/>
      <c r="I284" s="3"/>
      <c r="J284" s="3"/>
    </row>
    <row r="285" spans="7:10" x14ac:dyDescent="0.3">
      <c r="G285" s="3"/>
      <c r="H285" s="3"/>
      <c r="I285" s="3"/>
      <c r="J285" s="3"/>
    </row>
    <row r="286" spans="7:10" x14ac:dyDescent="0.3">
      <c r="G286" s="3"/>
      <c r="H286" s="3"/>
      <c r="I286" s="3"/>
      <c r="J286" s="3"/>
    </row>
    <row r="287" spans="7:10" x14ac:dyDescent="0.3">
      <c r="G287" s="3"/>
      <c r="H287" s="3"/>
      <c r="I287" s="3"/>
      <c r="J287" s="3"/>
    </row>
    <row r="288" spans="7:10" x14ac:dyDescent="0.3">
      <c r="G288" s="3"/>
      <c r="H288" s="3"/>
      <c r="I288" s="3"/>
      <c r="J288" s="3"/>
    </row>
    <row r="289" spans="7:10" x14ac:dyDescent="0.3">
      <c r="G289" s="3"/>
      <c r="H289" s="3"/>
      <c r="I289" s="3"/>
      <c r="J289" s="3"/>
    </row>
    <row r="290" spans="7:10" x14ac:dyDescent="0.3">
      <c r="G290" s="3"/>
      <c r="H290" s="3"/>
      <c r="I290" s="3"/>
      <c r="J290" s="3"/>
    </row>
    <row r="291" spans="7:10" x14ac:dyDescent="0.3">
      <c r="G291" s="3"/>
      <c r="H291" s="3"/>
      <c r="I291" s="3"/>
      <c r="J291" s="3"/>
    </row>
    <row r="292" spans="7:10" x14ac:dyDescent="0.3">
      <c r="G292" s="3"/>
      <c r="H292" s="3"/>
      <c r="I292" s="3"/>
      <c r="J292" s="3"/>
    </row>
    <row r="293" spans="7:10" x14ac:dyDescent="0.3">
      <c r="G293" s="3"/>
      <c r="H293" s="3"/>
      <c r="I293" s="3"/>
      <c r="J293" s="3"/>
    </row>
    <row r="294" spans="7:10" x14ac:dyDescent="0.3">
      <c r="G294" s="3"/>
      <c r="H294" s="3"/>
      <c r="I294" s="3"/>
      <c r="J294" s="3"/>
    </row>
    <row r="295" spans="7:10" x14ac:dyDescent="0.3">
      <c r="G295" s="3"/>
      <c r="H295" s="3"/>
      <c r="I295" s="3"/>
      <c r="J295" s="3"/>
    </row>
    <row r="296" spans="7:10" x14ac:dyDescent="0.3">
      <c r="G296" s="3"/>
      <c r="H296" s="3"/>
      <c r="I296" s="3"/>
      <c r="J296" s="3"/>
    </row>
    <row r="297" spans="7:10" x14ac:dyDescent="0.3">
      <c r="G297" s="3"/>
      <c r="H297" s="3"/>
      <c r="I297" s="3"/>
      <c r="J297" s="3"/>
    </row>
    <row r="298" spans="7:10" x14ac:dyDescent="0.3">
      <c r="G298" s="3"/>
      <c r="H298" s="3"/>
      <c r="I298" s="3"/>
      <c r="J298" s="3"/>
    </row>
    <row r="299" spans="7:10" x14ac:dyDescent="0.3">
      <c r="G299" s="3"/>
      <c r="H299" s="3"/>
      <c r="I299" s="3"/>
      <c r="J299" s="3"/>
    </row>
    <row r="300" spans="7:10" x14ac:dyDescent="0.3">
      <c r="G300" s="3"/>
      <c r="H300" s="3"/>
      <c r="I300" s="3"/>
      <c r="J300" s="3"/>
    </row>
    <row r="301" spans="7:10" x14ac:dyDescent="0.3">
      <c r="G301" s="3"/>
      <c r="H301" s="3"/>
      <c r="I301" s="3"/>
      <c r="J301" s="3"/>
    </row>
    <row r="302" spans="7:10" x14ac:dyDescent="0.3">
      <c r="G302" s="3"/>
      <c r="H302" s="3"/>
      <c r="I302" s="3"/>
      <c r="J302" s="3"/>
    </row>
    <row r="303" spans="7:10" x14ac:dyDescent="0.3">
      <c r="G303" s="3"/>
      <c r="H303" s="3"/>
      <c r="I303" s="3"/>
      <c r="J303" s="3"/>
    </row>
    <row r="304" spans="7:10" x14ac:dyDescent="0.3">
      <c r="G304" s="3"/>
      <c r="H304" s="3"/>
      <c r="I304" s="3"/>
      <c r="J304" s="3"/>
    </row>
    <row r="305" spans="7:10" x14ac:dyDescent="0.3">
      <c r="G305" s="3"/>
      <c r="H305" s="3"/>
      <c r="I305" s="3"/>
      <c r="J305" s="3"/>
    </row>
    <row r="306" spans="7:10" x14ac:dyDescent="0.3">
      <c r="G306" s="3"/>
      <c r="H306" s="3"/>
      <c r="I306" s="3"/>
      <c r="J306" s="3"/>
    </row>
    <row r="307" spans="7:10" x14ac:dyDescent="0.3">
      <c r="G307" s="3"/>
      <c r="H307" s="3"/>
      <c r="I307" s="3"/>
      <c r="J307" s="3"/>
    </row>
    <row r="308" spans="7:10" x14ac:dyDescent="0.3">
      <c r="G308" s="3"/>
      <c r="H308" s="3"/>
      <c r="I308" s="3"/>
      <c r="J308" s="3"/>
    </row>
    <row r="309" spans="7:10" x14ac:dyDescent="0.3">
      <c r="G309" s="3"/>
      <c r="H309" s="3"/>
      <c r="I309" s="3"/>
      <c r="J309" s="3"/>
    </row>
    <row r="310" spans="7:10" x14ac:dyDescent="0.3">
      <c r="G310" s="3"/>
      <c r="H310" s="3"/>
      <c r="I310" s="3"/>
      <c r="J310" s="3"/>
    </row>
    <row r="311" spans="7:10" x14ac:dyDescent="0.3">
      <c r="G311" s="3"/>
      <c r="H311" s="3"/>
      <c r="I311" s="3"/>
      <c r="J311" s="3"/>
    </row>
    <row r="312" spans="7:10" x14ac:dyDescent="0.3">
      <c r="G312" s="3"/>
      <c r="H312" s="3"/>
      <c r="I312" s="3"/>
      <c r="J312" s="3"/>
    </row>
    <row r="313" spans="7:10" x14ac:dyDescent="0.3">
      <c r="G313" s="3"/>
      <c r="H313" s="3"/>
      <c r="I313" s="3"/>
      <c r="J313" s="3"/>
    </row>
    <row r="314" spans="7:10" x14ac:dyDescent="0.3">
      <c r="G314" s="3"/>
      <c r="H314" s="3"/>
      <c r="I314" s="3"/>
      <c r="J314" s="3"/>
    </row>
    <row r="315" spans="7:10" x14ac:dyDescent="0.3">
      <c r="G315" s="3"/>
      <c r="H315" s="3"/>
      <c r="I315" s="3"/>
      <c r="J315" s="3"/>
    </row>
    <row r="316" spans="7:10" x14ac:dyDescent="0.3">
      <c r="G316" s="3"/>
      <c r="H316" s="3"/>
      <c r="I316" s="3"/>
      <c r="J316" s="3"/>
    </row>
    <row r="317" spans="7:10" x14ac:dyDescent="0.3">
      <c r="G317" s="3"/>
      <c r="H317" s="3"/>
      <c r="I317" s="3"/>
      <c r="J317" s="3"/>
    </row>
    <row r="318" spans="7:10" x14ac:dyDescent="0.3">
      <c r="G318" s="3"/>
      <c r="H318" s="3"/>
      <c r="I318" s="3"/>
      <c r="J318" s="3"/>
    </row>
    <row r="319" spans="7:10" x14ac:dyDescent="0.3">
      <c r="G319" s="3"/>
      <c r="H319" s="3"/>
      <c r="I319" s="3"/>
      <c r="J319" s="3"/>
    </row>
    <row r="320" spans="7:10" x14ac:dyDescent="0.3">
      <c r="G320" s="3"/>
      <c r="H320" s="3"/>
      <c r="I320" s="3"/>
      <c r="J320" s="3"/>
    </row>
    <row r="321" spans="7:10" x14ac:dyDescent="0.3">
      <c r="G321" s="3"/>
      <c r="H321" s="3"/>
      <c r="I321" s="3"/>
      <c r="J321" s="3"/>
    </row>
    <row r="322" spans="7:10" x14ac:dyDescent="0.3">
      <c r="G322" s="3"/>
      <c r="H322" s="3"/>
      <c r="I322" s="3"/>
      <c r="J322" s="3"/>
    </row>
    <row r="323" spans="7:10" x14ac:dyDescent="0.3">
      <c r="G323" s="3"/>
      <c r="H323" s="3"/>
      <c r="I323" s="3"/>
      <c r="J323" s="3"/>
    </row>
    <row r="324" spans="7:10" x14ac:dyDescent="0.3">
      <c r="G324" s="3"/>
      <c r="H324" s="3"/>
      <c r="I324" s="3"/>
      <c r="J324" s="3"/>
    </row>
    <row r="325" spans="7:10" x14ac:dyDescent="0.3">
      <c r="G325" s="3"/>
      <c r="H325" s="3"/>
      <c r="I325" s="3"/>
      <c r="J325" s="3"/>
    </row>
    <row r="326" spans="7:10" x14ac:dyDescent="0.3">
      <c r="G326" s="3"/>
      <c r="H326" s="3"/>
      <c r="I326" s="3"/>
      <c r="J326" s="3"/>
    </row>
    <row r="327" spans="7:10" x14ac:dyDescent="0.3">
      <c r="G327" s="3"/>
      <c r="H327" s="3"/>
      <c r="I327" s="3"/>
      <c r="J327" s="3"/>
    </row>
    <row r="328" spans="7:10" x14ac:dyDescent="0.3">
      <c r="G328" s="3"/>
      <c r="H328" s="3"/>
      <c r="I328" s="3"/>
      <c r="J328" s="3"/>
    </row>
    <row r="329" spans="7:10" x14ac:dyDescent="0.3">
      <c r="G329" s="3"/>
      <c r="H329" s="3"/>
      <c r="I329" s="3"/>
      <c r="J329" s="3"/>
    </row>
    <row r="330" spans="7:10" x14ac:dyDescent="0.3">
      <c r="G330" s="3"/>
      <c r="H330" s="3"/>
      <c r="I330" s="3"/>
      <c r="J330" s="3"/>
    </row>
    <row r="331" spans="7:10" x14ac:dyDescent="0.3">
      <c r="G331" s="3"/>
      <c r="H331" s="3"/>
      <c r="I331" s="3"/>
      <c r="J331" s="3"/>
    </row>
    <row r="332" spans="7:10" x14ac:dyDescent="0.3">
      <c r="G332" s="3"/>
      <c r="H332" s="3"/>
      <c r="I332" s="3"/>
      <c r="J332" s="3"/>
    </row>
    <row r="333" spans="7:10" x14ac:dyDescent="0.3">
      <c r="G333" s="3"/>
      <c r="H333" s="3"/>
      <c r="I333" s="3"/>
      <c r="J333" s="3"/>
    </row>
    <row r="334" spans="7:10" x14ac:dyDescent="0.3">
      <c r="G334" s="3"/>
      <c r="H334" s="3"/>
      <c r="I334" s="3"/>
      <c r="J334" s="3"/>
    </row>
    <row r="335" spans="7:10" x14ac:dyDescent="0.3">
      <c r="G335" s="3"/>
      <c r="H335" s="3"/>
      <c r="I335" s="3"/>
      <c r="J335" s="3"/>
    </row>
    <row r="336" spans="7:10" x14ac:dyDescent="0.3">
      <c r="G336" s="3"/>
      <c r="H336" s="3"/>
      <c r="I336" s="3"/>
      <c r="J336" s="3"/>
    </row>
    <row r="337" spans="7:10" x14ac:dyDescent="0.3">
      <c r="G337" s="3"/>
      <c r="H337" s="3"/>
      <c r="I337" s="3"/>
      <c r="J337" s="3"/>
    </row>
    <row r="338" spans="7:10" x14ac:dyDescent="0.3">
      <c r="G338" s="3"/>
      <c r="H338" s="3"/>
      <c r="I338" s="3"/>
      <c r="J338" s="3"/>
    </row>
    <row r="339" spans="7:10" x14ac:dyDescent="0.3">
      <c r="G339" s="3"/>
      <c r="H339" s="3"/>
      <c r="I339" s="3"/>
      <c r="J339" s="3"/>
    </row>
    <row r="340" spans="7:10" x14ac:dyDescent="0.3">
      <c r="G340" s="3"/>
      <c r="H340" s="3"/>
      <c r="I340" s="3"/>
      <c r="J340" s="3"/>
    </row>
    <row r="341" spans="7:10" x14ac:dyDescent="0.3">
      <c r="G341" s="3"/>
      <c r="H341" s="3"/>
      <c r="I341" s="3"/>
      <c r="J341" s="3"/>
    </row>
    <row r="342" spans="7:10" x14ac:dyDescent="0.3">
      <c r="G342" s="3"/>
      <c r="H342" s="3"/>
      <c r="I342" s="3"/>
      <c r="J342" s="3"/>
    </row>
    <row r="343" spans="7:10" x14ac:dyDescent="0.3">
      <c r="G343" s="3"/>
      <c r="H343" s="3"/>
      <c r="I343" s="3"/>
      <c r="J343" s="3"/>
    </row>
    <row r="344" spans="7:10" x14ac:dyDescent="0.3">
      <c r="G344" s="3"/>
      <c r="H344" s="3"/>
      <c r="I344" s="3"/>
      <c r="J344" s="3"/>
    </row>
    <row r="345" spans="7:10" x14ac:dyDescent="0.3">
      <c r="G345" s="3"/>
      <c r="H345" s="3"/>
      <c r="I345" s="3"/>
      <c r="J345" s="3"/>
    </row>
    <row r="346" spans="7:10" x14ac:dyDescent="0.3">
      <c r="G346" s="3"/>
      <c r="H346" s="3"/>
      <c r="I346" s="3"/>
      <c r="J346" s="3"/>
    </row>
    <row r="347" spans="7:10" x14ac:dyDescent="0.3">
      <c r="G347" s="3"/>
      <c r="H347" s="3"/>
      <c r="I347" s="3"/>
      <c r="J347" s="3"/>
    </row>
    <row r="348" spans="7:10" x14ac:dyDescent="0.3">
      <c r="G348" s="3"/>
      <c r="H348" s="3"/>
      <c r="I348" s="3"/>
      <c r="J348" s="3"/>
    </row>
    <row r="349" spans="7:10" x14ac:dyDescent="0.3">
      <c r="G349" s="3"/>
      <c r="H349" s="3"/>
      <c r="I349" s="3"/>
      <c r="J349" s="3"/>
    </row>
    <row r="350" spans="7:10" x14ac:dyDescent="0.3">
      <c r="G350" s="3"/>
      <c r="H350" s="3"/>
      <c r="I350" s="3"/>
      <c r="J350" s="3"/>
    </row>
    <row r="351" spans="7:10" x14ac:dyDescent="0.3">
      <c r="G351" s="3"/>
      <c r="H351" s="3"/>
      <c r="I351" s="3"/>
      <c r="J351" s="3"/>
    </row>
    <row r="352" spans="7:10" x14ac:dyDescent="0.3">
      <c r="G352" s="3"/>
      <c r="H352" s="3"/>
      <c r="I352" s="3"/>
      <c r="J352" s="3"/>
    </row>
    <row r="353" spans="7:10" x14ac:dyDescent="0.3">
      <c r="G353" s="3"/>
      <c r="H353" s="3"/>
      <c r="I353" s="3"/>
      <c r="J353" s="3"/>
    </row>
    <row r="354" spans="7:10" x14ac:dyDescent="0.3">
      <c r="G354" s="3"/>
      <c r="H354" s="3"/>
      <c r="I354" s="3"/>
      <c r="J354" s="3"/>
    </row>
    <row r="355" spans="7:10" x14ac:dyDescent="0.3">
      <c r="G355" s="3"/>
      <c r="H355" s="3"/>
      <c r="I355" s="3"/>
      <c r="J355" s="3"/>
    </row>
    <row r="356" spans="7:10" x14ac:dyDescent="0.3">
      <c r="G356" s="3"/>
      <c r="H356" s="3"/>
      <c r="I356" s="3"/>
      <c r="J356" s="3"/>
    </row>
    <row r="357" spans="7:10" x14ac:dyDescent="0.3">
      <c r="G357" s="3"/>
      <c r="H357" s="3"/>
      <c r="I357" s="3"/>
      <c r="J357" s="3"/>
    </row>
    <row r="358" spans="7:10" x14ac:dyDescent="0.3">
      <c r="G358" s="3"/>
      <c r="H358" s="3"/>
      <c r="I358" s="3"/>
      <c r="J358" s="3"/>
    </row>
    <row r="359" spans="7:10" x14ac:dyDescent="0.3">
      <c r="G359" s="3"/>
      <c r="H359" s="3"/>
      <c r="I359" s="3"/>
      <c r="J359" s="3"/>
    </row>
    <row r="360" spans="7:10" x14ac:dyDescent="0.3">
      <c r="G360" s="3"/>
      <c r="H360" s="3"/>
      <c r="I360" s="3"/>
      <c r="J360" s="3"/>
    </row>
    <row r="361" spans="7:10" x14ac:dyDescent="0.3">
      <c r="G361" s="3"/>
      <c r="H361" s="3"/>
      <c r="I361" s="3"/>
      <c r="J361" s="3"/>
    </row>
    <row r="362" spans="7:10" x14ac:dyDescent="0.3">
      <c r="G362" s="3"/>
      <c r="H362" s="3"/>
      <c r="I362" s="3"/>
      <c r="J362" s="3"/>
    </row>
    <row r="363" spans="7:10" x14ac:dyDescent="0.3">
      <c r="G363" s="3"/>
      <c r="H363" s="3"/>
      <c r="I363" s="3"/>
      <c r="J363" s="3"/>
    </row>
    <row r="364" spans="7:10" x14ac:dyDescent="0.3">
      <c r="G364" s="3"/>
      <c r="H364" s="3"/>
      <c r="I364" s="3"/>
      <c r="J364" s="3"/>
    </row>
    <row r="365" spans="7:10" x14ac:dyDescent="0.3">
      <c r="G365" s="3"/>
      <c r="H365" s="3"/>
      <c r="I365" s="3"/>
      <c r="J365" s="3"/>
    </row>
    <row r="366" spans="7:10" x14ac:dyDescent="0.3">
      <c r="G366" s="3"/>
      <c r="H366" s="3"/>
      <c r="I366" s="3"/>
      <c r="J366" s="3"/>
    </row>
    <row r="367" spans="7:10" x14ac:dyDescent="0.3">
      <c r="G367" s="3"/>
      <c r="H367" s="3"/>
      <c r="I367" s="3"/>
      <c r="J367" s="3"/>
    </row>
    <row r="368" spans="7:10" x14ac:dyDescent="0.3">
      <c r="G368" s="3"/>
      <c r="H368" s="3"/>
      <c r="I368" s="3"/>
      <c r="J368" s="3"/>
    </row>
    <row r="369" spans="7:10" x14ac:dyDescent="0.3">
      <c r="G369" s="3"/>
      <c r="H369" s="3"/>
      <c r="I369" s="3"/>
      <c r="J369" s="3"/>
    </row>
    <row r="370" spans="7:10" x14ac:dyDescent="0.3">
      <c r="G370" s="3"/>
      <c r="H370" s="3"/>
      <c r="I370" s="3"/>
      <c r="J370" s="3"/>
    </row>
    <row r="371" spans="7:10" x14ac:dyDescent="0.3">
      <c r="G371" s="3"/>
      <c r="H371" s="3"/>
      <c r="I371" s="3"/>
      <c r="J371" s="3"/>
    </row>
    <row r="372" spans="7:10" x14ac:dyDescent="0.3">
      <c r="G372" s="3"/>
      <c r="H372" s="3"/>
      <c r="I372" s="3"/>
      <c r="J372" s="3"/>
    </row>
    <row r="373" spans="7:10" x14ac:dyDescent="0.3">
      <c r="G373" s="3"/>
      <c r="H373" s="3"/>
      <c r="I373" s="3"/>
      <c r="J373" s="3"/>
    </row>
    <row r="374" spans="7:10" x14ac:dyDescent="0.3">
      <c r="G374" s="3"/>
      <c r="H374" s="3"/>
      <c r="I374" s="3"/>
      <c r="J374" s="3"/>
    </row>
    <row r="375" spans="7:10" x14ac:dyDescent="0.3">
      <c r="G375" s="3"/>
      <c r="H375" s="3"/>
      <c r="I375" s="3"/>
      <c r="J375" s="3"/>
    </row>
    <row r="376" spans="7:10" x14ac:dyDescent="0.3">
      <c r="G376" s="3"/>
      <c r="H376" s="3"/>
      <c r="I376" s="3"/>
      <c r="J376" s="3"/>
    </row>
    <row r="377" spans="7:10" x14ac:dyDescent="0.3">
      <c r="G377" s="3"/>
      <c r="H377" s="3"/>
      <c r="I377" s="3"/>
      <c r="J377" s="3"/>
    </row>
    <row r="378" spans="7:10" x14ac:dyDescent="0.3">
      <c r="G378" s="3"/>
      <c r="H378" s="3"/>
      <c r="I378" s="3"/>
      <c r="J378" s="3"/>
    </row>
    <row r="379" spans="7:10" x14ac:dyDescent="0.3">
      <c r="G379" s="3"/>
      <c r="H379" s="3"/>
      <c r="I379" s="3"/>
      <c r="J379" s="3"/>
    </row>
    <row r="380" spans="7:10" x14ac:dyDescent="0.3">
      <c r="G380" s="3"/>
      <c r="H380" s="3"/>
      <c r="I380" s="3"/>
      <c r="J380" s="3"/>
    </row>
    <row r="381" spans="7:10" x14ac:dyDescent="0.3">
      <c r="G381" s="3"/>
      <c r="H381" s="3"/>
      <c r="I381" s="3"/>
      <c r="J381" s="3"/>
    </row>
    <row r="382" spans="7:10" x14ac:dyDescent="0.3">
      <c r="G382" s="3"/>
      <c r="H382" s="3"/>
      <c r="I382" s="3"/>
      <c r="J382" s="3"/>
    </row>
    <row r="383" spans="7:10" x14ac:dyDescent="0.3">
      <c r="G383" s="3"/>
      <c r="H383" s="3"/>
      <c r="I383" s="3"/>
      <c r="J383" s="3"/>
    </row>
    <row r="384" spans="7:10" x14ac:dyDescent="0.3">
      <c r="G384" s="3"/>
      <c r="H384" s="3"/>
      <c r="I384" s="3"/>
      <c r="J384" s="3"/>
    </row>
    <row r="385" spans="7:10" x14ac:dyDescent="0.3">
      <c r="G385" s="3"/>
      <c r="H385" s="3"/>
      <c r="I385" s="3"/>
      <c r="J385" s="3"/>
    </row>
    <row r="386" spans="7:10" x14ac:dyDescent="0.3">
      <c r="G386" s="3"/>
      <c r="H386" s="3"/>
      <c r="I386" s="3"/>
      <c r="J386" s="3"/>
    </row>
    <row r="387" spans="7:10" x14ac:dyDescent="0.3">
      <c r="G387" s="3"/>
      <c r="H387" s="3"/>
      <c r="I387" s="3"/>
      <c r="J387" s="3"/>
    </row>
    <row r="388" spans="7:10" x14ac:dyDescent="0.3">
      <c r="G388" s="3"/>
      <c r="H388" s="3"/>
      <c r="I388" s="3"/>
      <c r="J388" s="3"/>
    </row>
    <row r="389" spans="7:10" x14ac:dyDescent="0.3">
      <c r="G389" s="3"/>
      <c r="H389" s="3"/>
      <c r="I389" s="3"/>
      <c r="J389" s="3"/>
    </row>
    <row r="390" spans="7:10" x14ac:dyDescent="0.3">
      <c r="G390" s="3"/>
      <c r="H390" s="3"/>
      <c r="I390" s="3"/>
      <c r="J390" s="3"/>
    </row>
    <row r="391" spans="7:10" x14ac:dyDescent="0.3">
      <c r="G391" s="3"/>
      <c r="H391" s="3"/>
      <c r="I391" s="3"/>
      <c r="J391" s="3"/>
    </row>
    <row r="392" spans="7:10" x14ac:dyDescent="0.3">
      <c r="G392" s="3"/>
      <c r="H392" s="3"/>
      <c r="I392" s="3"/>
      <c r="J392" s="3"/>
    </row>
    <row r="393" spans="7:10" x14ac:dyDescent="0.3">
      <c r="G393" s="3"/>
      <c r="H393" s="3"/>
      <c r="I393" s="3"/>
      <c r="J393" s="3"/>
    </row>
    <row r="394" spans="7:10" x14ac:dyDescent="0.3">
      <c r="G394" s="3"/>
      <c r="H394" s="3"/>
      <c r="I394" s="3"/>
      <c r="J394" s="3"/>
    </row>
    <row r="395" spans="7:10" x14ac:dyDescent="0.3">
      <c r="G395" s="3"/>
      <c r="H395" s="3"/>
      <c r="I395" s="3"/>
      <c r="J395" s="3"/>
    </row>
    <row r="396" spans="7:10" x14ac:dyDescent="0.3">
      <c r="G396" s="3"/>
      <c r="H396" s="3"/>
      <c r="I396" s="3"/>
      <c r="J396" s="3"/>
    </row>
    <row r="397" spans="7:10" x14ac:dyDescent="0.3">
      <c r="G397" s="3"/>
      <c r="H397" s="3"/>
      <c r="I397" s="3"/>
      <c r="J397" s="3"/>
    </row>
    <row r="398" spans="7:10" x14ac:dyDescent="0.3">
      <c r="G398" s="3"/>
      <c r="H398" s="3"/>
      <c r="I398" s="3"/>
      <c r="J398" s="3"/>
    </row>
    <row r="399" spans="7:10" x14ac:dyDescent="0.3">
      <c r="G399" s="3"/>
      <c r="H399" s="3"/>
      <c r="I399" s="3"/>
      <c r="J399" s="3"/>
    </row>
    <row r="400" spans="7:10" x14ac:dyDescent="0.3">
      <c r="G400" s="3"/>
      <c r="H400" s="3"/>
      <c r="I400" s="3"/>
      <c r="J400" s="3"/>
    </row>
    <row r="401" spans="7:10" x14ac:dyDescent="0.3">
      <c r="G401" s="3"/>
      <c r="H401" s="3"/>
      <c r="I401" s="3"/>
      <c r="J401" s="3"/>
    </row>
    <row r="402" spans="7:10" x14ac:dyDescent="0.3">
      <c r="G402" s="3"/>
      <c r="H402" s="3"/>
      <c r="I402" s="3"/>
      <c r="J402" s="3"/>
    </row>
    <row r="403" spans="7:10" x14ac:dyDescent="0.3">
      <c r="G403" s="3"/>
      <c r="H403" s="3"/>
      <c r="I403" s="3"/>
      <c r="J403" s="3"/>
    </row>
    <row r="404" spans="7:10" x14ac:dyDescent="0.3">
      <c r="G404" s="3"/>
      <c r="H404" s="3"/>
      <c r="I404" s="3"/>
      <c r="J404" s="3"/>
    </row>
    <row r="405" spans="7:10" x14ac:dyDescent="0.3">
      <c r="G405" s="3"/>
      <c r="H405" s="3"/>
      <c r="I405" s="3"/>
      <c r="J405" s="3"/>
    </row>
    <row r="406" spans="7:10" x14ac:dyDescent="0.3">
      <c r="G406" s="3"/>
      <c r="H406" s="3"/>
      <c r="I406" s="3"/>
      <c r="J406" s="3"/>
    </row>
    <row r="407" spans="7:10" x14ac:dyDescent="0.3">
      <c r="G407" s="3"/>
      <c r="H407" s="3"/>
      <c r="I407" s="3"/>
      <c r="J407" s="3"/>
    </row>
    <row r="408" spans="7:10" x14ac:dyDescent="0.3">
      <c r="G408" s="3"/>
      <c r="H408" s="3"/>
      <c r="I408" s="3"/>
      <c r="J408" s="3"/>
    </row>
    <row r="409" spans="7:10" x14ac:dyDescent="0.3">
      <c r="G409" s="3"/>
      <c r="H409" s="3"/>
      <c r="I409" s="3"/>
      <c r="J409" s="3"/>
    </row>
    <row r="410" spans="7:10" x14ac:dyDescent="0.3">
      <c r="G410" s="3"/>
      <c r="H410" s="3"/>
      <c r="I410" s="3"/>
      <c r="J410" s="3"/>
    </row>
    <row r="411" spans="7:10" x14ac:dyDescent="0.3">
      <c r="G411" s="3"/>
      <c r="H411" s="3"/>
      <c r="I411" s="3"/>
      <c r="J411" s="3"/>
    </row>
    <row r="412" spans="7:10" x14ac:dyDescent="0.3">
      <c r="G412" s="3"/>
      <c r="H412" s="3"/>
      <c r="I412" s="3"/>
      <c r="J412" s="3"/>
    </row>
    <row r="413" spans="7:10" x14ac:dyDescent="0.3">
      <c r="G413" s="3"/>
      <c r="H413" s="3"/>
      <c r="I413" s="3"/>
      <c r="J413" s="3"/>
    </row>
    <row r="414" spans="7:10" x14ac:dyDescent="0.3">
      <c r="G414" s="3"/>
      <c r="H414" s="3"/>
      <c r="I414" s="3"/>
      <c r="J414" s="3"/>
    </row>
    <row r="415" spans="7:10" x14ac:dyDescent="0.3">
      <c r="G415" s="3"/>
      <c r="H415" s="3"/>
      <c r="I415" s="3"/>
      <c r="J415" s="3"/>
    </row>
    <row r="416" spans="7:10" x14ac:dyDescent="0.3">
      <c r="G416" s="3"/>
      <c r="H416" s="3"/>
      <c r="I416" s="3"/>
      <c r="J416" s="3"/>
    </row>
    <row r="417" spans="7:10" x14ac:dyDescent="0.3">
      <c r="G417" s="3"/>
      <c r="H417" s="3"/>
      <c r="I417" s="3"/>
      <c r="J417" s="3"/>
    </row>
    <row r="418" spans="7:10" x14ac:dyDescent="0.3">
      <c r="G418" s="3"/>
      <c r="H418" s="3"/>
      <c r="I418" s="3"/>
      <c r="J418" s="3"/>
    </row>
    <row r="419" spans="7:10" x14ac:dyDescent="0.3">
      <c r="G419" s="3"/>
      <c r="H419" s="3"/>
      <c r="I419" s="3"/>
      <c r="J419" s="3"/>
    </row>
    <row r="420" spans="7:10" x14ac:dyDescent="0.3">
      <c r="G420" s="3"/>
      <c r="H420" s="3"/>
      <c r="I420" s="3"/>
      <c r="J420" s="3"/>
    </row>
    <row r="421" spans="7:10" x14ac:dyDescent="0.3">
      <c r="G421" s="3"/>
      <c r="H421" s="3"/>
      <c r="I421" s="3"/>
      <c r="J421" s="3"/>
    </row>
    <row r="422" spans="7:10" x14ac:dyDescent="0.3">
      <c r="G422" s="3"/>
      <c r="H422" s="3"/>
      <c r="I422" s="3"/>
      <c r="J422" s="3"/>
    </row>
    <row r="423" spans="7:10" x14ac:dyDescent="0.3">
      <c r="G423" s="3"/>
      <c r="H423" s="3"/>
      <c r="I423" s="3"/>
      <c r="J423" s="3"/>
    </row>
    <row r="424" spans="7:10" x14ac:dyDescent="0.3">
      <c r="G424" s="3"/>
      <c r="H424" s="3"/>
      <c r="I424" s="3"/>
      <c r="J424" s="3"/>
    </row>
    <row r="425" spans="7:10" x14ac:dyDescent="0.3">
      <c r="G425" s="3"/>
      <c r="H425" s="3"/>
      <c r="I425" s="3"/>
      <c r="J425" s="3"/>
    </row>
    <row r="426" spans="7:10" x14ac:dyDescent="0.3">
      <c r="G426" s="3"/>
      <c r="H426" s="3"/>
      <c r="I426" s="3"/>
      <c r="J426" s="3"/>
    </row>
    <row r="427" spans="7:10" x14ac:dyDescent="0.3">
      <c r="G427" s="3"/>
      <c r="H427" s="3"/>
      <c r="I427" s="3"/>
      <c r="J427" s="3"/>
    </row>
    <row r="428" spans="7:10" x14ac:dyDescent="0.3">
      <c r="G428" s="3"/>
      <c r="H428" s="3"/>
      <c r="I428" s="3"/>
      <c r="J428" s="3"/>
    </row>
    <row r="429" spans="7:10" x14ac:dyDescent="0.3">
      <c r="G429" s="3"/>
      <c r="H429" s="3"/>
      <c r="I429" s="3"/>
      <c r="J429" s="3"/>
    </row>
    <row r="430" spans="7:10" x14ac:dyDescent="0.3">
      <c r="G430" s="3"/>
      <c r="H430" s="3"/>
      <c r="I430" s="3"/>
      <c r="J430" s="3"/>
    </row>
    <row r="431" spans="7:10" x14ac:dyDescent="0.3">
      <c r="G431" s="3"/>
      <c r="H431" s="3"/>
      <c r="I431" s="3"/>
      <c r="J431" s="3"/>
    </row>
    <row r="432" spans="7:10" x14ac:dyDescent="0.3">
      <c r="G432" s="3"/>
      <c r="H432" s="3"/>
      <c r="I432" s="3"/>
      <c r="J432" s="3"/>
    </row>
    <row r="433" spans="7:10" x14ac:dyDescent="0.3">
      <c r="G433" s="3"/>
      <c r="H433" s="3"/>
      <c r="I433" s="3"/>
      <c r="J433" s="3"/>
    </row>
    <row r="434" spans="7:10" x14ac:dyDescent="0.3">
      <c r="G434" s="3"/>
      <c r="H434" s="3"/>
      <c r="I434" s="3"/>
      <c r="J434" s="3"/>
    </row>
    <row r="435" spans="7:10" x14ac:dyDescent="0.3">
      <c r="G435" s="3"/>
      <c r="H435" s="3"/>
      <c r="I435" s="3"/>
      <c r="J435" s="3"/>
    </row>
    <row r="436" spans="7:10" x14ac:dyDescent="0.3">
      <c r="G436" s="3"/>
      <c r="H436" s="3"/>
      <c r="I436" s="3"/>
      <c r="J436" s="3"/>
    </row>
    <row r="437" spans="7:10" x14ac:dyDescent="0.3">
      <c r="G437" s="3"/>
      <c r="H437" s="3"/>
      <c r="I437" s="3"/>
      <c r="J437" s="3"/>
    </row>
    <row r="438" spans="7:10" x14ac:dyDescent="0.3">
      <c r="G438" s="3"/>
      <c r="H438" s="3"/>
      <c r="I438" s="3"/>
      <c r="J438" s="3"/>
    </row>
    <row r="439" spans="7:10" x14ac:dyDescent="0.3">
      <c r="G439" s="3"/>
      <c r="H439" s="3"/>
      <c r="I439" s="3"/>
      <c r="J439" s="3"/>
    </row>
    <row r="440" spans="7:10" x14ac:dyDescent="0.3">
      <c r="G440" s="3"/>
      <c r="H440" s="3"/>
      <c r="I440" s="3"/>
      <c r="J440" s="3"/>
    </row>
    <row r="441" spans="7:10" x14ac:dyDescent="0.3">
      <c r="G441" s="3"/>
      <c r="H441" s="3"/>
      <c r="I441" s="3"/>
      <c r="J441" s="3"/>
    </row>
    <row r="442" spans="7:10" x14ac:dyDescent="0.3">
      <c r="G442" s="3"/>
      <c r="H442" s="3"/>
      <c r="I442" s="3"/>
      <c r="J442" s="3"/>
    </row>
    <row r="443" spans="7:10" x14ac:dyDescent="0.3">
      <c r="G443" s="3"/>
      <c r="H443" s="3"/>
      <c r="I443" s="3"/>
      <c r="J443" s="3"/>
    </row>
    <row r="444" spans="7:10" x14ac:dyDescent="0.3">
      <c r="G444" s="3"/>
      <c r="H444" s="3"/>
      <c r="I444" s="3"/>
      <c r="J444" s="3"/>
    </row>
    <row r="445" spans="7:10" x14ac:dyDescent="0.3">
      <c r="G445" s="3"/>
      <c r="H445" s="3"/>
      <c r="I445" s="3"/>
      <c r="J445" s="3"/>
    </row>
    <row r="446" spans="7:10" x14ac:dyDescent="0.3">
      <c r="G446" s="3"/>
      <c r="H446" s="3"/>
      <c r="I446" s="3"/>
      <c r="J446" s="3"/>
    </row>
    <row r="447" spans="7:10" x14ac:dyDescent="0.3">
      <c r="G447" s="3"/>
      <c r="H447" s="3"/>
      <c r="I447" s="3"/>
      <c r="J447" s="3"/>
    </row>
    <row r="448" spans="7:10" x14ac:dyDescent="0.3">
      <c r="G448" s="3"/>
      <c r="H448" s="3"/>
      <c r="I448" s="3"/>
      <c r="J448" s="3"/>
    </row>
    <row r="449" spans="7:10" x14ac:dyDescent="0.3">
      <c r="G449" s="3"/>
      <c r="H449" s="3"/>
      <c r="I449" s="3"/>
      <c r="J449" s="3"/>
    </row>
    <row r="450" spans="7:10" x14ac:dyDescent="0.3">
      <c r="G450" s="3"/>
      <c r="H450" s="3"/>
      <c r="I450" s="3"/>
      <c r="J450" s="3"/>
    </row>
    <row r="451" spans="7:10" x14ac:dyDescent="0.3">
      <c r="G451" s="3"/>
      <c r="H451" s="3"/>
      <c r="I451" s="3"/>
      <c r="J451" s="3"/>
    </row>
    <row r="452" spans="7:10" x14ac:dyDescent="0.3">
      <c r="G452" s="3"/>
      <c r="H452" s="3"/>
      <c r="I452" s="3"/>
      <c r="J452" s="3"/>
    </row>
    <row r="453" spans="7:10" x14ac:dyDescent="0.3">
      <c r="G453" s="3"/>
      <c r="H453" s="3"/>
      <c r="I453" s="3"/>
      <c r="J453" s="3"/>
    </row>
    <row r="454" spans="7:10" x14ac:dyDescent="0.3">
      <c r="G454" s="3"/>
      <c r="H454" s="3"/>
      <c r="I454" s="3"/>
      <c r="J454" s="3"/>
    </row>
    <row r="455" spans="7:10" x14ac:dyDescent="0.3">
      <c r="G455" s="3"/>
      <c r="H455" s="3"/>
      <c r="I455" s="3"/>
      <c r="J455" s="3"/>
    </row>
    <row r="456" spans="7:10" x14ac:dyDescent="0.3">
      <c r="G456" s="3"/>
      <c r="H456" s="3"/>
      <c r="I456" s="3"/>
      <c r="J456" s="3"/>
    </row>
    <row r="457" spans="7:10" x14ac:dyDescent="0.3">
      <c r="G457" s="3"/>
      <c r="H457" s="3"/>
      <c r="I457" s="3"/>
      <c r="J457" s="3"/>
    </row>
    <row r="458" spans="7:10" x14ac:dyDescent="0.3">
      <c r="G458" s="3"/>
      <c r="H458" s="3"/>
      <c r="I458" s="3"/>
      <c r="J458" s="3"/>
    </row>
    <row r="459" spans="7:10" x14ac:dyDescent="0.3">
      <c r="G459" s="3"/>
      <c r="H459" s="3"/>
      <c r="I459" s="3"/>
      <c r="J459" s="3"/>
    </row>
    <row r="460" spans="7:10" x14ac:dyDescent="0.3">
      <c r="G460" s="3"/>
      <c r="H460" s="3"/>
      <c r="I460" s="3"/>
      <c r="J460" s="3"/>
    </row>
    <row r="461" spans="7:10" x14ac:dyDescent="0.3">
      <c r="G461" s="3"/>
      <c r="H461" s="3"/>
      <c r="I461" s="3"/>
      <c r="J461" s="3"/>
    </row>
    <row r="462" spans="7:10" x14ac:dyDescent="0.3">
      <c r="G462" s="3"/>
      <c r="H462" s="3"/>
      <c r="I462" s="3"/>
      <c r="J462" s="3"/>
    </row>
    <row r="463" spans="7:10" x14ac:dyDescent="0.3">
      <c r="G463" s="3"/>
      <c r="H463" s="3"/>
      <c r="I463" s="3"/>
      <c r="J463" s="3"/>
    </row>
    <row r="464" spans="7:10" x14ac:dyDescent="0.3">
      <c r="G464" s="3"/>
      <c r="H464" s="3"/>
      <c r="I464" s="3"/>
      <c r="J464" s="3"/>
    </row>
    <row r="465" spans="7:10" x14ac:dyDescent="0.3">
      <c r="G465" s="3"/>
      <c r="H465" s="3"/>
      <c r="I465" s="3"/>
      <c r="J465" s="3"/>
    </row>
    <row r="466" spans="7:10" x14ac:dyDescent="0.3">
      <c r="G466" s="3"/>
      <c r="H466" s="3"/>
      <c r="I466" s="3"/>
      <c r="J466" s="3"/>
    </row>
    <row r="467" spans="7:10" x14ac:dyDescent="0.3">
      <c r="G467" s="3"/>
      <c r="H467" s="3"/>
      <c r="I467" s="3"/>
      <c r="J467" s="3"/>
    </row>
    <row r="468" spans="7:10" x14ac:dyDescent="0.3">
      <c r="G468" s="3"/>
      <c r="H468" s="3"/>
      <c r="I468" s="3"/>
      <c r="J468" s="3"/>
    </row>
    <row r="469" spans="7:10" x14ac:dyDescent="0.3">
      <c r="G469" s="3"/>
      <c r="H469" s="3"/>
      <c r="I469" s="3"/>
      <c r="J469" s="3"/>
    </row>
    <row r="470" spans="7:10" x14ac:dyDescent="0.3">
      <c r="G470" s="3"/>
      <c r="H470" s="3"/>
      <c r="I470" s="3"/>
      <c r="J470" s="3"/>
    </row>
    <row r="471" spans="7:10" x14ac:dyDescent="0.3">
      <c r="G471" s="3"/>
      <c r="H471" s="3"/>
      <c r="I471" s="3"/>
      <c r="J471" s="3"/>
    </row>
    <row r="472" spans="7:10" x14ac:dyDescent="0.3">
      <c r="G472" s="3"/>
      <c r="H472" s="3"/>
      <c r="I472" s="3"/>
      <c r="J472" s="3"/>
    </row>
    <row r="473" spans="7:10" x14ac:dyDescent="0.3">
      <c r="G473" s="3"/>
      <c r="H473" s="3"/>
      <c r="I473" s="3"/>
      <c r="J473" s="3"/>
    </row>
    <row r="474" spans="7:10" x14ac:dyDescent="0.3">
      <c r="G474" s="3"/>
      <c r="H474" s="3"/>
      <c r="I474" s="3"/>
      <c r="J474" s="3"/>
    </row>
    <row r="475" spans="7:10" x14ac:dyDescent="0.3">
      <c r="G475" s="3"/>
      <c r="H475" s="3"/>
      <c r="I475" s="3"/>
      <c r="J475" s="3"/>
    </row>
    <row r="476" spans="7:10" x14ac:dyDescent="0.3">
      <c r="G476" s="3"/>
      <c r="H476" s="3"/>
      <c r="I476" s="3"/>
      <c r="J476" s="3"/>
    </row>
    <row r="477" spans="7:10" x14ac:dyDescent="0.3">
      <c r="G477" s="3"/>
      <c r="H477" s="3"/>
      <c r="I477" s="3"/>
      <c r="J477" s="3"/>
    </row>
    <row r="478" spans="7:10" x14ac:dyDescent="0.3">
      <c r="G478" s="3"/>
      <c r="H478" s="3"/>
      <c r="I478" s="3"/>
      <c r="J478" s="3"/>
    </row>
    <row r="479" spans="7:10" x14ac:dyDescent="0.3">
      <c r="G479" s="3"/>
      <c r="H479" s="3"/>
      <c r="I479" s="3"/>
      <c r="J479" s="3"/>
    </row>
    <row r="480" spans="7:10" x14ac:dyDescent="0.3">
      <c r="G480" s="3"/>
      <c r="H480" s="3"/>
      <c r="I480" s="3"/>
      <c r="J480" s="3"/>
    </row>
    <row r="481" spans="7:10" x14ac:dyDescent="0.3">
      <c r="G481" s="3"/>
      <c r="H481" s="3"/>
      <c r="I481" s="3"/>
      <c r="J481" s="3"/>
    </row>
    <row r="482" spans="7:10" x14ac:dyDescent="0.3">
      <c r="G482" s="3"/>
      <c r="H482" s="3"/>
      <c r="I482" s="3"/>
      <c r="J482" s="3"/>
    </row>
    <row r="483" spans="7:10" x14ac:dyDescent="0.3">
      <c r="G483" s="3"/>
      <c r="H483" s="3"/>
      <c r="I483" s="3"/>
      <c r="J483" s="3"/>
    </row>
    <row r="484" spans="7:10" x14ac:dyDescent="0.3">
      <c r="G484" s="3"/>
      <c r="H484" s="3"/>
      <c r="I484" s="3"/>
      <c r="J484" s="3"/>
    </row>
    <row r="485" spans="7:10" x14ac:dyDescent="0.3">
      <c r="G485" s="3"/>
      <c r="H485" s="3"/>
      <c r="I485" s="3"/>
      <c r="J485" s="3"/>
    </row>
    <row r="486" spans="7:10" x14ac:dyDescent="0.3">
      <c r="G486" s="3"/>
      <c r="H486" s="3"/>
      <c r="I486" s="3"/>
      <c r="J486" s="3"/>
    </row>
    <row r="487" spans="7:10" x14ac:dyDescent="0.3">
      <c r="G487" s="3"/>
      <c r="H487" s="3"/>
      <c r="I487" s="3"/>
      <c r="J487" s="3"/>
    </row>
    <row r="488" spans="7:10" x14ac:dyDescent="0.3">
      <c r="G488" s="3"/>
      <c r="H488" s="3"/>
      <c r="I488" s="3"/>
      <c r="J488" s="3"/>
    </row>
    <row r="489" spans="7:10" x14ac:dyDescent="0.3">
      <c r="G489" s="3"/>
      <c r="H489" s="3"/>
      <c r="I489" s="3"/>
      <c r="J489" s="3"/>
    </row>
    <row r="490" spans="7:10" x14ac:dyDescent="0.3">
      <c r="G490" s="3"/>
      <c r="H490" s="3"/>
      <c r="I490" s="3"/>
      <c r="J490" s="3"/>
    </row>
    <row r="491" spans="7:10" x14ac:dyDescent="0.3">
      <c r="G491" s="3"/>
      <c r="H491" s="3"/>
      <c r="I491" s="3"/>
      <c r="J491" s="3"/>
    </row>
    <row r="492" spans="7:10" x14ac:dyDescent="0.3">
      <c r="G492" s="3"/>
      <c r="H492" s="3"/>
      <c r="I492" s="3"/>
      <c r="J492" s="3"/>
    </row>
    <row r="493" spans="7:10" x14ac:dyDescent="0.3">
      <c r="G493" s="3"/>
      <c r="H493" s="3"/>
      <c r="I493" s="3"/>
      <c r="J493" s="3"/>
    </row>
    <row r="494" spans="7:10" x14ac:dyDescent="0.3">
      <c r="G494" s="3"/>
      <c r="H494" s="3"/>
      <c r="I494" s="3"/>
      <c r="J494" s="3"/>
    </row>
    <row r="495" spans="7:10" x14ac:dyDescent="0.3">
      <c r="G495" s="3"/>
      <c r="H495" s="3"/>
      <c r="I495" s="3"/>
      <c r="J495" s="3"/>
    </row>
    <row r="496" spans="7:10" x14ac:dyDescent="0.3">
      <c r="G496" s="3"/>
      <c r="H496" s="3"/>
      <c r="I496" s="3"/>
      <c r="J496" s="3"/>
    </row>
    <row r="497" spans="7:10" x14ac:dyDescent="0.3">
      <c r="G497" s="3"/>
      <c r="H497" s="3"/>
      <c r="I497" s="3"/>
      <c r="J497" s="3"/>
    </row>
    <row r="498" spans="7:10" x14ac:dyDescent="0.3">
      <c r="G498" s="3"/>
      <c r="H498" s="3"/>
      <c r="I498" s="3"/>
      <c r="J498" s="3"/>
    </row>
    <row r="499" spans="7:10" x14ac:dyDescent="0.3">
      <c r="G499" s="3"/>
      <c r="H499" s="3"/>
      <c r="I499" s="3"/>
      <c r="J499" s="3"/>
    </row>
    <row r="500" spans="7:10" x14ac:dyDescent="0.3">
      <c r="G500" s="3"/>
      <c r="H500" s="3"/>
      <c r="I500" s="3"/>
      <c r="J500" s="3"/>
    </row>
    <row r="501" spans="7:10" x14ac:dyDescent="0.3">
      <c r="G501" s="3"/>
      <c r="H501" s="3"/>
      <c r="I501" s="3"/>
      <c r="J501" s="3"/>
    </row>
    <row r="502" spans="7:10" x14ac:dyDescent="0.3">
      <c r="G502" s="3"/>
      <c r="H502" s="3"/>
      <c r="I502" s="3"/>
      <c r="J502" s="3"/>
    </row>
    <row r="503" spans="7:10" x14ac:dyDescent="0.3">
      <c r="G503" s="3"/>
      <c r="H503" s="3"/>
      <c r="I503" s="3"/>
      <c r="J503" s="3"/>
    </row>
    <row r="504" spans="7:10" x14ac:dyDescent="0.3">
      <c r="G504" s="3"/>
      <c r="H504" s="3"/>
      <c r="I504" s="3"/>
      <c r="J504" s="3"/>
    </row>
    <row r="505" spans="7:10" x14ac:dyDescent="0.3">
      <c r="G505" s="3"/>
      <c r="H505" s="3"/>
      <c r="I505" s="3"/>
      <c r="J505" s="3"/>
    </row>
    <row r="506" spans="7:10" x14ac:dyDescent="0.3">
      <c r="G506" s="3"/>
      <c r="H506" s="3"/>
      <c r="I506" s="3"/>
      <c r="J506" s="3"/>
    </row>
    <row r="507" spans="7:10" x14ac:dyDescent="0.3">
      <c r="G507" s="3"/>
      <c r="H507" s="3"/>
      <c r="I507" s="3"/>
      <c r="J507" s="3"/>
    </row>
    <row r="508" spans="7:10" x14ac:dyDescent="0.3">
      <c r="G508" s="3"/>
      <c r="H508" s="3"/>
      <c r="I508" s="3"/>
      <c r="J508" s="3"/>
    </row>
    <row r="509" spans="7:10" x14ac:dyDescent="0.3">
      <c r="G509" s="3"/>
      <c r="H509" s="3"/>
      <c r="I509" s="3"/>
      <c r="J509" s="3"/>
    </row>
    <row r="510" spans="7:10" x14ac:dyDescent="0.3">
      <c r="G510" s="3"/>
      <c r="H510" s="3"/>
      <c r="I510" s="3"/>
      <c r="J510" s="3"/>
    </row>
    <row r="511" spans="7:10" x14ac:dyDescent="0.3">
      <c r="G511" s="3"/>
      <c r="H511" s="3"/>
      <c r="I511" s="3"/>
      <c r="J511" s="3"/>
    </row>
    <row r="512" spans="7:10" x14ac:dyDescent="0.3">
      <c r="G512" s="3"/>
      <c r="H512" s="3"/>
      <c r="I512" s="3"/>
      <c r="J512" s="3"/>
    </row>
    <row r="513" spans="7:10" x14ac:dyDescent="0.3">
      <c r="G513" s="3"/>
      <c r="H513" s="3"/>
      <c r="I513" s="3"/>
      <c r="J513" s="3"/>
    </row>
    <row r="514" spans="7:10" x14ac:dyDescent="0.3">
      <c r="G514" s="3"/>
      <c r="H514" s="3"/>
      <c r="I514" s="3"/>
      <c r="J514" s="3"/>
    </row>
    <row r="515" spans="7:10" x14ac:dyDescent="0.3">
      <c r="G515" s="3"/>
      <c r="H515" s="3"/>
      <c r="I515" s="3"/>
      <c r="J515" s="3"/>
    </row>
    <row r="516" spans="7:10" x14ac:dyDescent="0.3">
      <c r="G516" s="3"/>
      <c r="H516" s="3"/>
      <c r="I516" s="3"/>
      <c r="J516" s="3"/>
    </row>
    <row r="517" spans="7:10" x14ac:dyDescent="0.3">
      <c r="G517" s="3"/>
      <c r="H517" s="3"/>
      <c r="I517" s="3"/>
      <c r="J517" s="3"/>
    </row>
    <row r="518" spans="7:10" x14ac:dyDescent="0.3">
      <c r="G518" s="3"/>
      <c r="H518" s="3"/>
      <c r="I518" s="3"/>
      <c r="J518" s="3"/>
    </row>
    <row r="519" spans="7:10" x14ac:dyDescent="0.3">
      <c r="G519" s="3"/>
      <c r="H519" s="3"/>
      <c r="I519" s="3"/>
      <c r="J519" s="3"/>
    </row>
    <row r="520" spans="7:10" x14ac:dyDescent="0.3">
      <c r="G520" s="3"/>
      <c r="H520" s="3"/>
      <c r="I520" s="3"/>
      <c r="J520" s="3"/>
    </row>
    <row r="521" spans="7:10" x14ac:dyDescent="0.3">
      <c r="G521" s="3"/>
      <c r="H521" s="3"/>
      <c r="I521" s="3"/>
      <c r="J521" s="3"/>
    </row>
    <row r="522" spans="7:10" x14ac:dyDescent="0.3">
      <c r="G522" s="3"/>
      <c r="H522" s="3"/>
      <c r="I522" s="3"/>
      <c r="J522" s="3"/>
    </row>
    <row r="523" spans="7:10" x14ac:dyDescent="0.3">
      <c r="G523" s="3"/>
      <c r="H523" s="3"/>
      <c r="I523" s="3"/>
      <c r="J523" s="3"/>
    </row>
    <row r="524" spans="7:10" x14ac:dyDescent="0.3">
      <c r="G524" s="3"/>
      <c r="H524" s="3"/>
      <c r="I524" s="3"/>
      <c r="J524" s="3"/>
    </row>
    <row r="525" spans="7:10" x14ac:dyDescent="0.3">
      <c r="G525" s="3"/>
      <c r="H525" s="3"/>
      <c r="I525" s="3"/>
      <c r="J525" s="3"/>
    </row>
    <row r="526" spans="7:10" x14ac:dyDescent="0.3">
      <c r="G526" s="3"/>
      <c r="H526" s="3"/>
      <c r="I526" s="3"/>
      <c r="J526" s="3"/>
    </row>
    <row r="527" spans="7:10" x14ac:dyDescent="0.3">
      <c r="G527" s="3"/>
      <c r="H527" s="3"/>
      <c r="I527" s="3"/>
      <c r="J527" s="3"/>
    </row>
    <row r="528" spans="7:10" x14ac:dyDescent="0.3">
      <c r="G528" s="3"/>
      <c r="H528" s="3"/>
      <c r="I528" s="3"/>
      <c r="J528" s="3"/>
    </row>
    <row r="529" spans="7:10" x14ac:dyDescent="0.3">
      <c r="G529" s="3"/>
      <c r="H529" s="3"/>
      <c r="I529" s="3"/>
      <c r="J529" s="3"/>
    </row>
    <row r="530" spans="7:10" x14ac:dyDescent="0.3">
      <c r="G530" s="3"/>
      <c r="H530" s="3"/>
      <c r="I530" s="3"/>
      <c r="J530" s="3"/>
    </row>
    <row r="531" spans="7:10" x14ac:dyDescent="0.3">
      <c r="G531" s="3"/>
      <c r="H531" s="3"/>
      <c r="I531" s="3"/>
      <c r="J531" s="3"/>
    </row>
    <row r="532" spans="7:10" x14ac:dyDescent="0.3">
      <c r="G532" s="3"/>
      <c r="H532" s="3"/>
      <c r="I532" s="3"/>
      <c r="J532" s="3"/>
    </row>
    <row r="533" spans="7:10" x14ac:dyDescent="0.3">
      <c r="G533" s="3"/>
      <c r="H533" s="3"/>
      <c r="I533" s="3"/>
      <c r="J533" s="3"/>
    </row>
    <row r="534" spans="7:10" x14ac:dyDescent="0.3">
      <c r="G534" s="3"/>
      <c r="H534" s="3"/>
      <c r="I534" s="3"/>
      <c r="J534" s="3"/>
    </row>
    <row r="535" spans="7:10" x14ac:dyDescent="0.3">
      <c r="G535" s="3"/>
      <c r="H535" s="3"/>
      <c r="I535" s="3"/>
      <c r="J535" s="3"/>
    </row>
    <row r="536" spans="7:10" x14ac:dyDescent="0.3">
      <c r="G536" s="3"/>
      <c r="H536" s="3"/>
      <c r="I536" s="3"/>
      <c r="J536" s="3"/>
    </row>
    <row r="537" spans="7:10" x14ac:dyDescent="0.3">
      <c r="G537" s="3"/>
      <c r="H537" s="3"/>
      <c r="I537" s="3"/>
      <c r="J537" s="3"/>
    </row>
    <row r="538" spans="7:10" x14ac:dyDescent="0.3">
      <c r="G538" s="3"/>
      <c r="H538" s="3"/>
      <c r="I538" s="3"/>
      <c r="J538" s="3"/>
    </row>
    <row r="539" spans="7:10" x14ac:dyDescent="0.3">
      <c r="G539" s="3"/>
      <c r="H539" s="3"/>
      <c r="I539" s="3"/>
      <c r="J539" s="3"/>
    </row>
    <row r="540" spans="7:10" x14ac:dyDescent="0.3">
      <c r="G540" s="3"/>
      <c r="H540" s="3"/>
      <c r="I540" s="3"/>
      <c r="J540" s="3"/>
    </row>
    <row r="541" spans="7:10" x14ac:dyDescent="0.3">
      <c r="G541" s="3"/>
      <c r="H541" s="3"/>
      <c r="I541" s="3"/>
      <c r="J541" s="3"/>
    </row>
    <row r="542" spans="7:10" x14ac:dyDescent="0.3">
      <c r="G542" s="3"/>
      <c r="H542" s="3"/>
      <c r="I542" s="3"/>
      <c r="J542" s="3"/>
    </row>
    <row r="543" spans="7:10" x14ac:dyDescent="0.3">
      <c r="G543" s="3"/>
      <c r="H543" s="3"/>
      <c r="I543" s="3"/>
      <c r="J543" s="3"/>
    </row>
    <row r="544" spans="7:10" x14ac:dyDescent="0.3">
      <c r="G544" s="3"/>
      <c r="H544" s="3"/>
      <c r="I544" s="3"/>
      <c r="J544" s="3"/>
    </row>
    <row r="545" spans="7:10" x14ac:dyDescent="0.3">
      <c r="G545" s="3"/>
      <c r="H545" s="3"/>
      <c r="I545" s="3"/>
      <c r="J545" s="3"/>
    </row>
    <row r="546" spans="7:10" x14ac:dyDescent="0.3">
      <c r="G546" s="3"/>
      <c r="H546" s="3"/>
      <c r="I546" s="3"/>
      <c r="J546" s="3"/>
    </row>
    <row r="547" spans="7:10" x14ac:dyDescent="0.3">
      <c r="G547" s="3"/>
      <c r="H547" s="3"/>
      <c r="I547" s="3"/>
      <c r="J547" s="3"/>
    </row>
    <row r="548" spans="7:10" x14ac:dyDescent="0.3">
      <c r="G548" s="3"/>
      <c r="H548" s="3"/>
      <c r="I548" s="3"/>
      <c r="J548" s="3"/>
    </row>
    <row r="549" spans="7:10" x14ac:dyDescent="0.3">
      <c r="G549" s="3"/>
      <c r="H549" s="3"/>
      <c r="I549" s="3"/>
      <c r="J549" s="3"/>
    </row>
    <row r="550" spans="7:10" x14ac:dyDescent="0.3">
      <c r="G550" s="3"/>
      <c r="H550" s="3"/>
      <c r="I550" s="3"/>
      <c r="J550" s="3"/>
    </row>
    <row r="551" spans="7:10" x14ac:dyDescent="0.3">
      <c r="G551" s="3"/>
      <c r="H551" s="3"/>
      <c r="I551" s="3"/>
      <c r="J551" s="3"/>
    </row>
    <row r="552" spans="7:10" x14ac:dyDescent="0.3">
      <c r="G552" s="3"/>
      <c r="H552" s="3"/>
      <c r="I552" s="3"/>
      <c r="J552" s="3"/>
    </row>
    <row r="553" spans="7:10" x14ac:dyDescent="0.3">
      <c r="G553" s="3"/>
      <c r="H553" s="3"/>
      <c r="I553" s="3"/>
      <c r="J553" s="3"/>
    </row>
    <row r="554" spans="7:10" x14ac:dyDescent="0.3">
      <c r="G554" s="3"/>
      <c r="H554" s="3"/>
      <c r="I554" s="3"/>
      <c r="J554" s="3"/>
    </row>
    <row r="555" spans="7:10" x14ac:dyDescent="0.3">
      <c r="G555" s="3"/>
      <c r="H555" s="3"/>
      <c r="I555" s="3"/>
      <c r="J555" s="3"/>
    </row>
    <row r="556" spans="7:10" x14ac:dyDescent="0.3">
      <c r="G556" s="3"/>
      <c r="H556" s="3"/>
      <c r="I556" s="3"/>
      <c r="J556" s="3"/>
    </row>
    <row r="557" spans="7:10" x14ac:dyDescent="0.3">
      <c r="G557" s="3"/>
      <c r="H557" s="3"/>
      <c r="I557" s="3"/>
      <c r="J557" s="3"/>
    </row>
    <row r="558" spans="7:10" x14ac:dyDescent="0.3">
      <c r="G558" s="3"/>
      <c r="H558" s="3"/>
      <c r="I558" s="3"/>
      <c r="J558" s="3"/>
    </row>
    <row r="559" spans="7:10" x14ac:dyDescent="0.3">
      <c r="G559" s="3"/>
      <c r="H559" s="3"/>
      <c r="I559" s="3"/>
      <c r="J559" s="3"/>
    </row>
    <row r="560" spans="7:10" x14ac:dyDescent="0.3">
      <c r="G560" s="3"/>
      <c r="H560" s="3"/>
      <c r="I560" s="3"/>
      <c r="J560" s="3"/>
    </row>
    <row r="561" spans="7:10" x14ac:dyDescent="0.3">
      <c r="G561" s="3"/>
      <c r="H561" s="3"/>
      <c r="I561" s="3"/>
      <c r="J561" s="3"/>
    </row>
    <row r="562" spans="7:10" x14ac:dyDescent="0.3">
      <c r="G562" s="3"/>
      <c r="H562" s="3"/>
      <c r="I562" s="3"/>
      <c r="J562" s="3"/>
    </row>
    <row r="563" spans="7:10" x14ac:dyDescent="0.3">
      <c r="G563" s="3"/>
      <c r="H563" s="3"/>
      <c r="I563" s="3"/>
      <c r="J563" s="3"/>
    </row>
    <row r="564" spans="7:10" x14ac:dyDescent="0.3">
      <c r="G564" s="3"/>
      <c r="H564" s="3"/>
      <c r="I564" s="3"/>
      <c r="J564" s="3"/>
    </row>
    <row r="565" spans="7:10" x14ac:dyDescent="0.3">
      <c r="G565" s="3"/>
      <c r="H565" s="3"/>
      <c r="I565" s="3"/>
      <c r="J565" s="3"/>
    </row>
    <row r="566" spans="7:10" x14ac:dyDescent="0.3">
      <c r="G566" s="3"/>
      <c r="H566" s="3"/>
      <c r="I566" s="3"/>
      <c r="J566" s="3"/>
    </row>
    <row r="567" spans="7:10" x14ac:dyDescent="0.3">
      <c r="G567" s="3"/>
      <c r="H567" s="3"/>
      <c r="I567" s="3"/>
      <c r="J567" s="3"/>
    </row>
    <row r="568" spans="7:10" x14ac:dyDescent="0.3">
      <c r="G568" s="3"/>
      <c r="H568" s="3"/>
      <c r="I568" s="3"/>
      <c r="J568" s="3"/>
    </row>
    <row r="569" spans="7:10" x14ac:dyDescent="0.3">
      <c r="G569" s="3"/>
      <c r="H569" s="3"/>
      <c r="I569" s="3"/>
      <c r="J569" s="3"/>
    </row>
    <row r="570" spans="7:10" x14ac:dyDescent="0.3">
      <c r="G570" s="3"/>
      <c r="H570" s="3"/>
      <c r="I570" s="3"/>
      <c r="J570" s="3"/>
    </row>
    <row r="571" spans="7:10" x14ac:dyDescent="0.3">
      <c r="G571" s="3"/>
      <c r="H571" s="3"/>
      <c r="I571" s="3"/>
      <c r="J571" s="3"/>
    </row>
    <row r="572" spans="7:10" x14ac:dyDescent="0.3">
      <c r="G572" s="3"/>
      <c r="H572" s="3"/>
      <c r="I572" s="3"/>
      <c r="J572" s="3"/>
    </row>
    <row r="573" spans="7:10" x14ac:dyDescent="0.3">
      <c r="G573" s="3"/>
      <c r="H573" s="3"/>
      <c r="I573" s="3"/>
      <c r="J573" s="3"/>
    </row>
    <row r="574" spans="7:10" x14ac:dyDescent="0.3">
      <c r="G574" s="3"/>
      <c r="H574" s="3"/>
      <c r="I574" s="3"/>
      <c r="J574" s="3"/>
    </row>
    <row r="575" spans="7:10" x14ac:dyDescent="0.3">
      <c r="G575" s="3"/>
      <c r="H575" s="3"/>
      <c r="I575" s="3"/>
      <c r="J575" s="3"/>
    </row>
    <row r="576" spans="7:10" x14ac:dyDescent="0.3">
      <c r="G576" s="3"/>
      <c r="H576" s="3"/>
      <c r="I576" s="3"/>
      <c r="J576" s="3"/>
    </row>
    <row r="577" spans="7:10" x14ac:dyDescent="0.3">
      <c r="G577" s="3"/>
      <c r="H577" s="3"/>
      <c r="I577" s="3"/>
      <c r="J577" s="3"/>
    </row>
    <row r="578" spans="7:10" x14ac:dyDescent="0.3">
      <c r="G578" s="3"/>
      <c r="H578" s="3"/>
      <c r="I578" s="3"/>
      <c r="J578" s="3"/>
    </row>
    <row r="579" spans="7:10" x14ac:dyDescent="0.3">
      <c r="G579" s="3"/>
      <c r="H579" s="3"/>
      <c r="I579" s="3"/>
      <c r="J579" s="3"/>
    </row>
    <row r="580" spans="7:10" x14ac:dyDescent="0.3">
      <c r="G580" s="3"/>
      <c r="H580" s="3"/>
      <c r="I580" s="3"/>
      <c r="J580" s="3"/>
    </row>
    <row r="581" spans="7:10" x14ac:dyDescent="0.3">
      <c r="G581" s="3"/>
      <c r="H581" s="3"/>
      <c r="I581" s="3"/>
      <c r="J581" s="3"/>
    </row>
    <row r="582" spans="7:10" x14ac:dyDescent="0.3">
      <c r="G582" s="3"/>
      <c r="H582" s="3"/>
      <c r="I582" s="3"/>
      <c r="J582" s="3"/>
    </row>
    <row r="583" spans="7:10" x14ac:dyDescent="0.3">
      <c r="G583" s="3"/>
      <c r="H583" s="3"/>
      <c r="I583" s="3"/>
      <c r="J583" s="3"/>
    </row>
    <row r="584" spans="7:10" x14ac:dyDescent="0.3">
      <c r="G584" s="3"/>
      <c r="H584" s="3"/>
      <c r="I584" s="3"/>
      <c r="J584" s="3"/>
    </row>
    <row r="585" spans="7:10" x14ac:dyDescent="0.3">
      <c r="G585" s="3"/>
      <c r="H585" s="3"/>
      <c r="I585" s="3"/>
      <c r="J585" s="3"/>
    </row>
    <row r="586" spans="7:10" x14ac:dyDescent="0.3">
      <c r="G586" s="3"/>
      <c r="H586" s="3"/>
      <c r="I586" s="3"/>
      <c r="J586" s="3"/>
    </row>
    <row r="587" spans="7:10" x14ac:dyDescent="0.3">
      <c r="G587" s="3"/>
      <c r="H587" s="3"/>
      <c r="I587" s="3"/>
      <c r="J587" s="3"/>
    </row>
    <row r="588" spans="7:10" x14ac:dyDescent="0.3">
      <c r="G588" s="3"/>
      <c r="H588" s="3"/>
      <c r="I588" s="3"/>
      <c r="J588" s="3"/>
    </row>
    <row r="589" spans="7:10" x14ac:dyDescent="0.3">
      <c r="G589" s="3"/>
      <c r="H589" s="3"/>
      <c r="I589" s="3"/>
      <c r="J589" s="3"/>
    </row>
    <row r="590" spans="7:10" x14ac:dyDescent="0.3">
      <c r="G590" s="3"/>
      <c r="H590" s="3"/>
      <c r="I590" s="3"/>
      <c r="J590" s="3"/>
    </row>
    <row r="591" spans="7:10" x14ac:dyDescent="0.3">
      <c r="G591" s="3"/>
      <c r="H591" s="3"/>
      <c r="I591" s="3"/>
      <c r="J591" s="3"/>
    </row>
    <row r="592" spans="7:10" x14ac:dyDescent="0.3">
      <c r="G592" s="3"/>
      <c r="H592" s="3"/>
      <c r="I592" s="3"/>
      <c r="J592" s="3"/>
    </row>
    <row r="593" spans="7:10" x14ac:dyDescent="0.3">
      <c r="G593" s="3"/>
      <c r="H593" s="3"/>
      <c r="I593" s="3"/>
      <c r="J593" s="3"/>
    </row>
    <row r="594" spans="7:10" x14ac:dyDescent="0.3">
      <c r="G594" s="3"/>
      <c r="H594" s="3"/>
      <c r="I594" s="3"/>
      <c r="J594" s="3"/>
    </row>
    <row r="595" spans="7:10" x14ac:dyDescent="0.3">
      <c r="G595" s="3"/>
      <c r="H595" s="3"/>
      <c r="I595" s="3"/>
      <c r="J595" s="3"/>
    </row>
    <row r="596" spans="7:10" x14ac:dyDescent="0.3">
      <c r="G596" s="3"/>
      <c r="H596" s="3"/>
      <c r="I596" s="3"/>
      <c r="J596" s="3"/>
    </row>
    <row r="597" spans="7:10" x14ac:dyDescent="0.3">
      <c r="G597" s="3"/>
      <c r="H597" s="3"/>
      <c r="I597" s="3"/>
      <c r="J597" s="3"/>
    </row>
    <row r="598" spans="7:10" x14ac:dyDescent="0.3">
      <c r="G598" s="3"/>
      <c r="H598" s="3"/>
      <c r="I598" s="3"/>
      <c r="J598" s="3"/>
    </row>
    <row r="599" spans="7:10" x14ac:dyDescent="0.3">
      <c r="G599" s="3"/>
      <c r="H599" s="3"/>
      <c r="I599" s="3"/>
      <c r="J599" s="3"/>
    </row>
    <row r="600" spans="7:10" x14ac:dyDescent="0.3">
      <c r="G600" s="3"/>
      <c r="H600" s="3"/>
      <c r="I600" s="3"/>
      <c r="J600" s="3"/>
    </row>
    <row r="601" spans="7:10" x14ac:dyDescent="0.3">
      <c r="G601" s="3"/>
      <c r="H601" s="3"/>
      <c r="I601" s="3"/>
      <c r="J601" s="3"/>
    </row>
    <row r="602" spans="7:10" x14ac:dyDescent="0.3">
      <c r="G602" s="3"/>
      <c r="H602" s="3"/>
      <c r="I602" s="3"/>
      <c r="J602" s="3"/>
    </row>
    <row r="603" spans="7:10" x14ac:dyDescent="0.3">
      <c r="G603" s="3"/>
      <c r="H603" s="3"/>
      <c r="I603" s="3"/>
      <c r="J603" s="3"/>
    </row>
    <row r="604" spans="7:10" x14ac:dyDescent="0.3">
      <c r="G604" s="3"/>
      <c r="H604" s="3"/>
      <c r="I604" s="3"/>
      <c r="J604" s="3"/>
    </row>
    <row r="605" spans="7:10" x14ac:dyDescent="0.3">
      <c r="G605" s="3"/>
      <c r="H605" s="3"/>
      <c r="I605" s="3"/>
      <c r="J605" s="3"/>
    </row>
    <row r="606" spans="7:10" x14ac:dyDescent="0.3">
      <c r="G606" s="3"/>
      <c r="H606" s="3"/>
      <c r="I606" s="3"/>
      <c r="J606" s="3"/>
    </row>
    <row r="607" spans="7:10" x14ac:dyDescent="0.3">
      <c r="G607" s="3"/>
      <c r="H607" s="3"/>
      <c r="I607" s="3"/>
      <c r="J607" s="3"/>
    </row>
    <row r="608" spans="7:10" x14ac:dyDescent="0.3">
      <c r="G608" s="3"/>
      <c r="H608" s="3"/>
      <c r="I608" s="3"/>
      <c r="J608" s="3"/>
    </row>
    <row r="609" spans="7:10" x14ac:dyDescent="0.3">
      <c r="G609" s="3"/>
      <c r="H609" s="3"/>
      <c r="I609" s="3"/>
      <c r="J609" s="3"/>
    </row>
    <row r="610" spans="7:10" x14ac:dyDescent="0.3">
      <c r="G610" s="3"/>
      <c r="H610" s="3"/>
      <c r="I610" s="3"/>
      <c r="J610" s="3"/>
    </row>
    <row r="611" spans="7:10" x14ac:dyDescent="0.3">
      <c r="G611" s="3"/>
      <c r="H611" s="3"/>
      <c r="I611" s="3"/>
      <c r="J611" s="3"/>
    </row>
    <row r="612" spans="7:10" x14ac:dyDescent="0.3">
      <c r="G612" s="3"/>
      <c r="H612" s="3"/>
      <c r="I612" s="3"/>
      <c r="J612" s="3"/>
    </row>
    <row r="613" spans="7:10" x14ac:dyDescent="0.3">
      <c r="G613" s="3"/>
      <c r="H613" s="3"/>
      <c r="I613" s="3"/>
      <c r="J613" s="3"/>
    </row>
    <row r="614" spans="7:10" x14ac:dyDescent="0.3">
      <c r="G614" s="3"/>
      <c r="H614" s="3"/>
      <c r="I614" s="3"/>
      <c r="J614" s="3"/>
    </row>
    <row r="615" spans="7:10" x14ac:dyDescent="0.3">
      <c r="G615" s="3"/>
      <c r="H615" s="3"/>
      <c r="I615" s="3"/>
      <c r="J615" s="3"/>
    </row>
    <row r="616" spans="7:10" x14ac:dyDescent="0.3">
      <c r="G616" s="3"/>
      <c r="H616" s="3"/>
      <c r="I616" s="3"/>
      <c r="J616" s="3"/>
    </row>
    <row r="617" spans="7:10" x14ac:dyDescent="0.3">
      <c r="G617" s="3"/>
      <c r="H617" s="3"/>
      <c r="I617" s="3"/>
      <c r="J617" s="3"/>
    </row>
    <row r="618" spans="7:10" x14ac:dyDescent="0.3">
      <c r="G618" s="3"/>
      <c r="H618" s="3"/>
      <c r="I618" s="3"/>
      <c r="J618" s="3"/>
    </row>
    <row r="619" spans="7:10" x14ac:dyDescent="0.3">
      <c r="G619" s="3"/>
      <c r="H619" s="3"/>
      <c r="I619" s="3"/>
      <c r="J619" s="3"/>
    </row>
    <row r="620" spans="7:10" x14ac:dyDescent="0.3">
      <c r="G620" s="3"/>
      <c r="H620" s="3"/>
      <c r="I620" s="3"/>
      <c r="J620" s="3"/>
    </row>
    <row r="621" spans="7:10" x14ac:dyDescent="0.3">
      <c r="G621" s="3"/>
      <c r="H621" s="3"/>
      <c r="I621" s="3"/>
      <c r="J621" s="3"/>
    </row>
    <row r="622" spans="7:10" x14ac:dyDescent="0.3">
      <c r="G622" s="3"/>
      <c r="H622" s="3"/>
      <c r="I622" s="3"/>
      <c r="J622" s="3"/>
    </row>
    <row r="623" spans="7:10" x14ac:dyDescent="0.3">
      <c r="G623" s="3"/>
      <c r="H623" s="3"/>
      <c r="I623" s="3"/>
      <c r="J623" s="3"/>
    </row>
    <row r="624" spans="7:10" x14ac:dyDescent="0.3">
      <c r="G624" s="3"/>
      <c r="H624" s="3"/>
      <c r="I624" s="3"/>
      <c r="J624" s="3"/>
    </row>
    <row r="625" spans="7:10" x14ac:dyDescent="0.3">
      <c r="G625" s="3"/>
      <c r="H625" s="3"/>
      <c r="I625" s="3"/>
      <c r="J625" s="3"/>
    </row>
    <row r="626" spans="7:10" x14ac:dyDescent="0.3">
      <c r="G626" s="3"/>
      <c r="H626" s="3"/>
      <c r="I626" s="3"/>
      <c r="J626" s="3"/>
    </row>
    <row r="627" spans="7:10" x14ac:dyDescent="0.3">
      <c r="G627" s="3"/>
      <c r="H627" s="3"/>
      <c r="I627" s="3"/>
      <c r="J627" s="3"/>
    </row>
    <row r="628" spans="7:10" x14ac:dyDescent="0.3">
      <c r="G628" s="3"/>
      <c r="H628" s="3"/>
      <c r="I628" s="3"/>
      <c r="J628" s="3"/>
    </row>
    <row r="629" spans="7:10" x14ac:dyDescent="0.3">
      <c r="G629" s="3"/>
      <c r="H629" s="3"/>
      <c r="I629" s="3"/>
      <c r="J629" s="3"/>
    </row>
    <row r="630" spans="7:10" x14ac:dyDescent="0.3">
      <c r="G630" s="3"/>
      <c r="H630" s="3"/>
      <c r="I630" s="3"/>
      <c r="J630" s="3"/>
    </row>
    <row r="631" spans="7:10" x14ac:dyDescent="0.3">
      <c r="G631" s="3"/>
      <c r="H631" s="3"/>
      <c r="I631" s="3"/>
      <c r="J631" s="3"/>
    </row>
    <row r="632" spans="7:10" x14ac:dyDescent="0.3">
      <c r="G632" s="3"/>
      <c r="H632" s="3"/>
      <c r="I632" s="3"/>
      <c r="J632" s="3"/>
    </row>
    <row r="633" spans="7:10" x14ac:dyDescent="0.3">
      <c r="G633" s="3"/>
      <c r="H633" s="3"/>
      <c r="I633" s="3"/>
      <c r="J633" s="3"/>
    </row>
    <row r="634" spans="7:10" x14ac:dyDescent="0.3">
      <c r="G634" s="3"/>
      <c r="H634" s="3"/>
      <c r="I634" s="3"/>
      <c r="J634" s="3"/>
    </row>
    <row r="635" spans="7:10" x14ac:dyDescent="0.3">
      <c r="G635" s="3"/>
      <c r="H635" s="3"/>
      <c r="I635" s="3"/>
      <c r="J635" s="3"/>
    </row>
    <row r="636" spans="7:10" x14ac:dyDescent="0.3">
      <c r="G636" s="3"/>
      <c r="H636" s="3"/>
      <c r="I636" s="3"/>
      <c r="J636" s="3"/>
    </row>
    <row r="637" spans="7:10" x14ac:dyDescent="0.3">
      <c r="G637" s="3"/>
      <c r="H637" s="3"/>
      <c r="I637" s="3"/>
      <c r="J637" s="3"/>
    </row>
    <row r="638" spans="7:10" x14ac:dyDescent="0.3">
      <c r="G638" s="3"/>
      <c r="H638" s="3"/>
      <c r="I638" s="3"/>
      <c r="J638" s="3"/>
    </row>
    <row r="639" spans="7:10" x14ac:dyDescent="0.3">
      <c r="G639" s="3"/>
      <c r="H639" s="3"/>
      <c r="I639" s="3"/>
      <c r="J639" s="3"/>
    </row>
    <row r="640" spans="7:10" x14ac:dyDescent="0.3">
      <c r="G640" s="3"/>
      <c r="H640" s="3"/>
      <c r="I640" s="3"/>
      <c r="J640" s="3"/>
    </row>
    <row r="641" spans="7:10" x14ac:dyDescent="0.3">
      <c r="G641" s="3"/>
      <c r="H641" s="3"/>
      <c r="I641" s="3"/>
      <c r="J641" s="3"/>
    </row>
    <row r="642" spans="7:10" x14ac:dyDescent="0.3">
      <c r="G642" s="3"/>
      <c r="H642" s="3"/>
      <c r="I642" s="3"/>
      <c r="J642" s="3"/>
    </row>
    <row r="643" spans="7:10" x14ac:dyDescent="0.3">
      <c r="G643" s="3"/>
      <c r="H643" s="3"/>
      <c r="I643" s="3"/>
      <c r="J643" s="3"/>
    </row>
    <row r="644" spans="7:10" x14ac:dyDescent="0.3">
      <c r="G644" s="3"/>
      <c r="H644" s="3"/>
      <c r="I644" s="3"/>
      <c r="J644" s="3"/>
    </row>
    <row r="645" spans="7:10" x14ac:dyDescent="0.3">
      <c r="G645" s="3"/>
      <c r="H645" s="3"/>
      <c r="I645" s="3"/>
      <c r="J645" s="3"/>
    </row>
    <row r="646" spans="7:10" x14ac:dyDescent="0.3">
      <c r="G646" s="3"/>
      <c r="H646" s="3"/>
      <c r="I646" s="3"/>
      <c r="J646" s="3"/>
    </row>
    <row r="647" spans="7:10" x14ac:dyDescent="0.3">
      <c r="G647" s="3"/>
      <c r="H647" s="3"/>
      <c r="I647" s="3"/>
      <c r="J647" s="3"/>
    </row>
    <row r="648" spans="7:10" x14ac:dyDescent="0.3">
      <c r="G648" s="3"/>
      <c r="H648" s="3"/>
      <c r="I648" s="3"/>
      <c r="J648" s="3"/>
    </row>
    <row r="649" spans="7:10" x14ac:dyDescent="0.3">
      <c r="G649" s="3"/>
      <c r="H649" s="3"/>
      <c r="I649" s="3"/>
      <c r="J649" s="3"/>
    </row>
    <row r="650" spans="7:10" x14ac:dyDescent="0.3">
      <c r="G650" s="3"/>
      <c r="H650" s="3"/>
      <c r="I650" s="3"/>
      <c r="J650" s="3"/>
    </row>
    <row r="651" spans="7:10" x14ac:dyDescent="0.3">
      <c r="G651" s="3"/>
      <c r="H651" s="3"/>
      <c r="I651" s="3"/>
      <c r="J651" s="3"/>
    </row>
    <row r="652" spans="7:10" x14ac:dyDescent="0.3">
      <c r="G652" s="3"/>
      <c r="H652" s="3"/>
      <c r="I652" s="3"/>
      <c r="J652" s="3"/>
    </row>
    <row r="653" spans="7:10" x14ac:dyDescent="0.3">
      <c r="G653" s="3"/>
      <c r="H653" s="3"/>
      <c r="I653" s="3"/>
      <c r="J653" s="3"/>
    </row>
    <row r="654" spans="7:10" x14ac:dyDescent="0.3">
      <c r="G654" s="3"/>
      <c r="H654" s="3"/>
      <c r="I654" s="3"/>
      <c r="J654" s="3"/>
    </row>
    <row r="655" spans="7:10" x14ac:dyDescent="0.3">
      <c r="G655" s="3"/>
      <c r="H655" s="3"/>
      <c r="I655" s="3"/>
      <c r="J655" s="3"/>
    </row>
    <row r="656" spans="7:10" x14ac:dyDescent="0.3">
      <c r="G656" s="3"/>
      <c r="H656" s="3"/>
      <c r="I656" s="3"/>
      <c r="J656" s="3"/>
    </row>
    <row r="657" spans="7:10" x14ac:dyDescent="0.3">
      <c r="G657" s="3"/>
      <c r="H657" s="3"/>
      <c r="I657" s="3"/>
      <c r="J657" s="3"/>
    </row>
    <row r="658" spans="7:10" x14ac:dyDescent="0.3">
      <c r="G658" s="3"/>
      <c r="H658" s="3"/>
      <c r="I658" s="3"/>
      <c r="J658" s="3"/>
    </row>
    <row r="659" spans="7:10" x14ac:dyDescent="0.3">
      <c r="G659" s="3"/>
      <c r="H659" s="3"/>
      <c r="I659" s="3"/>
      <c r="J659" s="3"/>
    </row>
    <row r="660" spans="7:10" x14ac:dyDescent="0.3">
      <c r="G660" s="3"/>
      <c r="H660" s="3"/>
      <c r="I660" s="3"/>
      <c r="J660" s="3"/>
    </row>
    <row r="661" spans="7:10" x14ac:dyDescent="0.3">
      <c r="G661" s="3"/>
      <c r="H661" s="3"/>
      <c r="I661" s="3"/>
      <c r="J661" s="3"/>
    </row>
    <row r="662" spans="7:10" x14ac:dyDescent="0.3">
      <c r="G662" s="3"/>
      <c r="H662" s="3"/>
      <c r="I662" s="3"/>
      <c r="J662" s="3"/>
    </row>
    <row r="663" spans="7:10" x14ac:dyDescent="0.3">
      <c r="G663" s="3"/>
      <c r="H663" s="3"/>
      <c r="I663" s="3"/>
      <c r="J663" s="3"/>
    </row>
    <row r="664" spans="7:10" x14ac:dyDescent="0.3">
      <c r="G664" s="3"/>
      <c r="H664" s="3"/>
      <c r="I664" s="3"/>
      <c r="J664" s="3"/>
    </row>
    <row r="665" spans="7:10" x14ac:dyDescent="0.3">
      <c r="G665" s="3"/>
      <c r="H665" s="3"/>
      <c r="I665" s="3"/>
      <c r="J665" s="3"/>
    </row>
    <row r="666" spans="7:10" x14ac:dyDescent="0.3">
      <c r="G666" s="3"/>
      <c r="H666" s="3"/>
      <c r="I666" s="3"/>
      <c r="J666" s="3"/>
    </row>
    <row r="667" spans="7:10" x14ac:dyDescent="0.3">
      <c r="G667" s="3"/>
      <c r="H667" s="3"/>
      <c r="I667" s="3"/>
      <c r="J667" s="3"/>
    </row>
    <row r="668" spans="7:10" x14ac:dyDescent="0.3">
      <c r="G668" s="3"/>
      <c r="H668" s="3"/>
      <c r="I668" s="3"/>
      <c r="J668" s="3"/>
    </row>
    <row r="669" spans="7:10" x14ac:dyDescent="0.3">
      <c r="G669" s="3"/>
      <c r="H669" s="3"/>
      <c r="I669" s="3"/>
      <c r="J669" s="3"/>
    </row>
    <row r="670" spans="7:10" x14ac:dyDescent="0.3">
      <c r="G670" s="3"/>
      <c r="H670" s="3"/>
      <c r="I670" s="3"/>
      <c r="J670" s="3"/>
    </row>
    <row r="671" spans="7:10" x14ac:dyDescent="0.3">
      <c r="G671" s="3"/>
      <c r="H671" s="3"/>
      <c r="I671" s="3"/>
      <c r="J671" s="3"/>
    </row>
    <row r="672" spans="7:10" x14ac:dyDescent="0.3">
      <c r="G672" s="3"/>
      <c r="H672" s="3"/>
      <c r="I672" s="3"/>
      <c r="J672" s="3"/>
    </row>
    <row r="673" spans="7:10" x14ac:dyDescent="0.3">
      <c r="G673" s="3"/>
      <c r="H673" s="3"/>
      <c r="I673" s="3"/>
      <c r="J673" s="3"/>
    </row>
    <row r="674" spans="7:10" x14ac:dyDescent="0.3">
      <c r="G674" s="3"/>
      <c r="H674" s="3"/>
      <c r="I674" s="3"/>
      <c r="J674" s="3"/>
    </row>
    <row r="675" spans="7:10" x14ac:dyDescent="0.3">
      <c r="G675" s="3"/>
      <c r="H675" s="3"/>
      <c r="I675" s="3"/>
      <c r="J675" s="3"/>
    </row>
    <row r="676" spans="7:10" x14ac:dyDescent="0.3">
      <c r="G676" s="3"/>
      <c r="H676" s="3"/>
      <c r="I676" s="3"/>
      <c r="J676" s="3"/>
    </row>
    <row r="677" spans="7:10" x14ac:dyDescent="0.3">
      <c r="G677" s="3"/>
      <c r="H677" s="3"/>
      <c r="I677" s="3"/>
      <c r="J677" s="3"/>
    </row>
    <row r="678" spans="7:10" x14ac:dyDescent="0.3">
      <c r="G678" s="3"/>
      <c r="H678" s="3"/>
      <c r="I678" s="3"/>
      <c r="J678" s="3"/>
    </row>
    <row r="679" spans="7:10" x14ac:dyDescent="0.3">
      <c r="G679" s="3"/>
      <c r="H679" s="3"/>
      <c r="I679" s="3"/>
      <c r="J679" s="3"/>
    </row>
    <row r="680" spans="7:10" x14ac:dyDescent="0.3">
      <c r="G680" s="3"/>
      <c r="H680" s="3"/>
      <c r="I680" s="3"/>
      <c r="J680" s="3"/>
    </row>
    <row r="681" spans="7:10" x14ac:dyDescent="0.3">
      <c r="G681" s="3"/>
      <c r="H681" s="3"/>
      <c r="I681" s="3"/>
      <c r="J681" s="3"/>
    </row>
    <row r="682" spans="7:10" x14ac:dyDescent="0.3">
      <c r="G682" s="3"/>
      <c r="H682" s="3"/>
      <c r="I682" s="3"/>
      <c r="J682" s="3"/>
    </row>
    <row r="683" spans="7:10" x14ac:dyDescent="0.3">
      <c r="G683" s="3"/>
      <c r="H683" s="3"/>
      <c r="I683" s="3"/>
      <c r="J683" s="3"/>
    </row>
    <row r="684" spans="7:10" x14ac:dyDescent="0.3">
      <c r="G684" s="3"/>
      <c r="H684" s="3"/>
      <c r="I684" s="3"/>
      <c r="J684" s="3"/>
    </row>
    <row r="685" spans="7:10" x14ac:dyDescent="0.3">
      <c r="G685" s="3"/>
      <c r="H685" s="3"/>
      <c r="I685" s="3"/>
      <c r="J685" s="3"/>
    </row>
    <row r="686" spans="7:10" x14ac:dyDescent="0.3">
      <c r="G686" s="3"/>
      <c r="H686" s="3"/>
      <c r="I686" s="3"/>
      <c r="J686" s="3"/>
    </row>
    <row r="687" spans="7:10" x14ac:dyDescent="0.3">
      <c r="G687" s="3"/>
      <c r="H687" s="3"/>
      <c r="I687" s="3"/>
      <c r="J687" s="3"/>
    </row>
    <row r="688" spans="7:10" x14ac:dyDescent="0.3">
      <c r="G688" s="3"/>
      <c r="H688" s="3"/>
      <c r="I688" s="3"/>
      <c r="J688" s="3"/>
    </row>
    <row r="689" spans="7:10" x14ac:dyDescent="0.3">
      <c r="G689" s="3"/>
      <c r="H689" s="3"/>
      <c r="I689" s="3"/>
      <c r="J689" s="3"/>
    </row>
    <row r="690" spans="7:10" x14ac:dyDescent="0.3">
      <c r="G690" s="3"/>
      <c r="H690" s="3"/>
      <c r="I690" s="3"/>
      <c r="J690" s="3"/>
    </row>
    <row r="691" spans="7:10" x14ac:dyDescent="0.3">
      <c r="G691" s="3"/>
      <c r="H691" s="3"/>
      <c r="I691" s="3"/>
      <c r="J691" s="3"/>
    </row>
    <row r="692" spans="7:10" x14ac:dyDescent="0.3">
      <c r="G692" s="3"/>
      <c r="H692" s="3"/>
      <c r="I692" s="3"/>
      <c r="J692" s="3"/>
    </row>
    <row r="693" spans="7:10" x14ac:dyDescent="0.3">
      <c r="G693" s="3"/>
      <c r="H693" s="3"/>
      <c r="I693" s="3"/>
      <c r="J693" s="3"/>
    </row>
    <row r="694" spans="7:10" x14ac:dyDescent="0.3">
      <c r="G694" s="3"/>
      <c r="H694" s="3"/>
      <c r="I694" s="3"/>
      <c r="J694" s="3"/>
    </row>
    <row r="695" spans="7:10" x14ac:dyDescent="0.3">
      <c r="G695" s="3"/>
      <c r="H695" s="3"/>
      <c r="I695" s="3"/>
      <c r="J695" s="3"/>
    </row>
    <row r="696" spans="7:10" x14ac:dyDescent="0.3">
      <c r="G696" s="3"/>
      <c r="H696" s="3"/>
      <c r="I696" s="3"/>
      <c r="J696" s="3"/>
    </row>
    <row r="697" spans="7:10" x14ac:dyDescent="0.3">
      <c r="G697" s="3"/>
      <c r="H697" s="3"/>
      <c r="I697" s="3"/>
      <c r="J697" s="3"/>
    </row>
    <row r="698" spans="7:10" x14ac:dyDescent="0.3">
      <c r="G698" s="3"/>
      <c r="H698" s="3"/>
      <c r="I698" s="3"/>
      <c r="J698" s="3"/>
    </row>
    <row r="699" spans="7:10" x14ac:dyDescent="0.3">
      <c r="G699" s="3"/>
      <c r="H699" s="3"/>
      <c r="I699" s="3"/>
      <c r="J699" s="3"/>
    </row>
    <row r="700" spans="7:10" x14ac:dyDescent="0.3">
      <c r="G700" s="3"/>
      <c r="H700" s="3"/>
      <c r="I700" s="3"/>
      <c r="J700" s="3"/>
    </row>
    <row r="701" spans="7:10" x14ac:dyDescent="0.3">
      <c r="G701" s="3"/>
      <c r="H701" s="3"/>
      <c r="I701" s="3"/>
      <c r="J701" s="3"/>
    </row>
    <row r="702" spans="7:10" x14ac:dyDescent="0.3">
      <c r="G702" s="3"/>
      <c r="H702" s="3"/>
      <c r="I702" s="3"/>
      <c r="J702" s="3"/>
    </row>
    <row r="703" spans="7:10" x14ac:dyDescent="0.3">
      <c r="G703" s="3"/>
      <c r="H703" s="3"/>
      <c r="I703" s="3"/>
      <c r="J703" s="3"/>
    </row>
    <row r="704" spans="7:10" x14ac:dyDescent="0.3">
      <c r="G704" s="3"/>
      <c r="H704" s="3"/>
      <c r="I704" s="3"/>
      <c r="J704" s="3"/>
    </row>
    <row r="705" spans="7:10" x14ac:dyDescent="0.3">
      <c r="G705" s="3"/>
      <c r="H705" s="3"/>
      <c r="I705" s="3"/>
      <c r="J705" s="3"/>
    </row>
    <row r="706" spans="7:10" x14ac:dyDescent="0.3">
      <c r="G706" s="3"/>
      <c r="H706" s="3"/>
      <c r="I706" s="3"/>
      <c r="J706" s="3"/>
    </row>
    <row r="707" spans="7:10" x14ac:dyDescent="0.3">
      <c r="G707" s="3"/>
      <c r="H707" s="3"/>
      <c r="I707" s="3"/>
      <c r="J707" s="3"/>
    </row>
    <row r="708" spans="7:10" x14ac:dyDescent="0.3">
      <c r="G708" s="3"/>
      <c r="H708" s="3"/>
      <c r="I708" s="3"/>
      <c r="J708" s="3"/>
    </row>
    <row r="709" spans="7:10" x14ac:dyDescent="0.3">
      <c r="G709" s="3"/>
      <c r="H709" s="3"/>
      <c r="I709" s="3"/>
      <c r="J709" s="3"/>
    </row>
    <row r="710" spans="7:10" x14ac:dyDescent="0.3">
      <c r="G710" s="3"/>
      <c r="H710" s="3"/>
      <c r="I710" s="3"/>
      <c r="J710" s="3"/>
    </row>
    <row r="711" spans="7:10" x14ac:dyDescent="0.3">
      <c r="G711" s="3"/>
      <c r="H711" s="3"/>
      <c r="I711" s="3"/>
      <c r="J711" s="3"/>
    </row>
    <row r="712" spans="7:10" x14ac:dyDescent="0.3">
      <c r="G712" s="3"/>
      <c r="H712" s="3"/>
      <c r="I712" s="3"/>
      <c r="J712" s="3"/>
    </row>
    <row r="713" spans="7:10" x14ac:dyDescent="0.3">
      <c r="G713" s="3"/>
      <c r="H713" s="3"/>
      <c r="I713" s="3"/>
      <c r="J713" s="3"/>
    </row>
    <row r="714" spans="7:10" x14ac:dyDescent="0.3">
      <c r="G714" s="3"/>
      <c r="H714" s="3"/>
      <c r="I714" s="3"/>
      <c r="J714" s="3"/>
    </row>
    <row r="715" spans="7:10" x14ac:dyDescent="0.3">
      <c r="G715" s="3"/>
      <c r="H715" s="3"/>
      <c r="I715" s="3"/>
      <c r="J715" s="3"/>
    </row>
    <row r="716" spans="7:10" x14ac:dyDescent="0.3">
      <c r="G716" s="3"/>
      <c r="H716" s="3"/>
      <c r="I716" s="3"/>
      <c r="J716" s="3"/>
    </row>
    <row r="717" spans="7:10" x14ac:dyDescent="0.3">
      <c r="G717" s="3"/>
      <c r="H717" s="3"/>
      <c r="I717" s="3"/>
      <c r="J717" s="3"/>
    </row>
    <row r="718" spans="7:10" x14ac:dyDescent="0.3">
      <c r="G718" s="3"/>
      <c r="H718" s="3"/>
      <c r="I718" s="3"/>
      <c r="J718" s="3"/>
    </row>
    <row r="719" spans="7:10" x14ac:dyDescent="0.3">
      <c r="G719" s="3"/>
      <c r="H719" s="3"/>
      <c r="I719" s="3"/>
      <c r="J719" s="3"/>
    </row>
    <row r="720" spans="7:10" x14ac:dyDescent="0.3">
      <c r="G720" s="3"/>
      <c r="H720" s="3"/>
      <c r="I720" s="3"/>
      <c r="J720" s="3"/>
    </row>
    <row r="721" spans="7:10" x14ac:dyDescent="0.3">
      <c r="G721" s="3"/>
      <c r="H721" s="3"/>
      <c r="I721" s="3"/>
      <c r="J721" s="3"/>
    </row>
    <row r="722" spans="7:10" x14ac:dyDescent="0.3">
      <c r="G722" s="3"/>
      <c r="H722" s="3"/>
      <c r="I722" s="3"/>
      <c r="J722" s="3"/>
    </row>
    <row r="723" spans="7:10" x14ac:dyDescent="0.3">
      <c r="G723" s="3"/>
      <c r="H723" s="3"/>
      <c r="I723" s="3"/>
      <c r="J723" s="3"/>
    </row>
    <row r="724" spans="7:10" x14ac:dyDescent="0.3">
      <c r="G724" s="3"/>
      <c r="H724" s="3"/>
      <c r="I724" s="3"/>
      <c r="J724" s="3"/>
    </row>
    <row r="725" spans="7:10" x14ac:dyDescent="0.3">
      <c r="G725" s="3"/>
      <c r="H725" s="3"/>
      <c r="I725" s="3"/>
      <c r="J725" s="3"/>
    </row>
    <row r="726" spans="7:10" x14ac:dyDescent="0.3">
      <c r="G726" s="3"/>
      <c r="H726" s="3"/>
      <c r="I726" s="3"/>
      <c r="J726" s="3"/>
    </row>
    <row r="727" spans="7:10" x14ac:dyDescent="0.3">
      <c r="G727" s="3"/>
      <c r="H727" s="3"/>
      <c r="I727" s="3"/>
      <c r="J727" s="3"/>
    </row>
    <row r="728" spans="7:10" x14ac:dyDescent="0.3">
      <c r="G728" s="3"/>
      <c r="H728" s="3"/>
      <c r="I728" s="3"/>
      <c r="J728" s="3"/>
    </row>
    <row r="729" spans="7:10" x14ac:dyDescent="0.3">
      <c r="G729" s="3"/>
      <c r="H729" s="3"/>
      <c r="I729" s="3"/>
      <c r="J729" s="3"/>
    </row>
    <row r="730" spans="7:10" x14ac:dyDescent="0.3">
      <c r="G730" s="3"/>
      <c r="H730" s="3"/>
      <c r="I730" s="3"/>
      <c r="J730" s="3"/>
    </row>
    <row r="731" spans="7:10" x14ac:dyDescent="0.3">
      <c r="G731" s="3"/>
      <c r="H731" s="3"/>
      <c r="I731" s="3"/>
      <c r="J731" s="3"/>
    </row>
    <row r="732" spans="7:10" x14ac:dyDescent="0.3">
      <c r="G732" s="3"/>
      <c r="H732" s="3"/>
      <c r="I732" s="3"/>
      <c r="J732" s="3"/>
    </row>
    <row r="733" spans="7:10" x14ac:dyDescent="0.3">
      <c r="G733" s="3"/>
      <c r="H733" s="3"/>
      <c r="I733" s="3"/>
      <c r="J733" s="3"/>
    </row>
    <row r="734" spans="7:10" x14ac:dyDescent="0.3">
      <c r="G734" s="3"/>
      <c r="H734" s="3"/>
      <c r="I734" s="3"/>
      <c r="J734" s="3"/>
    </row>
    <row r="735" spans="7:10" x14ac:dyDescent="0.3">
      <c r="G735" s="3"/>
      <c r="H735" s="3"/>
      <c r="I735" s="3"/>
      <c r="J735" s="3"/>
    </row>
    <row r="736" spans="7:10" x14ac:dyDescent="0.3">
      <c r="G736" s="3"/>
      <c r="H736" s="3"/>
      <c r="I736" s="3"/>
      <c r="J736" s="3"/>
    </row>
    <row r="737" spans="7:10" x14ac:dyDescent="0.3">
      <c r="G737" s="3"/>
      <c r="H737" s="3"/>
      <c r="I737" s="3"/>
      <c r="J737" s="3"/>
    </row>
    <row r="738" spans="7:10" x14ac:dyDescent="0.3">
      <c r="G738" s="3"/>
      <c r="H738" s="3"/>
      <c r="I738" s="3"/>
      <c r="J738" s="3"/>
    </row>
    <row r="739" spans="7:10" x14ac:dyDescent="0.3">
      <c r="G739" s="3"/>
      <c r="H739" s="3"/>
      <c r="I739" s="3"/>
      <c r="J739" s="3"/>
    </row>
    <row r="740" spans="7:10" x14ac:dyDescent="0.3">
      <c r="G740" s="3"/>
      <c r="H740" s="3"/>
      <c r="I740" s="3"/>
      <c r="J740" s="3"/>
    </row>
    <row r="741" spans="7:10" x14ac:dyDescent="0.3">
      <c r="G741" s="3"/>
      <c r="H741" s="3"/>
      <c r="I741" s="3"/>
      <c r="J741" s="3"/>
    </row>
    <row r="742" spans="7:10" x14ac:dyDescent="0.3">
      <c r="G742" s="3"/>
      <c r="H742" s="3"/>
      <c r="I742" s="3"/>
      <c r="J742" s="3"/>
    </row>
    <row r="743" spans="7:10" x14ac:dyDescent="0.3">
      <c r="G743" s="3"/>
      <c r="H743" s="3"/>
      <c r="I743" s="3"/>
      <c r="J743" s="3"/>
    </row>
    <row r="744" spans="7:10" x14ac:dyDescent="0.3">
      <c r="G744" s="3"/>
      <c r="H744" s="3"/>
      <c r="I744" s="3"/>
      <c r="J744" s="3"/>
    </row>
    <row r="745" spans="7:10" x14ac:dyDescent="0.3">
      <c r="G745" s="3"/>
      <c r="H745" s="3"/>
      <c r="I745" s="3"/>
      <c r="J745" s="3"/>
    </row>
    <row r="746" spans="7:10" x14ac:dyDescent="0.3">
      <c r="G746" s="3"/>
      <c r="H746" s="3"/>
      <c r="I746" s="3"/>
      <c r="J746" s="3"/>
    </row>
    <row r="747" spans="7:10" x14ac:dyDescent="0.3">
      <c r="G747" s="3"/>
      <c r="H747" s="3"/>
      <c r="I747" s="3"/>
      <c r="J747" s="3"/>
    </row>
    <row r="748" spans="7:10" x14ac:dyDescent="0.3">
      <c r="G748" s="3"/>
      <c r="H748" s="3"/>
      <c r="I748" s="3"/>
      <c r="J748" s="3"/>
    </row>
    <row r="749" spans="7:10" x14ac:dyDescent="0.3">
      <c r="G749" s="3"/>
      <c r="H749" s="3"/>
      <c r="I749" s="3"/>
      <c r="J749" s="3"/>
    </row>
    <row r="750" spans="7:10" x14ac:dyDescent="0.3">
      <c r="G750" s="3"/>
      <c r="H750" s="3"/>
      <c r="I750" s="3"/>
      <c r="J750" s="3"/>
    </row>
    <row r="751" spans="7:10" x14ac:dyDescent="0.3">
      <c r="G751" s="3"/>
      <c r="H751" s="3"/>
      <c r="I751" s="3"/>
      <c r="J751" s="3"/>
    </row>
    <row r="752" spans="7:10" x14ac:dyDescent="0.3">
      <c r="G752" s="3"/>
      <c r="H752" s="3"/>
      <c r="I752" s="3"/>
      <c r="J752" s="3"/>
    </row>
    <row r="753" spans="7:10" x14ac:dyDescent="0.3">
      <c r="G753" s="3"/>
      <c r="H753" s="3"/>
      <c r="I753" s="3"/>
      <c r="J753" s="3"/>
    </row>
    <row r="754" spans="7:10" x14ac:dyDescent="0.3">
      <c r="G754" s="3"/>
      <c r="H754" s="3"/>
      <c r="I754" s="3"/>
      <c r="J754" s="3"/>
    </row>
    <row r="755" spans="7:10" x14ac:dyDescent="0.3">
      <c r="G755" s="3"/>
      <c r="H755" s="3"/>
      <c r="I755" s="3"/>
      <c r="J755" s="3"/>
    </row>
    <row r="756" spans="7:10" x14ac:dyDescent="0.3">
      <c r="G756" s="3"/>
      <c r="H756" s="3"/>
      <c r="I756" s="3"/>
      <c r="J756" s="3"/>
    </row>
    <row r="757" spans="7:10" x14ac:dyDescent="0.3">
      <c r="G757" s="3"/>
      <c r="H757" s="3"/>
      <c r="I757" s="3"/>
      <c r="J757" s="3"/>
    </row>
    <row r="758" spans="7:10" x14ac:dyDescent="0.3">
      <c r="G758" s="3"/>
      <c r="H758" s="3"/>
      <c r="I758" s="3"/>
      <c r="J758" s="3"/>
    </row>
    <row r="759" spans="7:10" x14ac:dyDescent="0.3">
      <c r="G759" s="3"/>
      <c r="H759" s="3"/>
      <c r="I759" s="3"/>
      <c r="J759" s="3"/>
    </row>
    <row r="760" spans="7:10" x14ac:dyDescent="0.3">
      <c r="G760" s="3"/>
      <c r="H760" s="3"/>
      <c r="I760" s="3"/>
      <c r="J760" s="3"/>
    </row>
    <row r="761" spans="7:10" x14ac:dyDescent="0.3">
      <c r="G761" s="3"/>
      <c r="H761" s="3"/>
      <c r="I761" s="3"/>
      <c r="J761" s="3"/>
    </row>
    <row r="762" spans="7:10" x14ac:dyDescent="0.3">
      <c r="G762" s="3"/>
      <c r="H762" s="3"/>
      <c r="I762" s="3"/>
      <c r="J762" s="3"/>
    </row>
    <row r="763" spans="7:10" x14ac:dyDescent="0.3">
      <c r="G763" s="3"/>
      <c r="H763" s="3"/>
      <c r="I763" s="3"/>
      <c r="J763" s="3"/>
    </row>
    <row r="764" spans="7:10" x14ac:dyDescent="0.3">
      <c r="G764" s="3"/>
      <c r="H764" s="3"/>
      <c r="I764" s="3"/>
      <c r="J764" s="3"/>
    </row>
    <row r="765" spans="7:10" x14ac:dyDescent="0.3">
      <c r="G765" s="3"/>
      <c r="H765" s="3"/>
      <c r="I765" s="3"/>
      <c r="J765" s="3"/>
    </row>
    <row r="766" spans="7:10" x14ac:dyDescent="0.3">
      <c r="G766" s="3"/>
      <c r="H766" s="3"/>
      <c r="I766" s="3"/>
      <c r="J766" s="3"/>
    </row>
    <row r="767" spans="7:10" x14ac:dyDescent="0.3">
      <c r="G767" s="3"/>
      <c r="H767" s="3"/>
      <c r="I767" s="3"/>
      <c r="J767" s="3"/>
    </row>
    <row r="768" spans="7:10" x14ac:dyDescent="0.3">
      <c r="G768" s="3"/>
      <c r="H768" s="3"/>
      <c r="I768" s="3"/>
      <c r="J768" s="3"/>
    </row>
    <row r="769" spans="7:10" x14ac:dyDescent="0.3">
      <c r="G769" s="3"/>
      <c r="H769" s="3"/>
      <c r="I769" s="3"/>
      <c r="J769" s="3"/>
    </row>
    <row r="770" spans="7:10" x14ac:dyDescent="0.3">
      <c r="G770" s="3"/>
      <c r="H770" s="3"/>
      <c r="I770" s="3"/>
      <c r="J770" s="3"/>
    </row>
    <row r="771" spans="7:10" x14ac:dyDescent="0.3">
      <c r="G771" s="3"/>
      <c r="H771" s="3"/>
      <c r="I771" s="3"/>
      <c r="J771" s="3"/>
    </row>
    <row r="772" spans="7:10" x14ac:dyDescent="0.3">
      <c r="G772" s="3"/>
      <c r="H772" s="3"/>
      <c r="I772" s="3"/>
      <c r="J772" s="3"/>
    </row>
    <row r="773" spans="7:10" x14ac:dyDescent="0.3">
      <c r="G773" s="3"/>
      <c r="H773" s="3"/>
      <c r="I773" s="3"/>
      <c r="J773" s="3"/>
    </row>
    <row r="774" spans="7:10" x14ac:dyDescent="0.3">
      <c r="G774" s="3"/>
      <c r="H774" s="3"/>
      <c r="I774" s="3"/>
      <c r="J774" s="3"/>
    </row>
    <row r="775" spans="7:10" x14ac:dyDescent="0.3">
      <c r="G775" s="3"/>
      <c r="H775" s="3"/>
      <c r="I775" s="3"/>
      <c r="J775" s="3"/>
    </row>
    <row r="776" spans="7:10" x14ac:dyDescent="0.3">
      <c r="G776" s="3"/>
      <c r="H776" s="3"/>
      <c r="I776" s="3"/>
      <c r="J776" s="3"/>
    </row>
    <row r="777" spans="7:10" x14ac:dyDescent="0.3">
      <c r="G777" s="3"/>
      <c r="H777" s="3"/>
      <c r="I777" s="3"/>
      <c r="J777" s="3"/>
    </row>
    <row r="778" spans="7:10" x14ac:dyDescent="0.3">
      <c r="G778" s="3"/>
      <c r="H778" s="3"/>
      <c r="I778" s="3"/>
      <c r="J778" s="3"/>
    </row>
    <row r="779" spans="7:10" x14ac:dyDescent="0.3">
      <c r="G779" s="3"/>
      <c r="H779" s="3"/>
      <c r="I779" s="3"/>
      <c r="J779" s="3"/>
    </row>
    <row r="780" spans="7:10" x14ac:dyDescent="0.3">
      <c r="G780" s="3"/>
      <c r="H780" s="3"/>
      <c r="I780" s="3"/>
      <c r="J780" s="3"/>
    </row>
    <row r="781" spans="7:10" x14ac:dyDescent="0.3">
      <c r="G781" s="3"/>
      <c r="H781" s="3"/>
      <c r="I781" s="3"/>
      <c r="J781" s="3"/>
    </row>
    <row r="782" spans="7:10" x14ac:dyDescent="0.3">
      <c r="G782" s="3"/>
      <c r="H782" s="3"/>
      <c r="I782" s="3"/>
      <c r="J782" s="3"/>
    </row>
    <row r="783" spans="7:10" x14ac:dyDescent="0.3">
      <c r="G783" s="3"/>
      <c r="H783" s="3"/>
      <c r="I783" s="3"/>
      <c r="J783" s="3"/>
    </row>
    <row r="784" spans="7:10" x14ac:dyDescent="0.3">
      <c r="G784" s="3"/>
      <c r="H784" s="3"/>
      <c r="I784" s="3"/>
      <c r="J784" s="3"/>
    </row>
    <row r="785" spans="7:10" x14ac:dyDescent="0.3">
      <c r="G785" s="3"/>
      <c r="H785" s="3"/>
      <c r="I785" s="3"/>
      <c r="J785" s="3"/>
    </row>
    <row r="786" spans="7:10" x14ac:dyDescent="0.3">
      <c r="G786" s="3"/>
      <c r="H786" s="3"/>
      <c r="I786" s="3"/>
      <c r="J786" s="3"/>
    </row>
    <row r="787" spans="7:10" x14ac:dyDescent="0.3">
      <c r="G787" s="3"/>
      <c r="H787" s="3"/>
      <c r="I787" s="3"/>
      <c r="J787" s="3"/>
    </row>
    <row r="788" spans="7:10" x14ac:dyDescent="0.3">
      <c r="G788" s="3"/>
      <c r="H788" s="3"/>
      <c r="I788" s="3"/>
      <c r="J788" s="3"/>
    </row>
    <row r="789" spans="7:10" x14ac:dyDescent="0.3">
      <c r="G789" s="3"/>
      <c r="H789" s="3"/>
      <c r="I789" s="3"/>
      <c r="J789" s="3"/>
    </row>
    <row r="790" spans="7:10" x14ac:dyDescent="0.3">
      <c r="G790" s="3"/>
      <c r="H790" s="3"/>
      <c r="I790" s="3"/>
      <c r="J790" s="3"/>
    </row>
    <row r="791" spans="7:10" x14ac:dyDescent="0.3">
      <c r="G791" s="3"/>
      <c r="H791" s="3"/>
      <c r="I791" s="3"/>
      <c r="J791" s="3"/>
    </row>
    <row r="792" spans="7:10" x14ac:dyDescent="0.3">
      <c r="G792" s="3"/>
      <c r="H792" s="3"/>
      <c r="I792" s="3"/>
      <c r="J792" s="3"/>
    </row>
    <row r="793" spans="7:10" x14ac:dyDescent="0.3">
      <c r="G793" s="3"/>
      <c r="H793" s="3"/>
      <c r="I793" s="3"/>
      <c r="J793" s="3"/>
    </row>
    <row r="794" spans="7:10" x14ac:dyDescent="0.3">
      <c r="G794" s="3"/>
      <c r="H794" s="3"/>
      <c r="I794" s="3"/>
      <c r="J794" s="3"/>
    </row>
    <row r="795" spans="7:10" x14ac:dyDescent="0.3">
      <c r="G795" s="3"/>
      <c r="H795" s="3"/>
      <c r="I795" s="3"/>
      <c r="J795" s="3"/>
    </row>
    <row r="796" spans="7:10" x14ac:dyDescent="0.3">
      <c r="G796" s="3"/>
      <c r="H796" s="3"/>
      <c r="I796" s="3"/>
      <c r="J796" s="3"/>
    </row>
    <row r="797" spans="7:10" x14ac:dyDescent="0.3">
      <c r="G797" s="3"/>
      <c r="H797" s="3"/>
      <c r="I797" s="3"/>
      <c r="J797" s="3"/>
    </row>
    <row r="798" spans="7:10" x14ac:dyDescent="0.3">
      <c r="G798" s="3"/>
      <c r="H798" s="3"/>
      <c r="I798" s="3"/>
      <c r="J798" s="3"/>
    </row>
    <row r="799" spans="7:10" x14ac:dyDescent="0.3">
      <c r="G799" s="3"/>
      <c r="H799" s="3"/>
      <c r="I799" s="3"/>
      <c r="J799" s="3"/>
    </row>
    <row r="800" spans="7:10" x14ac:dyDescent="0.3">
      <c r="G800" s="3"/>
      <c r="H800" s="3"/>
      <c r="I800" s="3"/>
      <c r="J800" s="3"/>
    </row>
    <row r="801" spans="7:10" x14ac:dyDescent="0.3">
      <c r="G801" s="3"/>
      <c r="H801" s="3"/>
      <c r="I801" s="3"/>
      <c r="J801" s="3"/>
    </row>
    <row r="802" spans="7:10" x14ac:dyDescent="0.3">
      <c r="G802" s="3"/>
      <c r="H802" s="3"/>
      <c r="I802" s="3"/>
      <c r="J802" s="3"/>
    </row>
    <row r="803" spans="7:10" x14ac:dyDescent="0.3">
      <c r="G803" s="3"/>
      <c r="H803" s="3"/>
      <c r="I803" s="3"/>
      <c r="J803" s="3"/>
    </row>
    <row r="804" spans="7:10" x14ac:dyDescent="0.3">
      <c r="G804" s="3"/>
      <c r="H804" s="3"/>
      <c r="I804" s="3"/>
      <c r="J804" s="3"/>
    </row>
    <row r="805" spans="7:10" x14ac:dyDescent="0.3">
      <c r="G805" s="3"/>
      <c r="H805" s="3"/>
      <c r="I805" s="3"/>
      <c r="J805" s="3"/>
    </row>
    <row r="806" spans="7:10" x14ac:dyDescent="0.3">
      <c r="G806" s="3"/>
      <c r="H806" s="3"/>
      <c r="I806" s="3"/>
      <c r="J806" s="3"/>
    </row>
    <row r="807" spans="7:10" x14ac:dyDescent="0.3">
      <c r="G807" s="3"/>
      <c r="H807" s="3"/>
      <c r="I807" s="3"/>
      <c r="J807" s="3"/>
    </row>
    <row r="808" spans="7:10" x14ac:dyDescent="0.3">
      <c r="G808" s="3"/>
      <c r="H808" s="3"/>
      <c r="I808" s="3"/>
      <c r="J808" s="3"/>
    </row>
    <row r="809" spans="7:10" x14ac:dyDescent="0.3">
      <c r="G809" s="3"/>
      <c r="H809" s="3"/>
      <c r="I809" s="3"/>
      <c r="J809" s="3"/>
    </row>
    <row r="810" spans="7:10" x14ac:dyDescent="0.3">
      <c r="G810" s="3"/>
      <c r="H810" s="3"/>
      <c r="I810" s="3"/>
      <c r="J810" s="3"/>
    </row>
    <row r="811" spans="7:10" x14ac:dyDescent="0.3">
      <c r="G811" s="3"/>
      <c r="H811" s="3"/>
      <c r="I811" s="3"/>
      <c r="J811" s="3"/>
    </row>
    <row r="812" spans="7:10" x14ac:dyDescent="0.3">
      <c r="G812" s="3"/>
      <c r="H812" s="3"/>
      <c r="I812" s="3"/>
      <c r="J812" s="3"/>
    </row>
    <row r="813" spans="7:10" x14ac:dyDescent="0.3">
      <c r="G813" s="3"/>
      <c r="H813" s="3"/>
      <c r="I813" s="3"/>
      <c r="J813" s="3"/>
    </row>
    <row r="814" spans="7:10" x14ac:dyDescent="0.3">
      <c r="G814" s="3"/>
      <c r="H814" s="3"/>
      <c r="I814" s="3"/>
      <c r="J814" s="3"/>
    </row>
    <row r="815" spans="7:10" x14ac:dyDescent="0.3">
      <c r="G815" s="3"/>
      <c r="H815" s="3"/>
      <c r="I815" s="3"/>
      <c r="J815" s="3"/>
    </row>
    <row r="816" spans="7:10" x14ac:dyDescent="0.3">
      <c r="G816" s="3"/>
      <c r="H816" s="3"/>
      <c r="I816" s="3"/>
      <c r="J816" s="3"/>
    </row>
    <row r="817" spans="7:10" x14ac:dyDescent="0.3">
      <c r="G817" s="3"/>
      <c r="H817" s="3"/>
      <c r="I817" s="3"/>
      <c r="J817" s="3"/>
    </row>
    <row r="818" spans="7:10" x14ac:dyDescent="0.3">
      <c r="G818" s="3"/>
      <c r="H818" s="3"/>
      <c r="I818" s="3"/>
      <c r="J818" s="3"/>
    </row>
    <row r="819" spans="7:10" x14ac:dyDescent="0.3">
      <c r="G819" s="3"/>
      <c r="H819" s="3"/>
      <c r="I819" s="3"/>
      <c r="J819" s="3"/>
    </row>
    <row r="820" spans="7:10" x14ac:dyDescent="0.3">
      <c r="G820" s="3"/>
      <c r="H820" s="3"/>
      <c r="I820" s="3"/>
      <c r="J820" s="3"/>
    </row>
    <row r="821" spans="7:10" x14ac:dyDescent="0.3">
      <c r="G821" s="3"/>
      <c r="H821" s="3"/>
      <c r="I821" s="3"/>
      <c r="J821" s="3"/>
    </row>
    <row r="822" spans="7:10" x14ac:dyDescent="0.3">
      <c r="G822" s="3"/>
      <c r="H822" s="3"/>
      <c r="I822" s="3"/>
      <c r="J822" s="3"/>
    </row>
    <row r="823" spans="7:10" x14ac:dyDescent="0.3">
      <c r="G823" s="3"/>
      <c r="H823" s="3"/>
      <c r="I823" s="3"/>
      <c r="J823" s="3"/>
    </row>
    <row r="824" spans="7:10" x14ac:dyDescent="0.3">
      <c r="G824" s="3"/>
      <c r="H824" s="3"/>
      <c r="I824" s="3"/>
      <c r="J824" s="3"/>
    </row>
    <row r="825" spans="7:10" x14ac:dyDescent="0.3">
      <c r="G825" s="3"/>
      <c r="H825" s="3"/>
      <c r="I825" s="3"/>
      <c r="J825" s="3"/>
    </row>
    <row r="826" spans="7:10" x14ac:dyDescent="0.3">
      <c r="G826" s="3"/>
      <c r="H826" s="3"/>
      <c r="I826" s="3"/>
      <c r="J826" s="3"/>
    </row>
    <row r="827" spans="7:10" x14ac:dyDescent="0.3">
      <c r="G827" s="3"/>
      <c r="H827" s="3"/>
      <c r="I827" s="3"/>
      <c r="J827" s="3"/>
    </row>
    <row r="828" spans="7:10" x14ac:dyDescent="0.3">
      <c r="G828" s="3"/>
      <c r="H828" s="3"/>
      <c r="I828" s="3"/>
      <c r="J828" s="3"/>
    </row>
    <row r="829" spans="7:10" x14ac:dyDescent="0.3">
      <c r="G829" s="3"/>
      <c r="H829" s="3"/>
      <c r="I829" s="3"/>
      <c r="J829" s="3"/>
    </row>
    <row r="830" spans="7:10" x14ac:dyDescent="0.3">
      <c r="G830" s="3"/>
      <c r="H830" s="3"/>
      <c r="I830" s="3"/>
      <c r="J830" s="3"/>
    </row>
    <row r="831" spans="7:10" x14ac:dyDescent="0.3">
      <c r="G831" s="3"/>
      <c r="H831" s="3"/>
      <c r="I831" s="3"/>
      <c r="J831" s="3"/>
    </row>
    <row r="832" spans="7:10" x14ac:dyDescent="0.3">
      <c r="G832" s="3"/>
      <c r="H832" s="3"/>
      <c r="I832" s="3"/>
      <c r="J832" s="3"/>
    </row>
    <row r="833" spans="7:10" x14ac:dyDescent="0.3">
      <c r="G833" s="3"/>
      <c r="H833" s="3"/>
      <c r="I833" s="3"/>
      <c r="J833" s="3"/>
    </row>
    <row r="834" spans="7:10" x14ac:dyDescent="0.3">
      <c r="G834" s="3"/>
      <c r="H834" s="3"/>
      <c r="I834" s="3"/>
      <c r="J834" s="3"/>
    </row>
    <row r="835" spans="7:10" x14ac:dyDescent="0.3">
      <c r="G835" s="3"/>
      <c r="H835" s="3"/>
      <c r="I835" s="3"/>
      <c r="J835" s="3"/>
    </row>
    <row r="836" spans="7:10" x14ac:dyDescent="0.3">
      <c r="G836" s="3"/>
      <c r="H836" s="3"/>
      <c r="I836" s="3"/>
      <c r="J836" s="3"/>
    </row>
    <row r="837" spans="7:10" x14ac:dyDescent="0.3">
      <c r="G837" s="3"/>
      <c r="H837" s="3"/>
      <c r="I837" s="3"/>
      <c r="J837" s="3"/>
    </row>
    <row r="838" spans="7:10" x14ac:dyDescent="0.3">
      <c r="G838" s="3"/>
      <c r="H838" s="3"/>
      <c r="I838" s="3"/>
      <c r="J838" s="3"/>
    </row>
    <row r="839" spans="7:10" x14ac:dyDescent="0.3">
      <c r="G839" s="3"/>
      <c r="H839" s="3"/>
      <c r="I839" s="3"/>
      <c r="J839" s="3"/>
    </row>
    <row r="840" spans="7:10" x14ac:dyDescent="0.3">
      <c r="G840" s="3"/>
      <c r="H840" s="3"/>
      <c r="I840" s="3"/>
      <c r="J840" s="3"/>
    </row>
    <row r="841" spans="7:10" x14ac:dyDescent="0.3">
      <c r="G841" s="3"/>
      <c r="H841" s="3"/>
      <c r="I841" s="3"/>
      <c r="J841" s="3"/>
    </row>
    <row r="842" spans="7:10" x14ac:dyDescent="0.3">
      <c r="G842" s="3"/>
      <c r="H842" s="3"/>
      <c r="I842" s="3"/>
      <c r="J842" s="3"/>
    </row>
    <row r="843" spans="7:10" x14ac:dyDescent="0.3">
      <c r="G843" s="3"/>
      <c r="H843" s="3"/>
      <c r="I843" s="3"/>
      <c r="J843" s="3"/>
    </row>
    <row r="844" spans="7:10" x14ac:dyDescent="0.3">
      <c r="G844" s="3"/>
      <c r="H844" s="3"/>
      <c r="I844" s="3"/>
      <c r="J844" s="3"/>
    </row>
    <row r="845" spans="7:10" x14ac:dyDescent="0.3">
      <c r="G845" s="3"/>
      <c r="H845" s="3"/>
      <c r="I845" s="3"/>
      <c r="J845" s="3"/>
    </row>
    <row r="846" spans="7:10" x14ac:dyDescent="0.3">
      <c r="G846" s="3"/>
      <c r="H846" s="3"/>
      <c r="I846" s="3"/>
      <c r="J846" s="3"/>
    </row>
    <row r="847" spans="7:10" x14ac:dyDescent="0.3">
      <c r="G847" s="3"/>
      <c r="H847" s="3"/>
      <c r="I847" s="3"/>
      <c r="J847" s="3"/>
    </row>
    <row r="848" spans="7:10" x14ac:dyDescent="0.3">
      <c r="G848" s="3"/>
      <c r="H848" s="3"/>
      <c r="I848" s="3"/>
      <c r="J848" s="3"/>
    </row>
    <row r="849" spans="7:10" x14ac:dyDescent="0.3">
      <c r="G849" s="3"/>
      <c r="H849" s="3"/>
      <c r="I849" s="3"/>
      <c r="J849" s="3"/>
    </row>
    <row r="850" spans="7:10" x14ac:dyDescent="0.3">
      <c r="G850" s="3"/>
      <c r="H850" s="3"/>
      <c r="I850" s="3"/>
      <c r="J850" s="3"/>
    </row>
    <row r="851" spans="7:10" x14ac:dyDescent="0.3">
      <c r="G851" s="3"/>
      <c r="H851" s="3"/>
      <c r="I851" s="3"/>
      <c r="J851" s="3"/>
    </row>
    <row r="852" spans="7:10" x14ac:dyDescent="0.3">
      <c r="G852" s="3"/>
      <c r="H852" s="3"/>
      <c r="I852" s="3"/>
      <c r="J852" s="3"/>
    </row>
    <row r="853" spans="7:10" x14ac:dyDescent="0.3">
      <c r="G853" s="3"/>
      <c r="H853" s="3"/>
      <c r="I853" s="3"/>
      <c r="J853" s="3"/>
    </row>
    <row r="854" spans="7:10" x14ac:dyDescent="0.3">
      <c r="G854" s="3"/>
      <c r="H854" s="3"/>
      <c r="I854" s="3"/>
      <c r="J854" s="3"/>
    </row>
    <row r="855" spans="7:10" x14ac:dyDescent="0.3">
      <c r="G855" s="3"/>
      <c r="H855" s="3"/>
      <c r="I855" s="3"/>
      <c r="J855" s="3"/>
    </row>
    <row r="856" spans="7:10" x14ac:dyDescent="0.3">
      <c r="G856" s="3"/>
      <c r="H856" s="3"/>
      <c r="I856" s="3"/>
      <c r="J856" s="3"/>
    </row>
    <row r="857" spans="7:10" x14ac:dyDescent="0.3">
      <c r="G857" s="3"/>
      <c r="H857" s="3"/>
      <c r="I857" s="3"/>
      <c r="J857" s="3"/>
    </row>
    <row r="858" spans="7:10" x14ac:dyDescent="0.3">
      <c r="G858" s="3"/>
      <c r="H858" s="3"/>
      <c r="I858" s="3"/>
      <c r="J858" s="3"/>
    </row>
    <row r="859" spans="7:10" x14ac:dyDescent="0.3">
      <c r="G859" s="3"/>
      <c r="H859" s="3"/>
      <c r="I859" s="3"/>
      <c r="J859" s="3"/>
    </row>
    <row r="860" spans="7:10" x14ac:dyDescent="0.3">
      <c r="G860" s="3"/>
      <c r="H860" s="3"/>
      <c r="I860" s="3"/>
      <c r="J860" s="3"/>
    </row>
    <row r="861" spans="7:10" x14ac:dyDescent="0.3">
      <c r="G861" s="3"/>
      <c r="H861" s="3"/>
      <c r="I861" s="3"/>
      <c r="J861" s="3"/>
    </row>
    <row r="862" spans="7:10" x14ac:dyDescent="0.3">
      <c r="G862" s="3"/>
      <c r="H862" s="3"/>
      <c r="I862" s="3"/>
      <c r="J862" s="3"/>
    </row>
    <row r="863" spans="7:10" x14ac:dyDescent="0.3">
      <c r="G863" s="3"/>
      <c r="H863" s="3"/>
      <c r="I863" s="3"/>
      <c r="J863" s="3"/>
    </row>
    <row r="864" spans="7:10" x14ac:dyDescent="0.3">
      <c r="G864" s="3"/>
      <c r="H864" s="3"/>
      <c r="I864" s="3"/>
      <c r="J864" s="3"/>
    </row>
    <row r="865" spans="7:10" x14ac:dyDescent="0.3">
      <c r="G865" s="3"/>
      <c r="H865" s="3"/>
      <c r="I865" s="3"/>
      <c r="J865" s="3"/>
    </row>
    <row r="866" spans="7:10" x14ac:dyDescent="0.3">
      <c r="G866" s="3"/>
      <c r="H866" s="3"/>
      <c r="I866" s="3"/>
      <c r="J866" s="3"/>
    </row>
    <row r="867" spans="7:10" x14ac:dyDescent="0.3">
      <c r="G867" s="3"/>
      <c r="H867" s="3"/>
      <c r="I867" s="3"/>
      <c r="J867" s="3"/>
    </row>
    <row r="868" spans="7:10" x14ac:dyDescent="0.3">
      <c r="G868" s="3"/>
      <c r="H868" s="3"/>
      <c r="I868" s="3"/>
      <c r="J868" s="3"/>
    </row>
    <row r="869" spans="7:10" x14ac:dyDescent="0.3">
      <c r="G869" s="3"/>
      <c r="H869" s="3"/>
      <c r="I869" s="3"/>
      <c r="J869" s="3"/>
    </row>
    <row r="870" spans="7:10" x14ac:dyDescent="0.3">
      <c r="G870" s="3"/>
      <c r="H870" s="3"/>
      <c r="I870" s="3"/>
      <c r="J870" s="3"/>
    </row>
    <row r="871" spans="7:10" x14ac:dyDescent="0.3">
      <c r="G871" s="3"/>
      <c r="H871" s="3"/>
      <c r="I871" s="3"/>
      <c r="J871" s="3"/>
    </row>
    <row r="872" spans="7:10" x14ac:dyDescent="0.3">
      <c r="G872" s="3"/>
      <c r="H872" s="3"/>
      <c r="I872" s="3"/>
      <c r="J872" s="3"/>
    </row>
    <row r="873" spans="7:10" x14ac:dyDescent="0.3">
      <c r="G873" s="3"/>
      <c r="H873" s="3"/>
      <c r="I873" s="3"/>
      <c r="J873" s="3"/>
    </row>
    <row r="874" spans="7:10" x14ac:dyDescent="0.3">
      <c r="G874" s="3"/>
      <c r="H874" s="3"/>
      <c r="I874" s="3"/>
      <c r="J874" s="3"/>
    </row>
    <row r="875" spans="7:10" x14ac:dyDescent="0.3">
      <c r="G875" s="3"/>
      <c r="H875" s="3"/>
      <c r="I875" s="3"/>
      <c r="J875" s="3"/>
    </row>
    <row r="876" spans="7:10" x14ac:dyDescent="0.3">
      <c r="G876" s="3"/>
      <c r="H876" s="3"/>
      <c r="I876" s="3"/>
      <c r="J876" s="3"/>
    </row>
    <row r="877" spans="7:10" x14ac:dyDescent="0.3">
      <c r="G877" s="3"/>
      <c r="H877" s="3"/>
      <c r="I877" s="3"/>
      <c r="J877" s="3"/>
    </row>
    <row r="878" spans="7:10" x14ac:dyDescent="0.3">
      <c r="G878" s="3"/>
      <c r="H878" s="3"/>
      <c r="I878" s="3"/>
      <c r="J878" s="3"/>
    </row>
    <row r="879" spans="7:10" x14ac:dyDescent="0.3">
      <c r="G879" s="3"/>
      <c r="H879" s="3"/>
      <c r="I879" s="3"/>
      <c r="J879" s="3"/>
    </row>
    <row r="880" spans="7:10" x14ac:dyDescent="0.3">
      <c r="G880" s="3"/>
      <c r="H880" s="3"/>
      <c r="I880" s="3"/>
      <c r="J880" s="3"/>
    </row>
    <row r="881" spans="7:10" x14ac:dyDescent="0.3">
      <c r="G881" s="3"/>
      <c r="H881" s="3"/>
      <c r="I881" s="3"/>
      <c r="J881" s="3"/>
    </row>
    <row r="882" spans="7:10" x14ac:dyDescent="0.3">
      <c r="G882" s="3"/>
      <c r="H882" s="3"/>
      <c r="I882" s="3"/>
      <c r="J882" s="3"/>
    </row>
    <row r="883" spans="7:10" x14ac:dyDescent="0.3">
      <c r="G883" s="3"/>
      <c r="H883" s="3"/>
      <c r="I883" s="3"/>
      <c r="J883" s="3"/>
    </row>
    <row r="884" spans="7:10" x14ac:dyDescent="0.3">
      <c r="G884" s="3"/>
      <c r="H884" s="3"/>
      <c r="I884" s="3"/>
      <c r="J884" s="3"/>
    </row>
    <row r="885" spans="7:10" x14ac:dyDescent="0.3">
      <c r="G885" s="3"/>
      <c r="H885" s="3"/>
      <c r="I885" s="3"/>
      <c r="J885" s="3"/>
    </row>
    <row r="886" spans="7:10" x14ac:dyDescent="0.3">
      <c r="G886" s="3"/>
      <c r="H886" s="3"/>
      <c r="I886" s="3"/>
      <c r="J886" s="3"/>
    </row>
    <row r="887" spans="7:10" x14ac:dyDescent="0.3">
      <c r="G887" s="3"/>
      <c r="H887" s="3"/>
      <c r="I887" s="3"/>
      <c r="J887" s="3"/>
    </row>
    <row r="888" spans="7:10" x14ac:dyDescent="0.3">
      <c r="G888" s="3"/>
      <c r="H888" s="3"/>
      <c r="I888" s="3"/>
      <c r="J888" s="3"/>
    </row>
    <row r="889" spans="7:10" x14ac:dyDescent="0.3">
      <c r="G889" s="3"/>
      <c r="H889" s="3"/>
      <c r="I889" s="3"/>
      <c r="J889" s="3"/>
    </row>
    <row r="890" spans="7:10" x14ac:dyDescent="0.3">
      <c r="G890" s="3"/>
      <c r="H890" s="3"/>
      <c r="I890" s="3"/>
      <c r="J890" s="3"/>
    </row>
    <row r="891" spans="7:10" x14ac:dyDescent="0.3">
      <c r="G891" s="3"/>
      <c r="H891" s="3"/>
      <c r="I891" s="3"/>
      <c r="J891" s="3"/>
    </row>
    <row r="892" spans="7:10" x14ac:dyDescent="0.3">
      <c r="G892" s="3"/>
      <c r="H892" s="3"/>
      <c r="I892" s="3"/>
      <c r="J892" s="3"/>
    </row>
    <row r="893" spans="7:10" x14ac:dyDescent="0.3">
      <c r="G893" s="3"/>
      <c r="H893" s="3"/>
      <c r="I893" s="3"/>
      <c r="J893" s="3"/>
    </row>
    <row r="894" spans="7:10" x14ac:dyDescent="0.3">
      <c r="G894" s="3"/>
      <c r="H894" s="3"/>
      <c r="I894" s="3"/>
      <c r="J894" s="3"/>
    </row>
    <row r="895" spans="7:10" x14ac:dyDescent="0.3">
      <c r="G895" s="3"/>
      <c r="H895" s="3"/>
      <c r="I895" s="3"/>
      <c r="J895" s="3"/>
    </row>
    <row r="896" spans="7:10" x14ac:dyDescent="0.3">
      <c r="G896" s="3"/>
      <c r="H896" s="3"/>
      <c r="I896" s="3"/>
      <c r="J896" s="3"/>
    </row>
    <row r="897" spans="7:10" x14ac:dyDescent="0.3">
      <c r="G897" s="3"/>
      <c r="H897" s="3"/>
      <c r="I897" s="3"/>
      <c r="J897" s="3"/>
    </row>
    <row r="898" spans="7:10" x14ac:dyDescent="0.3">
      <c r="G898" s="3"/>
      <c r="H898" s="3"/>
      <c r="I898" s="3"/>
      <c r="J898" s="3"/>
    </row>
    <row r="899" spans="7:10" x14ac:dyDescent="0.3">
      <c r="G899" s="3"/>
      <c r="H899" s="3"/>
      <c r="I899" s="3"/>
      <c r="J899" s="3"/>
    </row>
    <row r="900" spans="7:10" x14ac:dyDescent="0.3">
      <c r="G900" s="3"/>
      <c r="H900" s="3"/>
      <c r="I900" s="3"/>
      <c r="J900" s="3"/>
    </row>
    <row r="901" spans="7:10" x14ac:dyDescent="0.3">
      <c r="G901" s="3"/>
      <c r="H901" s="3"/>
      <c r="I901" s="3"/>
      <c r="J901" s="3"/>
    </row>
    <row r="902" spans="7:10" x14ac:dyDescent="0.3">
      <c r="G902" s="3"/>
      <c r="H902" s="3"/>
      <c r="I902" s="3"/>
      <c r="J902" s="3"/>
    </row>
    <row r="903" spans="7:10" x14ac:dyDescent="0.3">
      <c r="G903" s="3"/>
      <c r="H903" s="3"/>
      <c r="I903" s="3"/>
      <c r="J903" s="3"/>
    </row>
    <row r="904" spans="7:10" x14ac:dyDescent="0.3">
      <c r="G904" s="3"/>
      <c r="H904" s="3"/>
      <c r="I904" s="3"/>
      <c r="J904" s="3"/>
    </row>
    <row r="905" spans="7:10" x14ac:dyDescent="0.3">
      <c r="G905" s="3"/>
      <c r="H905" s="3"/>
      <c r="I905" s="3"/>
      <c r="J905" s="3"/>
    </row>
    <row r="906" spans="7:10" x14ac:dyDescent="0.3">
      <c r="G906" s="3"/>
      <c r="H906" s="3"/>
      <c r="I906" s="3"/>
      <c r="J906" s="3"/>
    </row>
    <row r="907" spans="7:10" x14ac:dyDescent="0.3">
      <c r="G907" s="3"/>
      <c r="H907" s="3"/>
      <c r="I907" s="3"/>
      <c r="J907" s="3"/>
    </row>
    <row r="908" spans="7:10" x14ac:dyDescent="0.3">
      <c r="G908" s="3"/>
      <c r="H908" s="3"/>
      <c r="I908" s="3"/>
      <c r="J908" s="3"/>
    </row>
    <row r="909" spans="7:10" x14ac:dyDescent="0.3">
      <c r="G909" s="3"/>
      <c r="H909" s="3"/>
      <c r="I909" s="3"/>
      <c r="J909" s="3"/>
    </row>
    <row r="910" spans="7:10" x14ac:dyDescent="0.3">
      <c r="G910" s="3"/>
      <c r="H910" s="3"/>
      <c r="I910" s="3"/>
      <c r="J910" s="3"/>
    </row>
    <row r="911" spans="7:10" x14ac:dyDescent="0.3">
      <c r="G911" s="3"/>
      <c r="H911" s="3"/>
      <c r="I911" s="3"/>
      <c r="J911" s="3"/>
    </row>
    <row r="912" spans="7:10" x14ac:dyDescent="0.3">
      <c r="G912" s="3"/>
      <c r="H912" s="3"/>
      <c r="I912" s="3"/>
      <c r="J912" s="3"/>
    </row>
    <row r="913" spans="7:10" x14ac:dyDescent="0.3">
      <c r="G913" s="3"/>
      <c r="H913" s="3"/>
      <c r="I913" s="3"/>
      <c r="J913" s="3"/>
    </row>
    <row r="914" spans="7:10" x14ac:dyDescent="0.3">
      <c r="G914" s="3"/>
      <c r="H914" s="3"/>
      <c r="I914" s="3"/>
      <c r="J914" s="3"/>
    </row>
    <row r="915" spans="7:10" x14ac:dyDescent="0.3">
      <c r="G915" s="3"/>
      <c r="H915" s="3"/>
      <c r="I915" s="3"/>
      <c r="J915" s="3"/>
    </row>
    <row r="916" spans="7:10" x14ac:dyDescent="0.3">
      <c r="G916" s="3"/>
      <c r="H916" s="3"/>
      <c r="I916" s="3"/>
      <c r="J916" s="3"/>
    </row>
    <row r="917" spans="7:10" x14ac:dyDescent="0.3">
      <c r="G917" s="3"/>
      <c r="H917" s="3"/>
      <c r="I917" s="3"/>
      <c r="J917" s="3"/>
    </row>
    <row r="918" spans="7:10" x14ac:dyDescent="0.3">
      <c r="G918" s="3"/>
      <c r="H918" s="3"/>
      <c r="I918" s="3"/>
      <c r="J918" s="3"/>
    </row>
    <row r="919" spans="7:10" x14ac:dyDescent="0.3">
      <c r="G919" s="3"/>
      <c r="H919" s="3"/>
      <c r="I919" s="3"/>
      <c r="J919" s="3"/>
    </row>
    <row r="920" spans="7:10" x14ac:dyDescent="0.3">
      <c r="G920" s="3"/>
      <c r="H920" s="3"/>
      <c r="I920" s="3"/>
      <c r="J920" s="3"/>
    </row>
    <row r="921" spans="7:10" x14ac:dyDescent="0.3">
      <c r="G921" s="3"/>
      <c r="H921" s="3"/>
      <c r="I921" s="3"/>
      <c r="J921" s="3"/>
    </row>
    <row r="922" spans="7:10" x14ac:dyDescent="0.3">
      <c r="G922" s="3"/>
      <c r="H922" s="3"/>
      <c r="I922" s="3"/>
      <c r="J922" s="3"/>
    </row>
    <row r="923" spans="7:10" x14ac:dyDescent="0.3">
      <c r="G923" s="3"/>
      <c r="H923" s="3"/>
      <c r="I923" s="3"/>
      <c r="J923" s="3"/>
    </row>
    <row r="924" spans="7:10" x14ac:dyDescent="0.3">
      <c r="G924" s="3"/>
      <c r="H924" s="3"/>
      <c r="I924" s="3"/>
      <c r="J924" s="3"/>
    </row>
    <row r="925" spans="7:10" x14ac:dyDescent="0.3">
      <c r="G925" s="3"/>
      <c r="H925" s="3"/>
      <c r="I925" s="3"/>
      <c r="J925" s="3"/>
    </row>
    <row r="926" spans="7:10" x14ac:dyDescent="0.3">
      <c r="G926" s="3"/>
      <c r="H926" s="3"/>
      <c r="I926" s="3"/>
      <c r="J926" s="3"/>
    </row>
    <row r="927" spans="7:10" x14ac:dyDescent="0.3">
      <c r="G927" s="3"/>
      <c r="H927" s="3"/>
      <c r="I927" s="3"/>
      <c r="J927" s="3"/>
    </row>
    <row r="928" spans="7:10" x14ac:dyDescent="0.3">
      <c r="G928" s="3"/>
      <c r="H928" s="3"/>
      <c r="I928" s="3"/>
      <c r="J928" s="3"/>
    </row>
    <row r="929" spans="7:10" x14ac:dyDescent="0.3">
      <c r="G929" s="3"/>
      <c r="H929" s="3"/>
      <c r="I929" s="3"/>
      <c r="J929" s="3"/>
    </row>
    <row r="930" spans="7:10" x14ac:dyDescent="0.3">
      <c r="G930" s="3"/>
      <c r="H930" s="3"/>
      <c r="I930" s="3"/>
      <c r="J930" s="3"/>
    </row>
    <row r="931" spans="7:10" x14ac:dyDescent="0.3">
      <c r="G931" s="3"/>
      <c r="H931" s="3"/>
      <c r="I931" s="3"/>
      <c r="J931" s="3"/>
    </row>
    <row r="932" spans="7:10" x14ac:dyDescent="0.3">
      <c r="G932" s="3"/>
      <c r="H932" s="3"/>
      <c r="I932" s="3"/>
      <c r="J932" s="3"/>
    </row>
    <row r="933" spans="7:10" x14ac:dyDescent="0.3">
      <c r="G933" s="3"/>
      <c r="H933" s="3"/>
      <c r="I933" s="3"/>
      <c r="J933" s="3"/>
    </row>
    <row r="934" spans="7:10" x14ac:dyDescent="0.3">
      <c r="G934" s="3"/>
      <c r="H934" s="3"/>
      <c r="I934" s="3"/>
      <c r="J934" s="3"/>
    </row>
    <row r="935" spans="7:10" x14ac:dyDescent="0.3">
      <c r="G935" s="3"/>
      <c r="H935" s="3"/>
      <c r="I935" s="3"/>
      <c r="J935" s="3"/>
    </row>
    <row r="936" spans="7:10" x14ac:dyDescent="0.3">
      <c r="G936" s="3"/>
      <c r="H936" s="3"/>
      <c r="I936" s="3"/>
      <c r="J936" s="3"/>
    </row>
    <row r="937" spans="7:10" x14ac:dyDescent="0.3">
      <c r="G937" s="3"/>
      <c r="H937" s="3"/>
      <c r="I937" s="3"/>
      <c r="J937" s="3"/>
    </row>
    <row r="938" spans="7:10" x14ac:dyDescent="0.3">
      <c r="G938" s="3"/>
      <c r="H938" s="3"/>
      <c r="I938" s="3"/>
      <c r="J938" s="3"/>
    </row>
    <row r="939" spans="7:10" x14ac:dyDescent="0.3">
      <c r="G939" s="3"/>
      <c r="H939" s="3"/>
      <c r="I939" s="3"/>
      <c r="J939" s="3"/>
    </row>
    <row r="940" spans="7:10" x14ac:dyDescent="0.3">
      <c r="G940" s="3"/>
      <c r="H940" s="3"/>
      <c r="I940" s="3"/>
      <c r="J940" s="3"/>
    </row>
    <row r="941" spans="7:10" x14ac:dyDescent="0.3">
      <c r="G941" s="3"/>
      <c r="H941" s="3"/>
      <c r="I941" s="3"/>
      <c r="J941" s="3"/>
    </row>
    <row r="942" spans="7:10" x14ac:dyDescent="0.3">
      <c r="G942" s="3"/>
      <c r="H942" s="3"/>
      <c r="I942" s="3"/>
      <c r="J942" s="3"/>
    </row>
    <row r="943" spans="7:10" x14ac:dyDescent="0.3">
      <c r="G943" s="3"/>
      <c r="H943" s="3"/>
      <c r="I943" s="3"/>
      <c r="J943" s="3"/>
    </row>
    <row r="944" spans="7:10" x14ac:dyDescent="0.3">
      <c r="G944" s="3"/>
      <c r="H944" s="3"/>
      <c r="I944" s="3"/>
      <c r="J944" s="3"/>
    </row>
    <row r="945" spans="7:10" x14ac:dyDescent="0.3">
      <c r="G945" s="3"/>
      <c r="H945" s="3"/>
      <c r="I945" s="3"/>
      <c r="J945" s="3"/>
    </row>
    <row r="946" spans="7:10" x14ac:dyDescent="0.3">
      <c r="G946" s="3"/>
      <c r="H946" s="3"/>
      <c r="I946" s="3"/>
      <c r="J946" s="3"/>
    </row>
    <row r="947" spans="7:10" x14ac:dyDescent="0.3">
      <c r="G947" s="3"/>
      <c r="H947" s="3"/>
      <c r="I947" s="3"/>
      <c r="J947" s="3"/>
    </row>
    <row r="948" spans="7:10" x14ac:dyDescent="0.3">
      <c r="G948" s="3"/>
      <c r="H948" s="3"/>
      <c r="I948" s="3"/>
      <c r="J948" s="3"/>
    </row>
    <row r="949" spans="7:10" x14ac:dyDescent="0.3">
      <c r="G949" s="3"/>
      <c r="H949" s="3"/>
      <c r="I949" s="3"/>
      <c r="J949" s="3"/>
    </row>
    <row r="950" spans="7:10" x14ac:dyDescent="0.3">
      <c r="G950" s="3"/>
      <c r="H950" s="3"/>
      <c r="I950" s="3"/>
      <c r="J950" s="3"/>
    </row>
    <row r="951" spans="7:10" x14ac:dyDescent="0.3">
      <c r="G951" s="3"/>
      <c r="H951" s="3"/>
      <c r="I951" s="3"/>
      <c r="J951" s="3"/>
    </row>
    <row r="952" spans="7:10" x14ac:dyDescent="0.3">
      <c r="G952" s="3"/>
      <c r="H952" s="3"/>
      <c r="I952" s="3"/>
      <c r="J952" s="3"/>
    </row>
    <row r="953" spans="7:10" x14ac:dyDescent="0.3">
      <c r="G953" s="3"/>
      <c r="H953" s="3"/>
      <c r="I953" s="3"/>
      <c r="J953" s="3"/>
    </row>
    <row r="954" spans="7:10" x14ac:dyDescent="0.3">
      <c r="G954" s="3"/>
      <c r="H954" s="3"/>
      <c r="I954" s="3"/>
      <c r="J954" s="3"/>
    </row>
    <row r="955" spans="7:10" x14ac:dyDescent="0.3">
      <c r="G955" s="3"/>
      <c r="H955" s="3"/>
      <c r="I955" s="3"/>
      <c r="J955" s="3"/>
    </row>
    <row r="956" spans="7:10" x14ac:dyDescent="0.3">
      <c r="G956" s="3"/>
      <c r="H956" s="3"/>
      <c r="I956" s="3"/>
      <c r="J956" s="3"/>
    </row>
    <row r="957" spans="7:10" x14ac:dyDescent="0.3">
      <c r="G957" s="3"/>
      <c r="H957" s="3"/>
      <c r="I957" s="3"/>
      <c r="J957" s="3"/>
    </row>
    <row r="958" spans="7:10" x14ac:dyDescent="0.3">
      <c r="G958" s="3"/>
      <c r="H958" s="3"/>
      <c r="I958" s="3"/>
      <c r="J958" s="3"/>
    </row>
    <row r="959" spans="7:10" x14ac:dyDescent="0.3">
      <c r="G959" s="3"/>
      <c r="H959" s="3"/>
      <c r="I959" s="3"/>
      <c r="J959" s="3"/>
    </row>
    <row r="960" spans="7:10" x14ac:dyDescent="0.3">
      <c r="G960" s="3"/>
      <c r="H960" s="3"/>
      <c r="I960" s="3"/>
      <c r="J960" s="3"/>
    </row>
    <row r="961" spans="7:10" x14ac:dyDescent="0.3">
      <c r="G961" s="3"/>
      <c r="H961" s="3"/>
      <c r="I961" s="3"/>
      <c r="J961" s="3"/>
    </row>
    <row r="962" spans="7:10" x14ac:dyDescent="0.3">
      <c r="G962" s="3"/>
      <c r="H962" s="3"/>
      <c r="I962" s="3"/>
      <c r="J962" s="3"/>
    </row>
    <row r="963" spans="7:10" x14ac:dyDescent="0.3">
      <c r="G963" s="3"/>
      <c r="H963" s="3"/>
      <c r="I963" s="3"/>
      <c r="J963" s="3"/>
    </row>
    <row r="964" spans="7:10" x14ac:dyDescent="0.3">
      <c r="G964" s="3"/>
      <c r="H964" s="3"/>
      <c r="I964" s="3"/>
      <c r="J964" s="3"/>
    </row>
    <row r="965" spans="7:10" x14ac:dyDescent="0.3">
      <c r="G965" s="3"/>
      <c r="H965" s="3"/>
      <c r="I965" s="3"/>
      <c r="J965" s="3"/>
    </row>
    <row r="966" spans="7:10" x14ac:dyDescent="0.3">
      <c r="G966" s="3"/>
      <c r="H966" s="3"/>
      <c r="I966" s="3"/>
      <c r="J966" s="3"/>
    </row>
    <row r="967" spans="7:10" x14ac:dyDescent="0.3">
      <c r="G967" s="3"/>
      <c r="H967" s="3"/>
      <c r="I967" s="3"/>
      <c r="J967" s="3"/>
    </row>
    <row r="968" spans="7:10" x14ac:dyDescent="0.3">
      <c r="G968" s="3"/>
      <c r="H968" s="3"/>
      <c r="I968" s="3"/>
      <c r="J968" s="3"/>
    </row>
    <row r="969" spans="7:10" x14ac:dyDescent="0.3">
      <c r="G969" s="3"/>
      <c r="H969" s="3"/>
      <c r="I969" s="3"/>
      <c r="J969" s="3"/>
    </row>
    <row r="970" spans="7:10" x14ac:dyDescent="0.3">
      <c r="G970" s="3"/>
      <c r="H970" s="3"/>
      <c r="I970" s="3"/>
      <c r="J970" s="3"/>
    </row>
    <row r="971" spans="7:10" x14ac:dyDescent="0.3">
      <c r="G971" s="3"/>
      <c r="H971" s="3"/>
      <c r="I971" s="3"/>
      <c r="J971" s="3"/>
    </row>
    <row r="972" spans="7:10" x14ac:dyDescent="0.3">
      <c r="G972" s="3"/>
      <c r="H972" s="3"/>
      <c r="I972" s="3"/>
      <c r="J972" s="3"/>
    </row>
    <row r="973" spans="7:10" x14ac:dyDescent="0.3">
      <c r="G973" s="3"/>
      <c r="H973" s="3"/>
      <c r="I973" s="3"/>
      <c r="J973" s="3"/>
    </row>
    <row r="974" spans="7:10" x14ac:dyDescent="0.3">
      <c r="G974" s="3"/>
      <c r="H974" s="3"/>
      <c r="I974" s="3"/>
      <c r="J974" s="3"/>
    </row>
    <row r="975" spans="7:10" x14ac:dyDescent="0.3">
      <c r="G975" s="3"/>
      <c r="H975" s="3"/>
      <c r="I975" s="3"/>
      <c r="J975" s="3"/>
    </row>
    <row r="976" spans="7:10" x14ac:dyDescent="0.3">
      <c r="G976" s="3"/>
      <c r="H976" s="3"/>
      <c r="I976" s="3"/>
      <c r="J976" s="3"/>
    </row>
    <row r="977" spans="7:10" x14ac:dyDescent="0.3">
      <c r="G977" s="3"/>
      <c r="H977" s="3"/>
      <c r="I977" s="3"/>
      <c r="J977" s="3"/>
    </row>
    <row r="978" spans="7:10" x14ac:dyDescent="0.3">
      <c r="G978" s="3"/>
      <c r="H978" s="3"/>
      <c r="I978" s="3"/>
      <c r="J978" s="3"/>
    </row>
    <row r="979" spans="7:10" x14ac:dyDescent="0.3">
      <c r="G979" s="3"/>
      <c r="H979" s="3"/>
      <c r="I979" s="3"/>
      <c r="J979" s="3"/>
    </row>
    <row r="980" spans="7:10" x14ac:dyDescent="0.3">
      <c r="G980" s="3"/>
      <c r="H980" s="3"/>
      <c r="I980" s="3"/>
      <c r="J980" s="3"/>
    </row>
    <row r="981" spans="7:10" x14ac:dyDescent="0.3">
      <c r="G981" s="3"/>
      <c r="H981" s="3"/>
      <c r="I981" s="3"/>
      <c r="J981" s="3"/>
    </row>
    <row r="982" spans="7:10" x14ac:dyDescent="0.3">
      <c r="G982" s="3"/>
      <c r="H982" s="3"/>
      <c r="I982" s="3"/>
      <c r="J982" s="3"/>
    </row>
    <row r="983" spans="7:10" x14ac:dyDescent="0.3">
      <c r="G983" s="3"/>
      <c r="H983" s="3"/>
      <c r="I983" s="3"/>
      <c r="J983" s="3"/>
    </row>
    <row r="984" spans="7:10" x14ac:dyDescent="0.3">
      <c r="G984" s="3"/>
      <c r="H984" s="3"/>
      <c r="I984" s="3"/>
      <c r="J984" s="3"/>
    </row>
    <row r="985" spans="7:10" x14ac:dyDescent="0.3">
      <c r="G985" s="3"/>
      <c r="H985" s="3"/>
      <c r="I985" s="3"/>
      <c r="J985" s="3"/>
    </row>
    <row r="986" spans="7:10" x14ac:dyDescent="0.3">
      <c r="G986" s="3"/>
      <c r="H986" s="3"/>
      <c r="I986" s="3"/>
      <c r="J986" s="3"/>
    </row>
    <row r="987" spans="7:10" x14ac:dyDescent="0.3">
      <c r="G987" s="3"/>
      <c r="H987" s="3"/>
      <c r="I987" s="3"/>
      <c r="J987" s="3"/>
    </row>
    <row r="988" spans="7:10" x14ac:dyDescent="0.3">
      <c r="G988" s="3"/>
      <c r="H988" s="3"/>
      <c r="I988" s="3"/>
      <c r="J988" s="3"/>
    </row>
    <row r="989" spans="7:10" x14ac:dyDescent="0.3">
      <c r="G989" s="3"/>
      <c r="H989" s="3"/>
      <c r="I989" s="3"/>
      <c r="J989" s="3"/>
    </row>
    <row r="990" spans="7:10" x14ac:dyDescent="0.3">
      <c r="G990" s="3"/>
      <c r="H990" s="3"/>
      <c r="I990" s="3"/>
      <c r="J990" s="3"/>
    </row>
    <row r="991" spans="7:10" x14ac:dyDescent="0.3">
      <c r="G991" s="3"/>
      <c r="H991" s="3"/>
      <c r="I991" s="3"/>
      <c r="J991" s="3"/>
    </row>
    <row r="992" spans="7:10" x14ac:dyDescent="0.3">
      <c r="G992" s="3"/>
      <c r="H992" s="3"/>
      <c r="I992" s="3"/>
      <c r="J992" s="3"/>
    </row>
    <row r="993" spans="7:10" x14ac:dyDescent="0.3">
      <c r="G993" s="3"/>
      <c r="H993" s="3"/>
      <c r="I993" s="3"/>
      <c r="J993" s="3"/>
    </row>
    <row r="994" spans="7:10" x14ac:dyDescent="0.3">
      <c r="G994" s="3"/>
      <c r="H994" s="3"/>
      <c r="I994" s="3"/>
      <c r="J994" s="3"/>
    </row>
    <row r="995" spans="7:10" x14ac:dyDescent="0.3">
      <c r="G995" s="3"/>
      <c r="H995" s="3"/>
      <c r="I995" s="3"/>
      <c r="J995" s="3"/>
    </row>
    <row r="996" spans="7:10" x14ac:dyDescent="0.3">
      <c r="G996" s="3"/>
      <c r="H996" s="3"/>
      <c r="I996" s="3"/>
      <c r="J996" s="3"/>
    </row>
    <row r="997" spans="7:10" x14ac:dyDescent="0.3">
      <c r="G997" s="3"/>
      <c r="H997" s="3"/>
      <c r="I997" s="3"/>
      <c r="J997" s="3"/>
    </row>
    <row r="998" spans="7:10" x14ac:dyDescent="0.3">
      <c r="G998" s="3"/>
      <c r="H998" s="3"/>
      <c r="I998" s="3"/>
      <c r="J998" s="3"/>
    </row>
    <row r="999" spans="7:10" x14ac:dyDescent="0.3">
      <c r="G999" s="3"/>
      <c r="H999" s="3"/>
      <c r="I999" s="3"/>
      <c r="J999" s="3"/>
    </row>
    <row r="1000" spans="7:10" x14ac:dyDescent="0.3">
      <c r="G1000" s="3"/>
      <c r="H1000" s="3"/>
      <c r="I1000" s="3"/>
      <c r="J1000" s="3"/>
    </row>
    <row r="1001" spans="7:10" x14ac:dyDescent="0.3">
      <c r="G1001" s="3"/>
      <c r="H1001" s="3"/>
      <c r="I1001" s="3"/>
      <c r="J1001" s="3"/>
    </row>
    <row r="1002" spans="7:10" x14ac:dyDescent="0.3">
      <c r="G1002" s="3"/>
      <c r="H1002" s="3"/>
      <c r="I1002" s="3"/>
      <c r="J1002" s="3"/>
    </row>
    <row r="1003" spans="7:10" x14ac:dyDescent="0.3">
      <c r="G1003" s="3"/>
      <c r="H1003" s="3"/>
      <c r="I1003" s="3"/>
      <c r="J1003" s="3"/>
    </row>
  </sheetData>
  <mergeCells count="4">
    <mergeCell ref="A2:A10"/>
    <mergeCell ref="A13:A21"/>
    <mergeCell ref="A24:A32"/>
    <mergeCell ref="A35:A4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769A-03A6-4219-BDEF-2304BE15E8FF}">
  <dimension ref="A1:H48"/>
  <sheetViews>
    <sheetView workbookViewId="0">
      <selection activeCell="F42" sqref="F42"/>
    </sheetView>
  </sheetViews>
  <sheetFormatPr defaultRowHeight="14.4" x14ac:dyDescent="0.3"/>
  <cols>
    <col min="1" max="1" width="8.88671875" style="2"/>
    <col min="2" max="2" width="17.33203125" bestFit="1" customWidth="1"/>
    <col min="3" max="3" width="10" bestFit="1" customWidth="1"/>
    <col min="4" max="4" width="12.88671875" bestFit="1" customWidth="1"/>
    <col min="5" max="5" width="10.77734375" bestFit="1" customWidth="1"/>
  </cols>
  <sheetData>
    <row r="1" spans="1:8" ht="14.4" customHeight="1" x14ac:dyDescent="0.3">
      <c r="A1" s="4"/>
      <c r="B1" s="9"/>
      <c r="C1" s="40" t="s">
        <v>15</v>
      </c>
      <c r="D1" s="40" t="s">
        <v>16</v>
      </c>
      <c r="E1" s="40" t="s">
        <v>17</v>
      </c>
      <c r="F1" s="41"/>
      <c r="G1" s="41"/>
      <c r="H1" s="41"/>
    </row>
    <row r="2" spans="1:8" x14ac:dyDescent="0.3">
      <c r="A2" s="50" t="s">
        <v>18</v>
      </c>
      <c r="C2" s="42">
        <v>8.2100000000000009</v>
      </c>
      <c r="D2" s="43">
        <v>82.32</v>
      </c>
      <c r="E2" s="42">
        <v>0.87</v>
      </c>
      <c r="G2" s="42"/>
    </row>
    <row r="3" spans="1:8" x14ac:dyDescent="0.3">
      <c r="A3" s="50"/>
      <c r="C3" s="42">
        <v>9.0399999999999991</v>
      </c>
      <c r="D3" s="42">
        <v>6.3</v>
      </c>
      <c r="E3" s="42">
        <v>1.43</v>
      </c>
      <c r="G3" s="42"/>
    </row>
    <row r="4" spans="1:8" x14ac:dyDescent="0.3">
      <c r="A4" s="50"/>
      <c r="C4" s="42">
        <v>11.08</v>
      </c>
      <c r="D4" s="42">
        <v>9.48</v>
      </c>
      <c r="E4" s="42">
        <v>0.82</v>
      </c>
      <c r="G4" s="42"/>
    </row>
    <row r="5" spans="1:8" x14ac:dyDescent="0.3">
      <c r="A5" s="50"/>
      <c r="C5" s="42">
        <v>8.8800000000000008</v>
      </c>
      <c r="D5" s="42">
        <v>3.07</v>
      </c>
      <c r="E5" s="43">
        <v>0.54</v>
      </c>
      <c r="G5" s="42"/>
    </row>
    <row r="6" spans="1:8" x14ac:dyDescent="0.3">
      <c r="A6" s="50"/>
      <c r="C6" s="42">
        <v>8.99</v>
      </c>
      <c r="D6" s="42">
        <v>2.31</v>
      </c>
      <c r="E6" s="43">
        <v>0.54</v>
      </c>
      <c r="G6" s="42"/>
    </row>
    <row r="7" spans="1:8" x14ac:dyDescent="0.3">
      <c r="A7" s="50"/>
      <c r="C7" s="42">
        <v>10.24</v>
      </c>
      <c r="D7" s="42">
        <v>3.29</v>
      </c>
      <c r="E7" s="42">
        <v>0.84</v>
      </c>
      <c r="G7" s="42"/>
    </row>
    <row r="8" spans="1:8" x14ac:dyDescent="0.3">
      <c r="A8" s="50"/>
      <c r="C8" s="42">
        <v>11.33</v>
      </c>
      <c r="D8" s="42">
        <v>2.69</v>
      </c>
      <c r="E8" s="42">
        <v>1.08</v>
      </c>
      <c r="G8" s="42"/>
    </row>
    <row r="9" spans="1:8" x14ac:dyDescent="0.3">
      <c r="A9" s="50"/>
      <c r="C9" s="42">
        <v>9.93</v>
      </c>
      <c r="D9" s="43">
        <v>1.03</v>
      </c>
      <c r="E9" s="42">
        <v>0.61</v>
      </c>
      <c r="G9" s="42"/>
    </row>
    <row r="10" spans="1:8" x14ac:dyDescent="0.3">
      <c r="A10" s="50"/>
      <c r="B10" s="1" t="s">
        <v>0</v>
      </c>
      <c r="C10" s="19">
        <f>AVERAGE(C2:C9)</f>
        <v>9.7125000000000021</v>
      </c>
      <c r="D10" s="19">
        <f>AVERAGE(D3:D8)</f>
        <v>4.5233333333333334</v>
      </c>
      <c r="E10" s="19">
        <f>AVERAGE(E2,E3:E4,E7:E9)</f>
        <v>0.94166666666666654</v>
      </c>
      <c r="G10" s="42"/>
    </row>
    <row r="11" spans="1:8" x14ac:dyDescent="0.3">
      <c r="A11" s="50"/>
      <c r="B11" s="1" t="s">
        <v>26</v>
      </c>
      <c r="C11" s="19">
        <f>STDEVA(C2:C9)</f>
        <v>1.1171871565933411</v>
      </c>
      <c r="D11" s="19">
        <f>STDEVA(D3:D8)</f>
        <v>2.8149008271458986</v>
      </c>
      <c r="E11" s="19">
        <f>STDEVA(E2,E3:E4,E7:E9)</f>
        <v>0.28209336515888978</v>
      </c>
      <c r="G11" s="42"/>
    </row>
    <row r="12" spans="1:8" x14ac:dyDescent="0.3">
      <c r="C12" s="19"/>
      <c r="D12" s="42"/>
      <c r="G12" s="42"/>
    </row>
    <row r="13" spans="1:8" x14ac:dyDescent="0.3">
      <c r="C13" s="39"/>
      <c r="D13" s="39"/>
      <c r="E13" s="39"/>
      <c r="F13" s="39"/>
      <c r="G13" s="14"/>
    </row>
    <row r="14" spans="1:8" x14ac:dyDescent="0.3">
      <c r="A14" s="50" t="s">
        <v>19</v>
      </c>
      <c r="C14" s="42">
        <v>8.75</v>
      </c>
      <c r="D14" s="42">
        <v>1.58</v>
      </c>
      <c r="E14" s="42">
        <v>0.93</v>
      </c>
    </row>
    <row r="15" spans="1:8" x14ac:dyDescent="0.3">
      <c r="A15" s="50"/>
      <c r="C15" s="42">
        <v>14.99</v>
      </c>
      <c r="D15" s="42">
        <v>3.47</v>
      </c>
      <c r="E15" s="42">
        <v>1.97</v>
      </c>
    </row>
    <row r="16" spans="1:8" x14ac:dyDescent="0.3">
      <c r="A16" s="50"/>
      <c r="C16" s="42">
        <v>15.1</v>
      </c>
      <c r="D16" s="42">
        <v>3.76</v>
      </c>
      <c r="E16" s="42">
        <v>1.29</v>
      </c>
    </row>
    <row r="17" spans="1:5" x14ac:dyDescent="0.3">
      <c r="A17" s="50"/>
      <c r="C17" s="42">
        <v>8.69</v>
      </c>
      <c r="D17" s="43">
        <v>0.09</v>
      </c>
      <c r="E17" s="42">
        <v>1.17</v>
      </c>
    </row>
    <row r="18" spans="1:5" x14ac:dyDescent="0.3">
      <c r="A18" s="50"/>
      <c r="C18" s="42">
        <v>15.23</v>
      </c>
      <c r="D18" s="42">
        <v>1.81</v>
      </c>
      <c r="E18" s="42">
        <v>1.57</v>
      </c>
    </row>
    <row r="19" spans="1:5" x14ac:dyDescent="0.3">
      <c r="A19" s="50"/>
      <c r="C19" s="42">
        <v>8.7100000000000009</v>
      </c>
      <c r="D19" s="42">
        <v>2.31</v>
      </c>
      <c r="E19" s="43">
        <v>0.73</v>
      </c>
    </row>
    <row r="20" spans="1:5" x14ac:dyDescent="0.3">
      <c r="A20" s="50"/>
      <c r="C20" s="42">
        <v>16.809999999999999</v>
      </c>
      <c r="D20" s="42">
        <v>4.1500000000000004</v>
      </c>
      <c r="E20" s="42">
        <v>2</v>
      </c>
    </row>
    <row r="21" spans="1:5" x14ac:dyDescent="0.3">
      <c r="A21" s="50"/>
      <c r="C21" s="42">
        <v>12.01</v>
      </c>
      <c r="D21" s="42"/>
      <c r="E21" s="42">
        <v>1.3</v>
      </c>
    </row>
    <row r="22" spans="1:5" x14ac:dyDescent="0.3">
      <c r="A22" s="50"/>
      <c r="B22" s="1" t="s">
        <v>0</v>
      </c>
      <c r="C22" s="19">
        <f>AVERAGE(C14:C21)</f>
        <v>12.536250000000001</v>
      </c>
      <c r="D22" s="19">
        <f>AVERAGE(D18:D21,D14:D16)</f>
        <v>2.8466666666666662</v>
      </c>
      <c r="E22" s="19">
        <f>AVERAGE(E14:E18,E20:E21)</f>
        <v>1.4614285714285715</v>
      </c>
    </row>
    <row r="23" spans="1:5" x14ac:dyDescent="0.3">
      <c r="A23" s="50"/>
      <c r="B23" s="1" t="s">
        <v>26</v>
      </c>
      <c r="C23" s="19">
        <f>STDEVA(C14:C21)</f>
        <v>3.4259803080911815</v>
      </c>
      <c r="D23" s="19">
        <f>STDEVA(D18:D21,D14:D16)</f>
        <v>1.0852219435058756</v>
      </c>
      <c r="E23" s="19">
        <f>STDEVA(E14:E18,E20:E21)</f>
        <v>0.40482212437186815</v>
      </c>
    </row>
    <row r="26" spans="1:5" x14ac:dyDescent="0.3">
      <c r="A26" s="50" t="s">
        <v>20</v>
      </c>
      <c r="C26" s="42">
        <v>5.97</v>
      </c>
      <c r="D26" s="42">
        <v>1.42</v>
      </c>
      <c r="E26" s="42">
        <v>1.1599999999999999</v>
      </c>
    </row>
    <row r="27" spans="1:5" x14ac:dyDescent="0.3">
      <c r="A27" s="50"/>
      <c r="C27" s="42">
        <v>9.8000000000000007</v>
      </c>
      <c r="D27" s="42">
        <v>1.64</v>
      </c>
      <c r="E27" s="42">
        <v>0.83</v>
      </c>
    </row>
    <row r="28" spans="1:5" x14ac:dyDescent="0.3">
      <c r="A28" s="50"/>
      <c r="C28" s="42">
        <v>11.01</v>
      </c>
      <c r="D28" s="43">
        <v>0.02</v>
      </c>
      <c r="E28" s="42">
        <v>1.46</v>
      </c>
    </row>
    <row r="29" spans="1:5" x14ac:dyDescent="0.3">
      <c r="A29" s="50"/>
      <c r="C29" s="42">
        <v>7.07</v>
      </c>
      <c r="D29" s="42">
        <v>1.51</v>
      </c>
      <c r="E29" s="43">
        <v>0.42</v>
      </c>
    </row>
    <row r="30" spans="1:5" x14ac:dyDescent="0.3">
      <c r="A30" s="50"/>
      <c r="C30" s="42">
        <v>13.58</v>
      </c>
      <c r="D30" s="43">
        <v>0.01</v>
      </c>
      <c r="E30" s="42">
        <v>1.59</v>
      </c>
    </row>
    <row r="31" spans="1:5" x14ac:dyDescent="0.3">
      <c r="A31" s="50"/>
      <c r="C31" s="42">
        <v>10.029999999999999</v>
      </c>
      <c r="D31" s="42">
        <v>1.32</v>
      </c>
      <c r="E31" s="42">
        <v>1.21</v>
      </c>
    </row>
    <row r="32" spans="1:5" x14ac:dyDescent="0.3">
      <c r="A32" s="50"/>
      <c r="C32" s="42">
        <v>9.08</v>
      </c>
      <c r="D32" s="42">
        <v>1.28</v>
      </c>
      <c r="E32" s="42">
        <v>1.35</v>
      </c>
    </row>
    <row r="33" spans="1:5" x14ac:dyDescent="0.3">
      <c r="A33" s="50"/>
      <c r="C33" s="42">
        <v>9.1300000000000008</v>
      </c>
      <c r="D33" s="42">
        <v>1.81</v>
      </c>
      <c r="E33" s="42">
        <v>1.1200000000000001</v>
      </c>
    </row>
    <row r="34" spans="1:5" x14ac:dyDescent="0.3">
      <c r="A34" s="50"/>
      <c r="B34" s="1" t="s">
        <v>0</v>
      </c>
      <c r="C34" s="19">
        <f>AVERAGE(C26:C33)</f>
        <v>9.4587500000000002</v>
      </c>
      <c r="D34" s="19">
        <f>AVERAGE(D31:D33,D29,D26:D27)</f>
        <v>1.4966666666666668</v>
      </c>
      <c r="E34" s="19">
        <f>AVERAGE(E30:E33,E26:E28)</f>
        <v>1.2457142857142858</v>
      </c>
    </row>
    <row r="35" spans="1:5" x14ac:dyDescent="0.3">
      <c r="A35" s="50"/>
      <c r="B35" s="1" t="s">
        <v>26</v>
      </c>
      <c r="C35" s="19">
        <f>STDEVA(C26:C33)</f>
        <v>2.3287914554242803</v>
      </c>
      <c r="D35" s="19">
        <f>STDEVA(D31:D33,D29,D26:D27)</f>
        <v>0.20146132796809033</v>
      </c>
      <c r="E35" s="19">
        <f>STDEVA(E30:E33,E26:E28)</f>
        <v>0.24918916127158838</v>
      </c>
    </row>
    <row r="38" spans="1:5" x14ac:dyDescent="0.3">
      <c r="A38" s="50" t="s">
        <v>21</v>
      </c>
      <c r="C38" s="42">
        <v>7.65</v>
      </c>
      <c r="D38" s="43">
        <v>1.6</v>
      </c>
      <c r="E38" s="43">
        <v>0.75</v>
      </c>
    </row>
    <row r="39" spans="1:5" x14ac:dyDescent="0.3">
      <c r="A39" s="50"/>
      <c r="C39" s="42">
        <v>7.79</v>
      </c>
      <c r="D39" s="42">
        <v>2.02</v>
      </c>
      <c r="E39" s="42">
        <v>1.49</v>
      </c>
    </row>
    <row r="40" spans="1:5" x14ac:dyDescent="0.3">
      <c r="A40" s="50"/>
      <c r="C40" s="42">
        <v>10.68</v>
      </c>
      <c r="D40" s="42">
        <v>2.88</v>
      </c>
      <c r="E40" s="42">
        <v>1.1200000000000001</v>
      </c>
    </row>
    <row r="41" spans="1:5" x14ac:dyDescent="0.3">
      <c r="A41" s="50"/>
      <c r="C41" s="42">
        <v>9.56</v>
      </c>
      <c r="D41" s="42">
        <v>2.36</v>
      </c>
      <c r="E41" s="42">
        <v>1.48</v>
      </c>
    </row>
    <row r="42" spans="1:5" x14ac:dyDescent="0.3">
      <c r="A42" s="50"/>
      <c r="C42" s="42">
        <v>10.28</v>
      </c>
      <c r="D42" s="42">
        <v>2.68</v>
      </c>
      <c r="E42" s="42">
        <v>1.6</v>
      </c>
    </row>
    <row r="43" spans="1:5" x14ac:dyDescent="0.3">
      <c r="A43" s="50"/>
      <c r="C43" s="42">
        <v>8.2100000000000009</v>
      </c>
      <c r="D43" s="42">
        <v>3.28</v>
      </c>
      <c r="E43" s="42">
        <v>0.98</v>
      </c>
    </row>
    <row r="44" spans="1:5" x14ac:dyDescent="0.3">
      <c r="A44" s="50"/>
      <c r="C44" s="42">
        <v>10.75</v>
      </c>
      <c r="D44" s="42">
        <v>3.32</v>
      </c>
      <c r="E44" s="42">
        <v>1.6</v>
      </c>
    </row>
    <row r="45" spans="1:5" x14ac:dyDescent="0.3">
      <c r="A45" s="50"/>
      <c r="C45" s="42">
        <v>9.43</v>
      </c>
      <c r="D45" s="42">
        <v>3.44</v>
      </c>
      <c r="E45" s="42">
        <v>1.33</v>
      </c>
    </row>
    <row r="46" spans="1:5" x14ac:dyDescent="0.3">
      <c r="A46" s="50"/>
      <c r="B46" s="1" t="s">
        <v>0</v>
      </c>
      <c r="C46" s="19">
        <f>AVERAGE(C38:C45)</f>
        <v>9.2937499999999993</v>
      </c>
      <c r="D46" s="19">
        <f>AVERAGE(D39:D45)</f>
        <v>2.8542857142857145</v>
      </c>
      <c r="E46" s="19">
        <f t="shared" ref="E46" si="0">AVERAGE(E39:E45)</f>
        <v>1.3714285714285714</v>
      </c>
    </row>
    <row r="47" spans="1:5" x14ac:dyDescent="0.3">
      <c r="A47" s="50"/>
      <c r="B47" s="1" t="s">
        <v>26</v>
      </c>
      <c r="C47" s="19">
        <f>STDEVA(C38:C45)</f>
        <v>1.2672911211376485</v>
      </c>
      <c r="D47" s="19">
        <f>STDEVA(D39:D45)</f>
        <v>0.53425515573419635</v>
      </c>
      <c r="E47" s="19">
        <f t="shared" ref="E47" si="1">STDEVA(E39:E45)</f>
        <v>0.24099990120527545</v>
      </c>
    </row>
    <row r="48" spans="1:5" x14ac:dyDescent="0.3">
      <c r="C48" s="42"/>
    </row>
  </sheetData>
  <mergeCells count="4">
    <mergeCell ref="A2:A11"/>
    <mergeCell ref="A14:A23"/>
    <mergeCell ref="A26:A35"/>
    <mergeCell ref="A38:A47"/>
  </mergeCells>
  <pageMargins left="0.511811024" right="0.511811024" top="0.78740157499999996" bottom="0.78740157499999996" header="0.31496062000000002" footer="0.31496062000000002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5073-7EE7-448A-9976-727B72981865}">
  <dimension ref="A1:F41"/>
  <sheetViews>
    <sheetView workbookViewId="0">
      <selection activeCell="H14" sqref="H13:H14"/>
    </sheetView>
  </sheetViews>
  <sheetFormatPr defaultRowHeight="14.4" x14ac:dyDescent="0.3"/>
  <cols>
    <col min="1" max="1" width="6.109375" style="20" bestFit="1" customWidth="1"/>
    <col min="2" max="2" width="17.33203125" style="20" bestFit="1" customWidth="1"/>
    <col min="3" max="6" width="8.88671875" style="20"/>
  </cols>
  <sheetData>
    <row r="1" spans="1:6" x14ac:dyDescent="0.3">
      <c r="A1" s="45"/>
      <c r="B1" s="45"/>
      <c r="C1" s="46" t="s">
        <v>22</v>
      </c>
      <c r="D1" s="46" t="s">
        <v>23</v>
      </c>
      <c r="E1" s="46" t="s">
        <v>24</v>
      </c>
      <c r="F1" s="46" t="s">
        <v>25</v>
      </c>
    </row>
    <row r="2" spans="1:6" x14ac:dyDescent="0.3">
      <c r="A2" s="51" t="s">
        <v>18</v>
      </c>
      <c r="C2" s="47">
        <v>1</v>
      </c>
      <c r="D2" s="47">
        <v>1</v>
      </c>
      <c r="E2" s="47">
        <v>1</v>
      </c>
      <c r="F2" s="47">
        <v>1</v>
      </c>
    </row>
    <row r="3" spans="1:6" x14ac:dyDescent="0.3">
      <c r="A3" s="51"/>
      <c r="C3" s="47">
        <v>1</v>
      </c>
      <c r="D3" s="47">
        <v>1</v>
      </c>
      <c r="E3" s="47">
        <v>1</v>
      </c>
      <c r="F3" s="47">
        <v>1</v>
      </c>
    </row>
    <row r="4" spans="1:6" x14ac:dyDescent="0.3">
      <c r="A4" s="51"/>
      <c r="C4" s="47">
        <v>1</v>
      </c>
      <c r="D4" s="47">
        <v>1</v>
      </c>
      <c r="E4" s="47">
        <v>1</v>
      </c>
      <c r="F4" s="47">
        <v>1</v>
      </c>
    </row>
    <row r="5" spans="1:6" x14ac:dyDescent="0.3">
      <c r="A5" s="51"/>
      <c r="C5" s="47">
        <v>1</v>
      </c>
      <c r="D5" s="47">
        <v>1</v>
      </c>
      <c r="E5" s="47">
        <v>1</v>
      </c>
      <c r="F5" s="47">
        <v>1</v>
      </c>
    </row>
    <row r="6" spans="1:6" x14ac:dyDescent="0.3">
      <c r="A6" s="51"/>
      <c r="B6" s="48" t="s">
        <v>0</v>
      </c>
      <c r="C6" s="23">
        <f>AVERAGE(C2:C5)</f>
        <v>1</v>
      </c>
      <c r="D6" s="23">
        <f t="shared" ref="D6:F6" si="0">AVERAGE(D2:D5)</f>
        <v>1</v>
      </c>
      <c r="E6" s="23">
        <f t="shared" si="0"/>
        <v>1</v>
      </c>
      <c r="F6" s="23">
        <f t="shared" si="0"/>
        <v>1</v>
      </c>
    </row>
    <row r="7" spans="1:6" x14ac:dyDescent="0.3">
      <c r="A7" s="51"/>
      <c r="B7" s="48" t="s">
        <v>26</v>
      </c>
      <c r="C7" s="23">
        <f>_xlfn.STDEV.S(C2:C5)</f>
        <v>0</v>
      </c>
      <c r="D7" s="23">
        <f t="shared" ref="D7:F7" si="1">_xlfn.STDEV.S(D2:D5)</f>
        <v>0</v>
      </c>
      <c r="E7" s="23">
        <f t="shared" si="1"/>
        <v>0</v>
      </c>
      <c r="F7" s="23">
        <f t="shared" si="1"/>
        <v>0</v>
      </c>
    </row>
    <row r="8" spans="1:6" x14ac:dyDescent="0.3">
      <c r="C8" s="21"/>
      <c r="D8" s="21"/>
      <c r="E8" s="21"/>
      <c r="F8" s="21"/>
    </row>
    <row r="9" spans="1:6" x14ac:dyDescent="0.3">
      <c r="C9" s="21"/>
      <c r="D9" s="21"/>
      <c r="E9" s="21"/>
      <c r="F9" s="21"/>
    </row>
    <row r="10" spans="1:6" x14ac:dyDescent="0.3">
      <c r="A10" s="51" t="s">
        <v>19</v>
      </c>
      <c r="C10" s="47">
        <v>8.4700000000000006</v>
      </c>
      <c r="D10" s="47">
        <v>0.33</v>
      </c>
      <c r="E10" s="47">
        <v>0.23</v>
      </c>
      <c r="F10" s="47">
        <v>2.19</v>
      </c>
    </row>
    <row r="11" spans="1:6" x14ac:dyDescent="0.3">
      <c r="A11" s="51"/>
      <c r="C11" s="47">
        <v>13.66</v>
      </c>
      <c r="D11" s="47">
        <v>0.54</v>
      </c>
      <c r="E11" s="47">
        <v>0.21</v>
      </c>
      <c r="F11" s="47">
        <v>1.94</v>
      </c>
    </row>
    <row r="12" spans="1:6" x14ac:dyDescent="0.3">
      <c r="A12" s="51"/>
      <c r="C12" s="47">
        <v>10.79</v>
      </c>
      <c r="D12" s="47">
        <v>0.45</v>
      </c>
      <c r="E12" s="47">
        <v>0.22</v>
      </c>
      <c r="F12" s="47">
        <v>2.2200000000000002</v>
      </c>
    </row>
    <row r="13" spans="1:6" x14ac:dyDescent="0.3">
      <c r="A13" s="51"/>
      <c r="C13" s="21"/>
      <c r="D13" s="21"/>
      <c r="E13" s="21"/>
      <c r="F13" s="47">
        <v>2.4900000000000002</v>
      </c>
    </row>
    <row r="14" spans="1:6" x14ac:dyDescent="0.3">
      <c r="A14" s="51"/>
      <c r="B14" s="48" t="s">
        <v>0</v>
      </c>
      <c r="C14" s="23">
        <f>AVERAGE(C10:C12)</f>
        <v>10.973333333333334</v>
      </c>
      <c r="D14" s="23">
        <f t="shared" ref="D14:E14" si="2">AVERAGE(D10:D12)</f>
        <v>0.44</v>
      </c>
      <c r="E14" s="23">
        <f t="shared" si="2"/>
        <v>0.22</v>
      </c>
      <c r="F14" s="23">
        <f>AVERAGE(F10:F13)</f>
        <v>2.21</v>
      </c>
    </row>
    <row r="15" spans="1:6" x14ac:dyDescent="0.3">
      <c r="A15" s="44"/>
      <c r="B15" s="48" t="s">
        <v>26</v>
      </c>
      <c r="C15" s="23">
        <f>_xlfn.STDEV.S(C10:C12)</f>
        <v>2.5998525599220619</v>
      </c>
      <c r="D15" s="23">
        <f t="shared" ref="D15:E15" si="3">_xlfn.STDEV.S(D10:D12)</f>
        <v>0.10535653752852712</v>
      </c>
      <c r="E15" s="23">
        <f t="shared" si="3"/>
        <v>1.0000000000000009E-2</v>
      </c>
      <c r="F15" s="23">
        <f>_xlfn.STDEV.S(F10:F13)</f>
        <v>0.22494443758403998</v>
      </c>
    </row>
    <row r="16" spans="1:6" x14ac:dyDescent="0.3">
      <c r="C16" s="21"/>
      <c r="D16" s="21"/>
      <c r="E16" s="21"/>
      <c r="F16" s="21"/>
    </row>
    <row r="17" spans="1:6" x14ac:dyDescent="0.3">
      <c r="A17" s="51" t="s">
        <v>20</v>
      </c>
      <c r="C17" s="47">
        <v>0.3</v>
      </c>
      <c r="D17" s="47">
        <v>0.03</v>
      </c>
      <c r="E17" s="47">
        <v>0.03</v>
      </c>
      <c r="F17" s="47">
        <v>2.15</v>
      </c>
    </row>
    <row r="18" spans="1:6" x14ac:dyDescent="0.3">
      <c r="A18" s="51"/>
      <c r="C18" s="47">
        <v>0.79</v>
      </c>
      <c r="D18" s="47">
        <v>0.02</v>
      </c>
      <c r="E18" s="47">
        <v>0.04</v>
      </c>
      <c r="F18" s="47">
        <v>1.43</v>
      </c>
    </row>
    <row r="19" spans="1:6" x14ac:dyDescent="0.3">
      <c r="A19" s="51"/>
      <c r="C19" s="47">
        <v>0.82</v>
      </c>
      <c r="D19" s="47">
        <v>0</v>
      </c>
      <c r="E19" s="47">
        <v>0</v>
      </c>
      <c r="F19" s="47">
        <v>1.26</v>
      </c>
    </row>
    <row r="20" spans="1:6" x14ac:dyDescent="0.3">
      <c r="A20" s="51"/>
      <c r="B20" s="48" t="s">
        <v>0</v>
      </c>
      <c r="C20" s="23">
        <f>AVERAGE(C17:C19)</f>
        <v>0.63666666666666671</v>
      </c>
      <c r="D20" s="23">
        <f t="shared" ref="D20:F20" si="4">AVERAGE(D17:D19)</f>
        <v>1.6666666666666666E-2</v>
      </c>
      <c r="E20" s="23">
        <f t="shared" si="4"/>
        <v>2.3333333333333334E-2</v>
      </c>
      <c r="F20" s="23">
        <f t="shared" si="4"/>
        <v>1.6133333333333333</v>
      </c>
    </row>
    <row r="21" spans="1:6" x14ac:dyDescent="0.3">
      <c r="A21" s="51"/>
      <c r="B21" s="48" t="s">
        <v>26</v>
      </c>
      <c r="C21" s="23">
        <f>_xlfn.STDEV.S(C17:C19)</f>
        <v>0.29194748386196645</v>
      </c>
      <c r="D21" s="23">
        <f t="shared" ref="D21:F21" si="5">_xlfn.STDEV.S(D17:D19)</f>
        <v>1.5275252316519463E-2</v>
      </c>
      <c r="E21" s="23">
        <f t="shared" si="5"/>
        <v>2.0816659994661323E-2</v>
      </c>
      <c r="F21" s="23">
        <f t="shared" si="5"/>
        <v>0.47247574893673955</v>
      </c>
    </row>
    <row r="22" spans="1:6" x14ac:dyDescent="0.3">
      <c r="A22" s="44"/>
      <c r="B22" s="48"/>
      <c r="C22" s="21"/>
      <c r="D22" s="21"/>
      <c r="E22" s="21"/>
      <c r="F22" s="21"/>
    </row>
    <row r="23" spans="1:6" x14ac:dyDescent="0.3">
      <c r="C23" s="21"/>
      <c r="D23" s="21"/>
      <c r="E23" s="21"/>
      <c r="F23" s="21"/>
    </row>
    <row r="24" spans="1:6" x14ac:dyDescent="0.3">
      <c r="A24" s="51" t="s">
        <v>21</v>
      </c>
      <c r="C24" s="47">
        <v>5.23</v>
      </c>
      <c r="D24" s="47">
        <v>0.28999999999999998</v>
      </c>
      <c r="E24" s="47">
        <v>0.05</v>
      </c>
      <c r="F24" s="47">
        <v>1.77</v>
      </c>
    </row>
    <row r="25" spans="1:6" x14ac:dyDescent="0.3">
      <c r="A25" s="51"/>
      <c r="C25" s="47">
        <v>5.57</v>
      </c>
      <c r="D25" s="47">
        <v>0.24</v>
      </c>
      <c r="E25" s="47">
        <v>0.02</v>
      </c>
      <c r="F25" s="47">
        <v>1.19</v>
      </c>
    </row>
    <row r="26" spans="1:6" x14ac:dyDescent="0.3">
      <c r="A26" s="51"/>
      <c r="C26" s="47">
        <v>5.53</v>
      </c>
      <c r="D26" s="47">
        <v>0.23</v>
      </c>
      <c r="E26" s="47">
        <v>0.01</v>
      </c>
      <c r="F26" s="47">
        <v>1.66</v>
      </c>
    </row>
    <row r="27" spans="1:6" x14ac:dyDescent="0.3">
      <c r="A27" s="51"/>
      <c r="C27" s="47">
        <v>5.45</v>
      </c>
      <c r="D27" s="47">
        <v>0.24</v>
      </c>
      <c r="E27" s="47">
        <v>0.05</v>
      </c>
      <c r="F27" s="21"/>
    </row>
    <row r="28" spans="1:6" x14ac:dyDescent="0.3">
      <c r="A28" s="51"/>
      <c r="B28" s="48" t="s">
        <v>0</v>
      </c>
      <c r="C28" s="23">
        <f>AVERAGE(C24:C27)</f>
        <v>5.4450000000000003</v>
      </c>
      <c r="D28" s="23">
        <f t="shared" ref="D28:F28" si="6">AVERAGE(D24:D27)</f>
        <v>0.25</v>
      </c>
      <c r="E28" s="23">
        <f t="shared" si="6"/>
        <v>3.2500000000000001E-2</v>
      </c>
      <c r="F28" s="23">
        <f t="shared" si="6"/>
        <v>1.54</v>
      </c>
    </row>
    <row r="29" spans="1:6" x14ac:dyDescent="0.3">
      <c r="A29" s="51"/>
      <c r="B29" s="48" t="s">
        <v>26</v>
      </c>
      <c r="C29" s="23">
        <f>_xlfn.STDEV.S(C24:C27)</f>
        <v>0.15176736583776274</v>
      </c>
      <c r="D29" s="23">
        <f t="shared" ref="D29:F29" si="7">_xlfn.STDEV.S(D24:D27)</f>
        <v>2.7080128015453193E-2</v>
      </c>
      <c r="E29" s="23">
        <f t="shared" si="7"/>
        <v>2.0615528128088308E-2</v>
      </c>
      <c r="F29" s="23">
        <f t="shared" si="7"/>
        <v>0.30805843601498795</v>
      </c>
    </row>
    <row r="30" spans="1:6" x14ac:dyDescent="0.3">
      <c r="C30" s="21"/>
      <c r="D30" s="21"/>
      <c r="E30" s="21"/>
      <c r="F30" s="21"/>
    </row>
    <row r="31" spans="1:6" x14ac:dyDescent="0.3">
      <c r="C31" s="21"/>
      <c r="D31" s="21"/>
      <c r="E31" s="21"/>
      <c r="F31" s="21"/>
    </row>
    <row r="32" spans="1:6" x14ac:dyDescent="0.3">
      <c r="C32" s="21"/>
      <c r="D32" s="21"/>
      <c r="E32" s="21"/>
      <c r="F32" s="21"/>
    </row>
    <row r="33" spans="3:6" x14ac:dyDescent="0.3">
      <c r="C33" s="21"/>
      <c r="D33" s="21"/>
      <c r="E33" s="21"/>
      <c r="F33" s="21"/>
    </row>
    <row r="34" spans="3:6" x14ac:dyDescent="0.3">
      <c r="C34" s="21"/>
      <c r="D34" s="21"/>
      <c r="E34" s="21"/>
      <c r="F34" s="21"/>
    </row>
    <row r="35" spans="3:6" x14ac:dyDescent="0.3">
      <c r="C35" s="21"/>
      <c r="D35" s="21"/>
      <c r="E35" s="21"/>
      <c r="F35" s="21"/>
    </row>
    <row r="36" spans="3:6" x14ac:dyDescent="0.3">
      <c r="C36" s="21"/>
      <c r="D36" s="21"/>
      <c r="E36" s="21"/>
      <c r="F36" s="21"/>
    </row>
    <row r="37" spans="3:6" x14ac:dyDescent="0.3">
      <c r="C37" s="21"/>
      <c r="D37" s="21"/>
      <c r="E37" s="21"/>
      <c r="F37" s="21"/>
    </row>
    <row r="38" spans="3:6" x14ac:dyDescent="0.3">
      <c r="C38" s="21"/>
      <c r="D38" s="21"/>
      <c r="E38" s="21"/>
      <c r="F38" s="21"/>
    </row>
    <row r="39" spans="3:6" x14ac:dyDescent="0.3">
      <c r="C39" s="21"/>
      <c r="D39" s="21"/>
      <c r="E39" s="21"/>
      <c r="F39" s="21"/>
    </row>
    <row r="40" spans="3:6" x14ac:dyDescent="0.3">
      <c r="C40" s="21"/>
      <c r="D40" s="21"/>
      <c r="E40" s="21"/>
      <c r="F40" s="21"/>
    </row>
    <row r="41" spans="3:6" x14ac:dyDescent="0.3">
      <c r="C41" s="21"/>
      <c r="D41" s="21"/>
      <c r="E41" s="21"/>
      <c r="F41" s="21"/>
    </row>
  </sheetData>
  <mergeCells count="4">
    <mergeCell ref="A2:A7"/>
    <mergeCell ref="A10:A14"/>
    <mergeCell ref="A17:A21"/>
    <mergeCell ref="A24:A2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0BEF-EB00-4537-8155-CADBEFBDDD30}">
  <dimension ref="A1:CF17"/>
  <sheetViews>
    <sheetView workbookViewId="0">
      <selection activeCell="J21" sqref="J21"/>
    </sheetView>
  </sheetViews>
  <sheetFormatPr defaultRowHeight="14.4" x14ac:dyDescent="0.3"/>
  <sheetData>
    <row r="1" spans="1:84" x14ac:dyDescent="0.3">
      <c r="A1" s="55" t="s">
        <v>33</v>
      </c>
      <c r="B1" s="52" t="s">
        <v>34</v>
      </c>
      <c r="C1" s="54" t="s">
        <v>35</v>
      </c>
      <c r="D1" s="52" t="s">
        <v>36</v>
      </c>
      <c r="E1" s="56" t="s">
        <v>37</v>
      </c>
      <c r="F1" s="52" t="s">
        <v>38</v>
      </c>
      <c r="G1" s="53" t="s">
        <v>39</v>
      </c>
      <c r="H1" s="52" t="s">
        <v>40</v>
      </c>
      <c r="I1" s="57" t="s">
        <v>41</v>
      </c>
      <c r="J1" s="52" t="s">
        <v>42</v>
      </c>
      <c r="K1" s="58" t="s">
        <v>43</v>
      </c>
      <c r="L1" s="52" t="s">
        <v>44</v>
      </c>
      <c r="M1" s="52" t="s">
        <v>45</v>
      </c>
      <c r="N1" s="52" t="s">
        <v>46</v>
      </c>
      <c r="O1" s="52" t="s">
        <v>47</v>
      </c>
      <c r="P1" s="52" t="s">
        <v>48</v>
      </c>
      <c r="Q1" s="52" t="s">
        <v>49</v>
      </c>
      <c r="R1" s="52" t="s">
        <v>50</v>
      </c>
      <c r="S1" s="52" t="s">
        <v>51</v>
      </c>
      <c r="T1" s="52" t="s">
        <v>52</v>
      </c>
      <c r="U1" s="52" t="s">
        <v>53</v>
      </c>
      <c r="V1" s="52" t="s">
        <v>54</v>
      </c>
      <c r="W1" s="52" t="s">
        <v>55</v>
      </c>
      <c r="X1" s="52" t="s">
        <v>56</v>
      </c>
      <c r="Y1" s="52" t="s">
        <v>57</v>
      </c>
      <c r="Z1" s="52" t="s">
        <v>58</v>
      </c>
      <c r="AA1" s="52" t="s">
        <v>59</v>
      </c>
      <c r="AB1" s="52" t="s">
        <v>60</v>
      </c>
      <c r="AC1" s="52" t="s">
        <v>61</v>
      </c>
      <c r="AD1" s="52" t="s">
        <v>62</v>
      </c>
      <c r="AE1" s="52" t="s">
        <v>63</v>
      </c>
      <c r="AF1" s="52" t="s">
        <v>64</v>
      </c>
      <c r="AG1" s="52" t="s">
        <v>65</v>
      </c>
      <c r="AH1" s="52" t="s">
        <v>66</v>
      </c>
      <c r="AI1" s="52" t="s">
        <v>67</v>
      </c>
      <c r="AJ1" s="52" t="s">
        <v>68</v>
      </c>
      <c r="AK1" s="52" t="s">
        <v>69</v>
      </c>
      <c r="AL1" s="52" t="s">
        <v>70</v>
      </c>
      <c r="AM1" s="52" t="s">
        <v>71</v>
      </c>
      <c r="AN1" s="52" t="s">
        <v>72</v>
      </c>
      <c r="AO1" s="52" t="s">
        <v>73</v>
      </c>
      <c r="AP1" s="52" t="s">
        <v>74</v>
      </c>
      <c r="AQ1" s="52" t="s">
        <v>75</v>
      </c>
      <c r="AR1" s="52" t="s">
        <v>76</v>
      </c>
      <c r="AS1" s="52" t="s">
        <v>77</v>
      </c>
      <c r="AT1" s="52" t="s">
        <v>78</v>
      </c>
      <c r="AU1" s="52" t="s">
        <v>79</v>
      </c>
      <c r="AV1" s="52" t="s">
        <v>80</v>
      </c>
      <c r="AW1" s="52" t="s">
        <v>81</v>
      </c>
      <c r="AX1" s="52" t="s">
        <v>82</v>
      </c>
      <c r="AY1" s="52" t="s">
        <v>83</v>
      </c>
      <c r="AZ1" s="52" t="s">
        <v>84</v>
      </c>
      <c r="BA1" s="52" t="s">
        <v>85</v>
      </c>
      <c r="BB1" s="52" t="s">
        <v>86</v>
      </c>
      <c r="BC1" s="52" t="s">
        <v>87</v>
      </c>
      <c r="BD1" s="52" t="s">
        <v>88</v>
      </c>
      <c r="BE1" s="52" t="s">
        <v>89</v>
      </c>
      <c r="BF1" s="52" t="s">
        <v>90</v>
      </c>
      <c r="BG1" s="52" t="s">
        <v>91</v>
      </c>
      <c r="BH1" s="52" t="s">
        <v>92</v>
      </c>
      <c r="BI1" s="52" t="s">
        <v>93</v>
      </c>
      <c r="BJ1" s="52" t="s">
        <v>94</v>
      </c>
      <c r="BK1" s="52" t="s">
        <v>95</v>
      </c>
      <c r="BL1" s="52" t="s">
        <v>96</v>
      </c>
      <c r="BM1" s="52" t="s">
        <v>97</v>
      </c>
      <c r="BN1" s="52" t="s">
        <v>98</v>
      </c>
      <c r="BO1" s="52" t="s">
        <v>99</v>
      </c>
      <c r="BP1" s="52" t="s">
        <v>100</v>
      </c>
      <c r="BQ1" s="52" t="s">
        <v>101</v>
      </c>
      <c r="BR1" s="52" t="s">
        <v>102</v>
      </c>
      <c r="BS1" s="52" t="s">
        <v>103</v>
      </c>
      <c r="BT1" s="52" t="s">
        <v>104</v>
      </c>
      <c r="BU1" s="52" t="s">
        <v>105</v>
      </c>
      <c r="BV1" s="52" t="s">
        <v>106</v>
      </c>
      <c r="BW1" s="52" t="s">
        <v>107</v>
      </c>
      <c r="BX1" s="52" t="s">
        <v>108</v>
      </c>
      <c r="BY1" s="52" t="s">
        <v>109</v>
      </c>
      <c r="BZ1" s="52" t="s">
        <v>110</v>
      </c>
      <c r="CA1" s="52" t="s">
        <v>111</v>
      </c>
      <c r="CB1" s="52" t="s">
        <v>112</v>
      </c>
      <c r="CC1" s="52" t="s">
        <v>113</v>
      </c>
      <c r="CD1" s="52" t="s">
        <v>114</v>
      </c>
      <c r="CE1" s="52" t="s">
        <v>115</v>
      </c>
      <c r="CF1" s="52" t="s">
        <v>116</v>
      </c>
    </row>
    <row r="2" spans="1:84" x14ac:dyDescent="0.3">
      <c r="A2" s="55" t="s">
        <v>117</v>
      </c>
      <c r="B2" s="52">
        <v>0.72596940573900004</v>
      </c>
      <c r="C2" s="65">
        <v>0.82967932084499996</v>
      </c>
      <c r="D2" s="52">
        <v>3.6037108649500001E-2</v>
      </c>
      <c r="E2" s="56">
        <v>77.533874701200006</v>
      </c>
      <c r="F2" s="52">
        <v>2.5553891166399998</v>
      </c>
      <c r="G2" s="53">
        <v>78.860539353199997</v>
      </c>
      <c r="H2" s="52">
        <v>2.6304338994799998</v>
      </c>
      <c r="I2" s="57">
        <v>76.874352766200005</v>
      </c>
      <c r="J2" s="52">
        <v>4.7070000514499997</v>
      </c>
      <c r="K2" s="58">
        <v>77.537428980300007</v>
      </c>
      <c r="L2" s="52">
        <v>4.48350040528</v>
      </c>
      <c r="M2" s="52">
        <v>252</v>
      </c>
      <c r="N2" s="52">
        <v>329</v>
      </c>
      <c r="O2" s="52">
        <v>76.595744680899998</v>
      </c>
      <c r="P2" s="52">
        <v>219</v>
      </c>
      <c r="Q2" s="52">
        <v>282</v>
      </c>
      <c r="R2" s="52">
        <v>77.659574468100004</v>
      </c>
      <c r="S2" s="52">
        <v>190</v>
      </c>
      <c r="T2" s="52">
        <v>233</v>
      </c>
      <c r="U2" s="52">
        <v>81.545064377700001</v>
      </c>
      <c r="V2" s="52">
        <v>216</v>
      </c>
      <c r="W2" s="52">
        <v>271</v>
      </c>
      <c r="X2" s="52">
        <v>79.704797048000003</v>
      </c>
      <c r="Y2" s="52">
        <v>245</v>
      </c>
      <c r="Z2" s="52">
        <v>322</v>
      </c>
      <c r="AA2" s="52">
        <v>76.086956521700003</v>
      </c>
      <c r="AB2" s="52">
        <v>212</v>
      </c>
      <c r="AC2" s="52">
        <v>288</v>
      </c>
      <c r="AD2" s="52">
        <v>73.611111111100001</v>
      </c>
      <c r="AE2" s="52">
        <v>208</v>
      </c>
      <c r="AF2" s="52">
        <v>280</v>
      </c>
      <c r="AG2" s="52">
        <v>74.285714285699996</v>
      </c>
      <c r="AH2" s="52">
        <v>273</v>
      </c>
      <c r="AI2" s="52">
        <v>355</v>
      </c>
      <c r="AJ2" s="52">
        <v>76.901408450700004</v>
      </c>
      <c r="AK2" s="52">
        <v>283</v>
      </c>
      <c r="AL2" s="52">
        <v>361</v>
      </c>
      <c r="AM2" s="52">
        <v>78.393351800600001</v>
      </c>
      <c r="AN2" s="52">
        <v>374</v>
      </c>
      <c r="AO2" s="52">
        <v>459</v>
      </c>
      <c r="AP2" s="52">
        <v>81.481481481499998</v>
      </c>
      <c r="AQ2" s="52">
        <v>316</v>
      </c>
      <c r="AR2" s="52">
        <v>389</v>
      </c>
      <c r="AS2" s="52">
        <v>81.233933162</v>
      </c>
      <c r="AT2" s="52">
        <v>317</v>
      </c>
      <c r="AU2" s="52">
        <v>392</v>
      </c>
      <c r="AV2" s="52">
        <v>80.867346938799997</v>
      </c>
      <c r="AW2" s="52">
        <v>289</v>
      </c>
      <c r="AX2" s="52">
        <v>360</v>
      </c>
      <c r="AY2" s="52">
        <v>80.277777777799997</v>
      </c>
      <c r="AZ2" s="52">
        <v>222</v>
      </c>
      <c r="BA2" s="52">
        <v>301</v>
      </c>
      <c r="BB2" s="52">
        <v>73.7541528239</v>
      </c>
      <c r="BC2" s="52">
        <v>245</v>
      </c>
      <c r="BD2" s="52">
        <v>292</v>
      </c>
      <c r="BE2" s="52">
        <v>83.904109589000001</v>
      </c>
      <c r="BF2" s="52">
        <v>233</v>
      </c>
      <c r="BG2" s="52">
        <v>326</v>
      </c>
      <c r="BH2" s="52">
        <v>71.472392638000002</v>
      </c>
      <c r="BI2" s="52">
        <v>242</v>
      </c>
      <c r="BJ2" s="52">
        <v>303</v>
      </c>
      <c r="BK2" s="52">
        <v>79.867986798700002</v>
      </c>
      <c r="BL2" s="52">
        <v>190</v>
      </c>
      <c r="BM2" s="52">
        <v>264</v>
      </c>
      <c r="BN2" s="52">
        <v>71.969696969699996</v>
      </c>
      <c r="BO2" s="52">
        <v>197</v>
      </c>
      <c r="BP2" s="52">
        <v>275</v>
      </c>
      <c r="BQ2" s="52">
        <v>71.636363636400006</v>
      </c>
      <c r="BR2" s="52">
        <v>296</v>
      </c>
      <c r="BS2" s="52">
        <v>380</v>
      </c>
      <c r="BT2" s="52">
        <v>77.894736842100002</v>
      </c>
      <c r="BU2" s="52">
        <v>305</v>
      </c>
      <c r="BV2" s="52">
        <v>413</v>
      </c>
      <c r="BW2" s="52">
        <v>73.8498789346</v>
      </c>
      <c r="BX2" s="52">
        <v>318</v>
      </c>
      <c r="BY2" s="52">
        <v>415</v>
      </c>
      <c r="BZ2" s="52">
        <v>76.626506024099996</v>
      </c>
      <c r="CA2" s="52">
        <v>301</v>
      </c>
      <c r="CB2" s="52">
        <v>351</v>
      </c>
      <c r="CC2" s="52">
        <v>85.754985755000007</v>
      </c>
      <c r="CD2" s="52">
        <v>325</v>
      </c>
      <c r="CE2" s="52">
        <v>409</v>
      </c>
      <c r="CF2" s="52">
        <v>79.4621026895</v>
      </c>
    </row>
    <row r="3" spans="1:84" x14ac:dyDescent="0.3">
      <c r="A3" s="60" t="s">
        <v>118</v>
      </c>
      <c r="B3" s="59">
        <v>0.92615114027599998</v>
      </c>
      <c r="C3" s="66">
        <v>0.98789454962800005</v>
      </c>
      <c r="D3" s="59">
        <v>1.5946984986100001E-2</v>
      </c>
      <c r="E3" s="61">
        <v>12.9100737845</v>
      </c>
      <c r="F3" s="59">
        <v>2.1473105109700001</v>
      </c>
      <c r="G3" s="62">
        <v>12.052956997400001</v>
      </c>
      <c r="H3" s="59">
        <v>1.81680886173</v>
      </c>
      <c r="I3" s="63">
        <v>12.9145214065</v>
      </c>
      <c r="J3" s="59">
        <v>3.94901260994</v>
      </c>
      <c r="K3" s="64">
        <v>12.776990963499999</v>
      </c>
      <c r="L3" s="59">
        <v>2.8161660872400001</v>
      </c>
      <c r="M3" s="59">
        <v>36</v>
      </c>
      <c r="N3" s="59">
        <v>329</v>
      </c>
      <c r="O3" s="59">
        <v>10.942249240100001</v>
      </c>
      <c r="P3" s="59">
        <v>33</v>
      </c>
      <c r="Q3" s="59">
        <v>282</v>
      </c>
      <c r="R3" s="59">
        <v>11.7021276596</v>
      </c>
      <c r="S3" s="59">
        <v>29</v>
      </c>
      <c r="T3" s="59">
        <v>233</v>
      </c>
      <c r="U3" s="59">
        <v>12.446351931300001</v>
      </c>
      <c r="V3" s="59">
        <v>30</v>
      </c>
      <c r="W3" s="59">
        <v>271</v>
      </c>
      <c r="X3" s="59">
        <v>11.070110701100001</v>
      </c>
      <c r="Y3" s="59">
        <v>46</v>
      </c>
      <c r="Z3" s="59">
        <v>322</v>
      </c>
      <c r="AA3" s="59">
        <v>14.285714285699999</v>
      </c>
      <c r="AB3" s="59">
        <v>49</v>
      </c>
      <c r="AC3" s="59">
        <v>288</v>
      </c>
      <c r="AD3" s="59">
        <v>17.013888888899999</v>
      </c>
      <c r="AE3" s="59">
        <v>39</v>
      </c>
      <c r="AF3" s="59">
        <v>280</v>
      </c>
      <c r="AG3" s="59">
        <v>13.9285714286</v>
      </c>
      <c r="AH3" s="59">
        <v>49</v>
      </c>
      <c r="AI3" s="59">
        <v>355</v>
      </c>
      <c r="AJ3" s="59">
        <v>13.8028169014</v>
      </c>
      <c r="AK3" s="59">
        <v>49</v>
      </c>
      <c r="AL3" s="59">
        <v>361</v>
      </c>
      <c r="AM3" s="59">
        <v>13.5734072022</v>
      </c>
      <c r="AN3" s="59">
        <v>46</v>
      </c>
      <c r="AO3" s="59">
        <v>459</v>
      </c>
      <c r="AP3" s="59">
        <v>10.0217864924</v>
      </c>
      <c r="AQ3" s="59">
        <v>37</v>
      </c>
      <c r="AR3" s="59">
        <v>389</v>
      </c>
      <c r="AS3" s="59">
        <v>9.5115681233899991</v>
      </c>
      <c r="AT3" s="59">
        <v>45</v>
      </c>
      <c r="AU3" s="59">
        <v>392</v>
      </c>
      <c r="AV3" s="59">
        <v>11.479591836699999</v>
      </c>
      <c r="AW3" s="59">
        <v>37</v>
      </c>
      <c r="AX3" s="59">
        <v>360</v>
      </c>
      <c r="AY3" s="59">
        <v>10.277777777800001</v>
      </c>
      <c r="AZ3" s="59">
        <v>51</v>
      </c>
      <c r="BA3" s="59">
        <v>301</v>
      </c>
      <c r="BB3" s="59">
        <v>16.943521594700002</v>
      </c>
      <c r="BC3" s="59">
        <v>24</v>
      </c>
      <c r="BD3" s="59">
        <v>292</v>
      </c>
      <c r="BE3" s="59">
        <v>8.21917808219</v>
      </c>
      <c r="BF3" s="59">
        <v>56</v>
      </c>
      <c r="BG3" s="59">
        <v>326</v>
      </c>
      <c r="BH3" s="59">
        <v>17.1779141104</v>
      </c>
      <c r="BI3" s="59">
        <v>26</v>
      </c>
      <c r="BJ3" s="59">
        <v>303</v>
      </c>
      <c r="BK3" s="59">
        <v>8.5808580858100001</v>
      </c>
      <c r="BL3" s="59">
        <v>43</v>
      </c>
      <c r="BM3" s="59">
        <v>264</v>
      </c>
      <c r="BN3" s="59">
        <v>16.287878787899999</v>
      </c>
      <c r="BO3" s="59">
        <v>48</v>
      </c>
      <c r="BP3" s="59">
        <v>275</v>
      </c>
      <c r="BQ3" s="59">
        <v>17.4545454545</v>
      </c>
      <c r="BR3" s="59">
        <v>47</v>
      </c>
      <c r="BS3" s="59">
        <v>380</v>
      </c>
      <c r="BT3" s="59">
        <v>12.3684210526</v>
      </c>
      <c r="BU3" s="59">
        <v>58</v>
      </c>
      <c r="BV3" s="59">
        <v>413</v>
      </c>
      <c r="BW3" s="59">
        <v>14.0435835351</v>
      </c>
      <c r="BX3" s="59">
        <v>57</v>
      </c>
      <c r="BY3" s="59">
        <v>415</v>
      </c>
      <c r="BZ3" s="59">
        <v>13.734939759</v>
      </c>
      <c r="CA3" s="59">
        <v>30</v>
      </c>
      <c r="CB3" s="59">
        <v>351</v>
      </c>
      <c r="CC3" s="59">
        <v>8.5470085470099999</v>
      </c>
      <c r="CD3" s="59">
        <v>43</v>
      </c>
      <c r="CE3" s="59">
        <v>409</v>
      </c>
      <c r="CF3" s="59">
        <v>10.5134474328</v>
      </c>
    </row>
    <row r="4" spans="1:84" x14ac:dyDescent="0.3">
      <c r="A4" s="60" t="s">
        <v>119</v>
      </c>
      <c r="B4" s="59">
        <v>0.53194837121000005</v>
      </c>
      <c r="C4" s="66">
        <v>0.77374308539699999</v>
      </c>
      <c r="D4" s="59">
        <v>0.12896913219600001</v>
      </c>
      <c r="E4" s="61">
        <v>4.1971997708000002</v>
      </c>
      <c r="F4" s="59">
        <v>1.0630407160899999</v>
      </c>
      <c r="G4" s="62">
        <v>3.9061686401500002</v>
      </c>
      <c r="H4" s="59">
        <v>0.38318444889699999</v>
      </c>
      <c r="I4" s="63">
        <v>3.4234444851500001</v>
      </c>
      <c r="J4" s="59">
        <v>0.83699204676399996</v>
      </c>
      <c r="K4" s="64">
        <v>4.0846243788600001</v>
      </c>
      <c r="L4" s="59">
        <v>0.61901035159899997</v>
      </c>
      <c r="M4" s="59">
        <v>21</v>
      </c>
      <c r="N4" s="59">
        <v>329</v>
      </c>
      <c r="O4" s="59">
        <v>6.3829787233999999</v>
      </c>
      <c r="P4" s="59">
        <v>10</v>
      </c>
      <c r="Q4" s="59">
        <v>282</v>
      </c>
      <c r="R4" s="59">
        <v>3.54609929078</v>
      </c>
      <c r="S4" s="59">
        <v>8</v>
      </c>
      <c r="T4" s="59">
        <v>233</v>
      </c>
      <c r="U4" s="59">
        <v>3.43347639485</v>
      </c>
      <c r="V4" s="59">
        <v>10</v>
      </c>
      <c r="W4" s="59">
        <v>271</v>
      </c>
      <c r="X4" s="59">
        <v>3.69003690037</v>
      </c>
      <c r="Y4" s="59">
        <v>15</v>
      </c>
      <c r="Z4" s="59">
        <v>322</v>
      </c>
      <c r="AA4" s="59">
        <v>4.6583850931699997</v>
      </c>
      <c r="AB4" s="59">
        <v>10</v>
      </c>
      <c r="AC4" s="59">
        <v>288</v>
      </c>
      <c r="AD4" s="59">
        <v>3.4722222222200001</v>
      </c>
      <c r="AE4" s="59">
        <v>10</v>
      </c>
      <c r="AF4" s="59">
        <v>280</v>
      </c>
      <c r="AG4" s="59">
        <v>3.5714285714299998</v>
      </c>
      <c r="AH4" s="59">
        <v>14</v>
      </c>
      <c r="AI4" s="59">
        <v>355</v>
      </c>
      <c r="AJ4" s="59">
        <v>3.9436619718300001</v>
      </c>
      <c r="AK4" s="59">
        <v>14</v>
      </c>
      <c r="AL4" s="59">
        <v>361</v>
      </c>
      <c r="AM4" s="59">
        <v>3.8781163434899999</v>
      </c>
      <c r="AN4" s="59">
        <v>20</v>
      </c>
      <c r="AO4" s="59">
        <v>459</v>
      </c>
      <c r="AP4" s="59">
        <v>4.3572984749500003</v>
      </c>
      <c r="AQ4" s="59">
        <v>17</v>
      </c>
      <c r="AR4" s="59">
        <v>389</v>
      </c>
      <c r="AS4" s="59">
        <v>4.3701799485899997</v>
      </c>
      <c r="AT4" s="59">
        <v>13</v>
      </c>
      <c r="AU4" s="59">
        <v>392</v>
      </c>
      <c r="AV4" s="59">
        <v>3.31632653061</v>
      </c>
      <c r="AW4" s="59">
        <v>13</v>
      </c>
      <c r="AX4" s="59">
        <v>360</v>
      </c>
      <c r="AY4" s="59">
        <v>3.61111111111</v>
      </c>
      <c r="AZ4" s="59">
        <v>6</v>
      </c>
      <c r="BA4" s="59">
        <v>301</v>
      </c>
      <c r="BB4" s="59">
        <v>1.9933554817300001</v>
      </c>
      <c r="BC4" s="59">
        <v>11</v>
      </c>
      <c r="BD4" s="59">
        <v>292</v>
      </c>
      <c r="BE4" s="59">
        <v>3.76712328767</v>
      </c>
      <c r="BF4" s="59">
        <v>9</v>
      </c>
      <c r="BG4" s="59">
        <v>326</v>
      </c>
      <c r="BH4" s="59">
        <v>2.7607361963199999</v>
      </c>
      <c r="BI4" s="59">
        <v>14</v>
      </c>
      <c r="BJ4" s="59">
        <v>303</v>
      </c>
      <c r="BK4" s="59">
        <v>4.6204620462000001</v>
      </c>
      <c r="BL4" s="59">
        <v>10</v>
      </c>
      <c r="BM4" s="59">
        <v>264</v>
      </c>
      <c r="BN4" s="59">
        <v>3.78787878788</v>
      </c>
      <c r="BO4" s="59">
        <v>8</v>
      </c>
      <c r="BP4" s="59">
        <v>275</v>
      </c>
      <c r="BQ4" s="59">
        <v>2.9090909090900001</v>
      </c>
      <c r="BR4" s="59">
        <v>19</v>
      </c>
      <c r="BS4" s="59">
        <v>380</v>
      </c>
      <c r="BT4" s="59">
        <v>5</v>
      </c>
      <c r="BU4" s="59">
        <v>17</v>
      </c>
      <c r="BV4" s="59">
        <v>413</v>
      </c>
      <c r="BW4" s="59">
        <v>4.1162227602900003</v>
      </c>
      <c r="BX4" s="59">
        <v>18</v>
      </c>
      <c r="BY4" s="59">
        <v>415</v>
      </c>
      <c r="BZ4" s="59">
        <v>4.3373493975899997</v>
      </c>
      <c r="CA4" s="59">
        <v>14</v>
      </c>
      <c r="CB4" s="59">
        <v>351</v>
      </c>
      <c r="CC4" s="59">
        <v>3.9886039886</v>
      </c>
      <c r="CD4" s="59">
        <v>17</v>
      </c>
      <c r="CE4" s="59">
        <v>409</v>
      </c>
      <c r="CF4" s="59">
        <v>4.1564792176000003</v>
      </c>
    </row>
    <row r="5" spans="1:84" x14ac:dyDescent="0.3">
      <c r="A5" s="60" t="s">
        <v>120</v>
      </c>
      <c r="B5" s="59">
        <v>0.302232181494</v>
      </c>
      <c r="C5" s="66">
        <v>0.96714298078100003</v>
      </c>
      <c r="D5" s="59">
        <v>0.17065759356999999</v>
      </c>
      <c r="E5" s="61">
        <v>2.7949092000700002</v>
      </c>
      <c r="F5" s="59">
        <v>1.04153774406</v>
      </c>
      <c r="G5" s="62">
        <v>2.8325140171699998</v>
      </c>
      <c r="H5" s="59">
        <v>0.92187906146099996</v>
      </c>
      <c r="I5" s="63">
        <v>3.7529377624200002</v>
      </c>
      <c r="J5" s="59">
        <v>0.90687583832800001</v>
      </c>
      <c r="K5" s="64">
        <v>2.6958683757999999</v>
      </c>
      <c r="L5" s="59">
        <v>0.88380872945800004</v>
      </c>
      <c r="M5" s="59">
        <v>13</v>
      </c>
      <c r="N5" s="59">
        <v>329</v>
      </c>
      <c r="O5" s="59">
        <v>3.9513677811600001</v>
      </c>
      <c r="P5" s="59">
        <v>11</v>
      </c>
      <c r="Q5" s="59">
        <v>282</v>
      </c>
      <c r="R5" s="59">
        <v>3.90070921986</v>
      </c>
      <c r="S5" s="59">
        <v>3</v>
      </c>
      <c r="T5" s="59">
        <v>233</v>
      </c>
      <c r="U5" s="59">
        <v>1.2875536480700001</v>
      </c>
      <c r="V5" s="59">
        <v>8</v>
      </c>
      <c r="W5" s="59">
        <v>271</v>
      </c>
      <c r="X5" s="59">
        <v>2.9520295203</v>
      </c>
      <c r="Y5" s="59">
        <v>5</v>
      </c>
      <c r="Z5" s="59">
        <v>322</v>
      </c>
      <c r="AA5" s="59">
        <v>1.5527950310600001</v>
      </c>
      <c r="AB5" s="59">
        <v>9</v>
      </c>
      <c r="AC5" s="59">
        <v>288</v>
      </c>
      <c r="AD5" s="59">
        <v>3.125</v>
      </c>
      <c r="AE5" s="59">
        <v>12</v>
      </c>
      <c r="AF5" s="59">
        <v>280</v>
      </c>
      <c r="AG5" s="59">
        <v>4.2857142857100001</v>
      </c>
      <c r="AH5" s="59">
        <v>13</v>
      </c>
      <c r="AI5" s="59">
        <v>355</v>
      </c>
      <c r="AJ5" s="59">
        <v>3.6619718309899998</v>
      </c>
      <c r="AK5" s="59">
        <v>8</v>
      </c>
      <c r="AL5" s="59">
        <v>361</v>
      </c>
      <c r="AM5" s="59">
        <v>2.21606648199</v>
      </c>
      <c r="AN5" s="59">
        <v>9</v>
      </c>
      <c r="AO5" s="59">
        <v>459</v>
      </c>
      <c r="AP5" s="59">
        <v>1.9607843137300001</v>
      </c>
      <c r="AQ5" s="59">
        <v>12</v>
      </c>
      <c r="AR5" s="59">
        <v>389</v>
      </c>
      <c r="AS5" s="59">
        <v>3.0848329048799998</v>
      </c>
      <c r="AT5" s="59">
        <v>7</v>
      </c>
      <c r="AU5" s="59">
        <v>392</v>
      </c>
      <c r="AV5" s="59">
        <v>1.7857142857099999</v>
      </c>
      <c r="AW5" s="59">
        <v>12</v>
      </c>
      <c r="AX5" s="59">
        <v>360</v>
      </c>
      <c r="AY5" s="59">
        <v>3.3333333333300001</v>
      </c>
      <c r="AZ5" s="59">
        <v>11</v>
      </c>
      <c r="BA5" s="59">
        <v>301</v>
      </c>
      <c r="BB5" s="59">
        <v>3.6544850498299999</v>
      </c>
      <c r="BC5" s="59">
        <v>7</v>
      </c>
      <c r="BD5" s="59">
        <v>292</v>
      </c>
      <c r="BE5" s="59">
        <v>2.3972602739700002</v>
      </c>
      <c r="BF5" s="59">
        <v>16</v>
      </c>
      <c r="BG5" s="59">
        <v>326</v>
      </c>
      <c r="BH5" s="59">
        <v>4.9079754601200003</v>
      </c>
      <c r="BI5" s="59">
        <v>10</v>
      </c>
      <c r="BJ5" s="59">
        <v>303</v>
      </c>
      <c r="BK5" s="59">
        <v>3.3003300329999998</v>
      </c>
      <c r="BL5" s="59">
        <v>13</v>
      </c>
      <c r="BM5" s="59">
        <v>264</v>
      </c>
      <c r="BN5" s="59">
        <v>4.92424242424</v>
      </c>
      <c r="BO5" s="59">
        <v>12</v>
      </c>
      <c r="BP5" s="59">
        <v>275</v>
      </c>
      <c r="BQ5" s="59">
        <v>4.3636363636400004</v>
      </c>
      <c r="BR5" s="59">
        <v>10</v>
      </c>
      <c r="BS5" s="59">
        <v>380</v>
      </c>
      <c r="BT5" s="59">
        <v>2.63157894737</v>
      </c>
      <c r="BU5" s="59">
        <v>11</v>
      </c>
      <c r="BV5" s="59">
        <v>413</v>
      </c>
      <c r="BW5" s="59">
        <v>2.6634382566600001</v>
      </c>
      <c r="BX5" s="59">
        <v>12</v>
      </c>
      <c r="BY5" s="59">
        <v>415</v>
      </c>
      <c r="BZ5" s="59">
        <v>2.8915662650599998</v>
      </c>
      <c r="CA5" s="59">
        <v>5</v>
      </c>
      <c r="CB5" s="59">
        <v>351</v>
      </c>
      <c r="CC5" s="59">
        <v>1.4245014245000001</v>
      </c>
      <c r="CD5" s="59">
        <v>9</v>
      </c>
      <c r="CE5" s="59">
        <v>409</v>
      </c>
      <c r="CF5" s="59">
        <v>2.2004889975599999</v>
      </c>
    </row>
    <row r="6" spans="1:84" x14ac:dyDescent="0.3">
      <c r="A6" s="55" t="s">
        <v>121</v>
      </c>
      <c r="B6" s="52">
        <v>0.47288626996499999</v>
      </c>
      <c r="C6" s="65">
        <v>0.75661803194400001</v>
      </c>
      <c r="D6" s="52">
        <v>0.10961124139099999</v>
      </c>
      <c r="E6" s="56">
        <v>1.96247397547</v>
      </c>
      <c r="F6" s="52">
        <v>0.60064060555700005</v>
      </c>
      <c r="G6" s="53">
        <v>1.3990442592300001</v>
      </c>
      <c r="H6" s="52">
        <v>0.54158983632199997</v>
      </c>
      <c r="I6" s="57">
        <v>1.5787084608399999</v>
      </c>
      <c r="J6" s="52">
        <v>0.22914947970899999</v>
      </c>
      <c r="K6" s="58">
        <v>1.72525344059</v>
      </c>
      <c r="L6" s="52">
        <v>0.82262568841200001</v>
      </c>
      <c r="M6" s="52">
        <v>4</v>
      </c>
      <c r="N6" s="52">
        <v>329</v>
      </c>
      <c r="O6" s="52">
        <v>1.2158054711199999</v>
      </c>
      <c r="P6" s="52">
        <v>8</v>
      </c>
      <c r="Q6" s="52">
        <v>282</v>
      </c>
      <c r="R6" s="52">
        <v>2.83687943262</v>
      </c>
      <c r="S6" s="52">
        <v>3</v>
      </c>
      <c r="T6" s="52">
        <v>233</v>
      </c>
      <c r="U6" s="52">
        <v>1.2875536480700001</v>
      </c>
      <c r="V6" s="52">
        <v>6</v>
      </c>
      <c r="W6" s="52">
        <v>271</v>
      </c>
      <c r="X6" s="52">
        <v>2.21402214022</v>
      </c>
      <c r="Y6" s="52">
        <v>8</v>
      </c>
      <c r="Z6" s="52">
        <v>322</v>
      </c>
      <c r="AA6" s="52">
        <v>2.4844720496899999</v>
      </c>
      <c r="AB6" s="52">
        <v>5</v>
      </c>
      <c r="AC6" s="52">
        <v>288</v>
      </c>
      <c r="AD6" s="52">
        <v>1.73611111111</v>
      </c>
      <c r="AE6" s="52">
        <v>7</v>
      </c>
      <c r="AF6" s="52">
        <v>280</v>
      </c>
      <c r="AG6" s="52">
        <v>2.5</v>
      </c>
      <c r="AH6" s="52">
        <v>5</v>
      </c>
      <c r="AI6" s="52">
        <v>355</v>
      </c>
      <c r="AJ6" s="52">
        <v>1.4084507042300001</v>
      </c>
      <c r="AK6" s="52">
        <v>5</v>
      </c>
      <c r="AL6" s="52">
        <v>361</v>
      </c>
      <c r="AM6" s="52">
        <v>1.3850415512500001</v>
      </c>
      <c r="AN6" s="52">
        <v>6</v>
      </c>
      <c r="AO6" s="52">
        <v>459</v>
      </c>
      <c r="AP6" s="52">
        <v>1.30718954248</v>
      </c>
      <c r="AQ6" s="52">
        <v>4</v>
      </c>
      <c r="AR6" s="52">
        <v>389</v>
      </c>
      <c r="AS6" s="52">
        <v>1.02827763496</v>
      </c>
      <c r="AT6" s="52">
        <v>3</v>
      </c>
      <c r="AU6" s="52">
        <v>392</v>
      </c>
      <c r="AV6" s="52">
        <v>0.76530612244899998</v>
      </c>
      <c r="AW6" s="52">
        <v>5</v>
      </c>
      <c r="AX6" s="52">
        <v>360</v>
      </c>
      <c r="AY6" s="52">
        <v>1.38888888889</v>
      </c>
      <c r="AZ6" s="52">
        <v>4</v>
      </c>
      <c r="BA6" s="52">
        <v>301</v>
      </c>
      <c r="BB6" s="52">
        <v>1.3289036544899999</v>
      </c>
      <c r="BC6" s="52">
        <v>4</v>
      </c>
      <c r="BD6" s="52">
        <v>292</v>
      </c>
      <c r="BE6" s="52">
        <v>1.3698630137000001</v>
      </c>
      <c r="BF6" s="52">
        <v>6</v>
      </c>
      <c r="BG6" s="52">
        <v>326</v>
      </c>
      <c r="BH6" s="52">
        <v>1.84049079755</v>
      </c>
      <c r="BI6" s="52">
        <v>5</v>
      </c>
      <c r="BJ6" s="52">
        <v>303</v>
      </c>
      <c r="BK6" s="52">
        <v>1.6501650164999999</v>
      </c>
      <c r="BL6" s="52">
        <v>5</v>
      </c>
      <c r="BM6" s="52">
        <v>264</v>
      </c>
      <c r="BN6" s="52">
        <v>1.89393939394</v>
      </c>
      <c r="BO6" s="52">
        <v>8</v>
      </c>
      <c r="BP6" s="52">
        <v>275</v>
      </c>
      <c r="BQ6" s="52">
        <v>2.9090909090900001</v>
      </c>
      <c r="BR6" s="52">
        <v>6</v>
      </c>
      <c r="BS6" s="52">
        <v>380</v>
      </c>
      <c r="BT6" s="52">
        <v>1.5789473684199999</v>
      </c>
      <c r="BU6" s="52">
        <v>10</v>
      </c>
      <c r="BV6" s="52">
        <v>413</v>
      </c>
      <c r="BW6" s="52">
        <v>2.4213075060499998</v>
      </c>
      <c r="BX6" s="52">
        <v>6</v>
      </c>
      <c r="BY6" s="52">
        <v>415</v>
      </c>
      <c r="BZ6" s="52">
        <v>1.4457831325299999</v>
      </c>
      <c r="CA6" s="52">
        <v>1</v>
      </c>
      <c r="CB6" s="52">
        <v>351</v>
      </c>
      <c r="CC6" s="52">
        <v>0.28490028490000002</v>
      </c>
      <c r="CD6" s="52">
        <v>7</v>
      </c>
      <c r="CE6" s="52">
        <v>409</v>
      </c>
      <c r="CF6" s="52">
        <v>1.7114914425400001</v>
      </c>
    </row>
    <row r="7" spans="1:84" x14ac:dyDescent="0.3">
      <c r="A7" s="55" t="s">
        <v>122</v>
      </c>
      <c r="B7" s="52">
        <v>0.356243362329</v>
      </c>
      <c r="C7" s="65">
        <v>0.81427054246599995</v>
      </c>
      <c r="D7" s="52">
        <v>0.144874549193</v>
      </c>
      <c r="E7" s="56">
        <v>0.33876140625899998</v>
      </c>
      <c r="F7" s="52">
        <v>0.201842595263</v>
      </c>
      <c r="G7" s="53">
        <v>0.24039245327799999</v>
      </c>
      <c r="H7" s="52">
        <v>0.28025173861800001</v>
      </c>
      <c r="I7" s="57">
        <v>0.53797692374100003</v>
      </c>
      <c r="J7" s="52">
        <v>0.30092014136200002</v>
      </c>
      <c r="K7" s="58">
        <v>0.32358260648600001</v>
      </c>
      <c r="L7" s="52">
        <v>0.26844701230599999</v>
      </c>
      <c r="M7" s="52">
        <v>1</v>
      </c>
      <c r="N7" s="52">
        <v>329</v>
      </c>
      <c r="O7" s="52">
        <v>0.30395136778100001</v>
      </c>
      <c r="P7" s="52">
        <v>1</v>
      </c>
      <c r="Q7" s="52">
        <v>282</v>
      </c>
      <c r="R7" s="52">
        <v>0.35460992907799999</v>
      </c>
      <c r="S7" s="52">
        <v>0</v>
      </c>
      <c r="T7" s="52">
        <v>233</v>
      </c>
      <c r="U7" s="52">
        <v>0</v>
      </c>
      <c r="V7" s="52">
        <v>1</v>
      </c>
      <c r="W7" s="52">
        <v>271</v>
      </c>
      <c r="X7" s="52">
        <v>0.36900369003700001</v>
      </c>
      <c r="Y7" s="52">
        <v>1</v>
      </c>
      <c r="Z7" s="52">
        <v>322</v>
      </c>
      <c r="AA7" s="52">
        <v>0.31055900621100002</v>
      </c>
      <c r="AB7" s="52">
        <v>2</v>
      </c>
      <c r="AC7" s="52">
        <v>288</v>
      </c>
      <c r="AD7" s="52">
        <v>0.694444444444</v>
      </c>
      <c r="AE7" s="52">
        <v>2</v>
      </c>
      <c r="AF7" s="52">
        <v>280</v>
      </c>
      <c r="AG7" s="52">
        <v>0.71428571428599996</v>
      </c>
      <c r="AH7" s="52">
        <v>0</v>
      </c>
      <c r="AI7" s="52">
        <v>355</v>
      </c>
      <c r="AJ7" s="52">
        <v>0</v>
      </c>
      <c r="AK7" s="52">
        <v>0</v>
      </c>
      <c r="AL7" s="52">
        <v>361</v>
      </c>
      <c r="AM7" s="52">
        <v>0</v>
      </c>
      <c r="AN7" s="52">
        <v>1</v>
      </c>
      <c r="AO7" s="52">
        <v>459</v>
      </c>
      <c r="AP7" s="52">
        <v>0.21786492374700001</v>
      </c>
      <c r="AQ7" s="52">
        <v>0</v>
      </c>
      <c r="AR7" s="52">
        <v>389</v>
      </c>
      <c r="AS7" s="52">
        <v>0</v>
      </c>
      <c r="AT7" s="52">
        <v>2</v>
      </c>
      <c r="AU7" s="52">
        <v>392</v>
      </c>
      <c r="AV7" s="52">
        <v>0.51020408163300002</v>
      </c>
      <c r="AW7" s="52">
        <v>2</v>
      </c>
      <c r="AX7" s="52">
        <v>360</v>
      </c>
      <c r="AY7" s="52">
        <v>0.555555555556</v>
      </c>
      <c r="AZ7" s="52">
        <v>2</v>
      </c>
      <c r="BA7" s="52">
        <v>301</v>
      </c>
      <c r="BB7" s="52">
        <v>0.664451827243</v>
      </c>
      <c r="BC7" s="52">
        <v>0</v>
      </c>
      <c r="BD7" s="52">
        <v>292</v>
      </c>
      <c r="BE7" s="52">
        <v>0</v>
      </c>
      <c r="BF7" s="52">
        <v>3</v>
      </c>
      <c r="BG7" s="52">
        <v>326</v>
      </c>
      <c r="BH7" s="52">
        <v>0.92024539877300005</v>
      </c>
      <c r="BI7" s="52">
        <v>1</v>
      </c>
      <c r="BJ7" s="52">
        <v>303</v>
      </c>
      <c r="BK7" s="52">
        <v>0.33003300330000002</v>
      </c>
      <c r="BL7" s="52">
        <v>2</v>
      </c>
      <c r="BM7" s="52">
        <v>264</v>
      </c>
      <c r="BN7" s="52">
        <v>0.75757575757600004</v>
      </c>
      <c r="BO7" s="52">
        <v>2</v>
      </c>
      <c r="BP7" s="52">
        <v>275</v>
      </c>
      <c r="BQ7" s="52">
        <v>0.72727272727299996</v>
      </c>
      <c r="BR7" s="52">
        <v>0</v>
      </c>
      <c r="BS7" s="52">
        <v>380</v>
      </c>
      <c r="BT7" s="52">
        <v>0</v>
      </c>
      <c r="BU7" s="52">
        <v>2</v>
      </c>
      <c r="BV7" s="52">
        <v>413</v>
      </c>
      <c r="BW7" s="52">
        <v>0.48426150121099998</v>
      </c>
      <c r="BX7" s="52">
        <v>1</v>
      </c>
      <c r="BY7" s="52">
        <v>415</v>
      </c>
      <c r="BZ7" s="52">
        <v>0.240963855422</v>
      </c>
      <c r="CA7" s="52">
        <v>0</v>
      </c>
      <c r="CB7" s="52">
        <v>351</v>
      </c>
      <c r="CC7" s="52">
        <v>0</v>
      </c>
      <c r="CD7" s="52">
        <v>2</v>
      </c>
      <c r="CE7" s="52">
        <v>409</v>
      </c>
      <c r="CF7" s="52">
        <v>0.48899755501199998</v>
      </c>
    </row>
    <row r="8" spans="1:84" x14ac:dyDescent="0.3">
      <c r="A8" s="55" t="s">
        <v>123</v>
      </c>
      <c r="B8" s="52">
        <v>0.99793517595600001</v>
      </c>
      <c r="C8" s="65">
        <v>0.99793517595600001</v>
      </c>
      <c r="D8" s="52">
        <v>2.6368952557699998E-2</v>
      </c>
      <c r="E8" s="56">
        <v>0.101317122594</v>
      </c>
      <c r="F8" s="52">
        <v>0.22655197340399999</v>
      </c>
      <c r="G8" s="53">
        <v>4.25170068027E-2</v>
      </c>
      <c r="H8" s="52">
        <v>9.5070917410700007E-2</v>
      </c>
      <c r="I8" s="57">
        <v>6.3131313131299993E-2</v>
      </c>
      <c r="J8" s="52">
        <v>0.14116590767000001</v>
      </c>
      <c r="K8" s="58">
        <v>4.0355125100900002E-2</v>
      </c>
      <c r="L8" s="52">
        <v>9.0236802966099997E-2</v>
      </c>
      <c r="M8" s="52">
        <v>2</v>
      </c>
      <c r="N8" s="52">
        <v>329</v>
      </c>
      <c r="O8" s="52">
        <v>0.60790273556200003</v>
      </c>
      <c r="P8" s="52">
        <v>0</v>
      </c>
      <c r="Q8" s="52">
        <v>282</v>
      </c>
      <c r="R8" s="52">
        <v>0</v>
      </c>
      <c r="S8" s="52">
        <v>0</v>
      </c>
      <c r="T8" s="52">
        <v>233</v>
      </c>
      <c r="U8" s="52">
        <v>0</v>
      </c>
      <c r="V8" s="52">
        <v>0</v>
      </c>
      <c r="W8" s="52">
        <v>271</v>
      </c>
      <c r="X8" s="52">
        <v>0</v>
      </c>
      <c r="Y8" s="52">
        <v>0</v>
      </c>
      <c r="Z8" s="52">
        <v>322</v>
      </c>
      <c r="AA8" s="52">
        <v>0</v>
      </c>
      <c r="AB8" s="52">
        <v>0</v>
      </c>
      <c r="AC8" s="52">
        <v>288</v>
      </c>
      <c r="AD8" s="52">
        <v>0</v>
      </c>
      <c r="AE8" s="52">
        <v>0</v>
      </c>
      <c r="AF8" s="52">
        <v>280</v>
      </c>
      <c r="AG8" s="52">
        <v>0</v>
      </c>
      <c r="AH8" s="52">
        <v>0</v>
      </c>
      <c r="AI8" s="52">
        <v>355</v>
      </c>
      <c r="AJ8" s="52">
        <v>0</v>
      </c>
      <c r="AK8" s="52">
        <v>0</v>
      </c>
      <c r="AL8" s="52">
        <v>361</v>
      </c>
      <c r="AM8" s="52">
        <v>0</v>
      </c>
      <c r="AN8" s="52">
        <v>0</v>
      </c>
      <c r="AO8" s="52">
        <v>459</v>
      </c>
      <c r="AP8" s="52">
        <v>0</v>
      </c>
      <c r="AQ8" s="52">
        <v>0</v>
      </c>
      <c r="AR8" s="52">
        <v>389</v>
      </c>
      <c r="AS8" s="52">
        <v>0</v>
      </c>
      <c r="AT8" s="52">
        <v>1</v>
      </c>
      <c r="AU8" s="52">
        <v>392</v>
      </c>
      <c r="AV8" s="52">
        <v>0.25510204081600002</v>
      </c>
      <c r="AW8" s="52">
        <v>0</v>
      </c>
      <c r="AX8" s="52">
        <v>360</v>
      </c>
      <c r="AY8" s="52">
        <v>0</v>
      </c>
      <c r="AZ8" s="52">
        <v>0</v>
      </c>
      <c r="BA8" s="52">
        <v>301</v>
      </c>
      <c r="BB8" s="52">
        <v>0</v>
      </c>
      <c r="BC8" s="52">
        <v>0</v>
      </c>
      <c r="BD8" s="52">
        <v>292</v>
      </c>
      <c r="BE8" s="52">
        <v>0</v>
      </c>
      <c r="BF8" s="52">
        <v>0</v>
      </c>
      <c r="BG8" s="52">
        <v>326</v>
      </c>
      <c r="BH8" s="52">
        <v>0</v>
      </c>
      <c r="BI8" s="52">
        <v>0</v>
      </c>
      <c r="BJ8" s="52">
        <v>303</v>
      </c>
      <c r="BK8" s="52">
        <v>0</v>
      </c>
      <c r="BL8" s="52">
        <v>1</v>
      </c>
      <c r="BM8" s="52">
        <v>264</v>
      </c>
      <c r="BN8" s="52">
        <v>0.37878787878800002</v>
      </c>
      <c r="BO8" s="52">
        <v>0</v>
      </c>
      <c r="BP8" s="52">
        <v>275</v>
      </c>
      <c r="BQ8" s="52">
        <v>0</v>
      </c>
      <c r="BR8" s="52">
        <v>0</v>
      </c>
      <c r="BS8" s="52">
        <v>380</v>
      </c>
      <c r="BT8" s="52">
        <v>0</v>
      </c>
      <c r="BU8" s="52">
        <v>1</v>
      </c>
      <c r="BV8" s="52">
        <v>413</v>
      </c>
      <c r="BW8" s="52">
        <v>0.242130750605</v>
      </c>
      <c r="BX8" s="52">
        <v>0</v>
      </c>
      <c r="BY8" s="52">
        <v>415</v>
      </c>
      <c r="BZ8" s="52">
        <v>0</v>
      </c>
      <c r="CA8" s="52">
        <v>0</v>
      </c>
      <c r="CB8" s="52">
        <v>351</v>
      </c>
      <c r="CC8" s="52">
        <v>0</v>
      </c>
      <c r="CD8" s="52">
        <v>0</v>
      </c>
      <c r="CE8" s="52">
        <v>409</v>
      </c>
      <c r="CF8" s="52">
        <v>0</v>
      </c>
    </row>
    <row r="9" spans="1:84" x14ac:dyDescent="0.3">
      <c r="A9" s="55" t="s">
        <v>124</v>
      </c>
      <c r="B9" s="52">
        <v>0.39162517627100002</v>
      </c>
      <c r="C9" s="65">
        <v>0.78325035254200004</v>
      </c>
      <c r="D9" s="52">
        <v>0.13043478260899999</v>
      </c>
      <c r="E9" s="56">
        <v>5.78703703704E-2</v>
      </c>
      <c r="F9" s="52">
        <v>0.12940208203100001</v>
      </c>
      <c r="G9" s="53">
        <v>0</v>
      </c>
      <c r="H9" s="52">
        <v>0</v>
      </c>
      <c r="I9" s="57">
        <v>0</v>
      </c>
      <c r="J9" s="52">
        <v>0</v>
      </c>
      <c r="K9" s="58">
        <v>0</v>
      </c>
      <c r="L9" s="52">
        <v>0</v>
      </c>
      <c r="M9" s="52">
        <v>0</v>
      </c>
      <c r="N9" s="52">
        <v>329</v>
      </c>
      <c r="O9" s="52">
        <v>0</v>
      </c>
      <c r="P9" s="52">
        <v>0</v>
      </c>
      <c r="Q9" s="52">
        <v>282</v>
      </c>
      <c r="R9" s="52">
        <v>0</v>
      </c>
      <c r="S9" s="52">
        <v>0</v>
      </c>
      <c r="T9" s="52">
        <v>233</v>
      </c>
      <c r="U9" s="52">
        <v>0</v>
      </c>
      <c r="V9" s="52">
        <v>0</v>
      </c>
      <c r="W9" s="52">
        <v>271</v>
      </c>
      <c r="X9" s="52">
        <v>0</v>
      </c>
      <c r="Y9" s="52">
        <v>0</v>
      </c>
      <c r="Z9" s="52">
        <v>322</v>
      </c>
      <c r="AA9" s="52">
        <v>0</v>
      </c>
      <c r="AB9" s="52">
        <v>1</v>
      </c>
      <c r="AC9" s="52">
        <v>288</v>
      </c>
      <c r="AD9" s="52">
        <v>0.347222222222</v>
      </c>
      <c r="AE9" s="52">
        <v>0</v>
      </c>
      <c r="AF9" s="52">
        <v>280</v>
      </c>
      <c r="AG9" s="52">
        <v>0</v>
      </c>
      <c r="AH9" s="52">
        <v>0</v>
      </c>
      <c r="AI9" s="52">
        <v>355</v>
      </c>
      <c r="AJ9" s="52">
        <v>0</v>
      </c>
      <c r="AK9" s="52">
        <v>0</v>
      </c>
      <c r="AL9" s="52">
        <v>361</v>
      </c>
      <c r="AM9" s="52">
        <v>0</v>
      </c>
      <c r="AN9" s="52">
        <v>0</v>
      </c>
      <c r="AO9" s="52">
        <v>459</v>
      </c>
      <c r="AP9" s="52">
        <v>0</v>
      </c>
      <c r="AQ9" s="52">
        <v>0</v>
      </c>
      <c r="AR9" s="52">
        <v>389</v>
      </c>
      <c r="AS9" s="52">
        <v>0</v>
      </c>
      <c r="AT9" s="52">
        <v>0</v>
      </c>
      <c r="AU9" s="52">
        <v>392</v>
      </c>
      <c r="AV9" s="52">
        <v>0</v>
      </c>
      <c r="AW9" s="52">
        <v>0</v>
      </c>
      <c r="AX9" s="52">
        <v>360</v>
      </c>
      <c r="AY9" s="52">
        <v>0</v>
      </c>
      <c r="AZ9" s="52">
        <v>0</v>
      </c>
      <c r="BA9" s="52">
        <v>301</v>
      </c>
      <c r="BB9" s="52">
        <v>0</v>
      </c>
      <c r="BC9" s="52">
        <v>0</v>
      </c>
      <c r="BD9" s="52">
        <v>292</v>
      </c>
      <c r="BE9" s="52">
        <v>0</v>
      </c>
      <c r="BF9" s="52">
        <v>0</v>
      </c>
      <c r="BG9" s="52">
        <v>326</v>
      </c>
      <c r="BH9" s="52">
        <v>0</v>
      </c>
      <c r="BI9" s="52">
        <v>0</v>
      </c>
      <c r="BJ9" s="52">
        <v>303</v>
      </c>
      <c r="BK9" s="52">
        <v>0</v>
      </c>
      <c r="BL9" s="52">
        <v>0</v>
      </c>
      <c r="BM9" s="52">
        <v>264</v>
      </c>
      <c r="BN9" s="52">
        <v>0</v>
      </c>
      <c r="BO9" s="52">
        <v>0</v>
      </c>
      <c r="BP9" s="52">
        <v>275</v>
      </c>
      <c r="BQ9" s="52">
        <v>0</v>
      </c>
      <c r="BR9" s="52">
        <v>0</v>
      </c>
      <c r="BS9" s="52">
        <v>380</v>
      </c>
      <c r="BT9" s="52">
        <v>0</v>
      </c>
      <c r="BU9" s="52">
        <v>0</v>
      </c>
      <c r="BV9" s="52">
        <v>413</v>
      </c>
      <c r="BW9" s="52">
        <v>0</v>
      </c>
      <c r="BX9" s="52">
        <v>0</v>
      </c>
      <c r="BY9" s="52">
        <v>415</v>
      </c>
      <c r="BZ9" s="52">
        <v>0</v>
      </c>
      <c r="CA9" s="52">
        <v>0</v>
      </c>
      <c r="CB9" s="52">
        <v>351</v>
      </c>
      <c r="CC9" s="52">
        <v>0</v>
      </c>
      <c r="CD9" s="52">
        <v>0</v>
      </c>
      <c r="CE9" s="52">
        <v>409</v>
      </c>
      <c r="CF9" s="52">
        <v>0</v>
      </c>
    </row>
    <row r="10" spans="1:84" x14ac:dyDescent="0.3">
      <c r="A10" s="55" t="s">
        <v>125</v>
      </c>
      <c r="B10" s="52">
        <v>0.33494478388900001</v>
      </c>
      <c r="C10" s="65">
        <v>0.89318609036999996</v>
      </c>
      <c r="D10" s="52">
        <v>0.178873222773</v>
      </c>
      <c r="E10" s="56">
        <v>5.1759834368499999E-2</v>
      </c>
      <c r="F10" s="52">
        <v>0.115738508152</v>
      </c>
      <c r="G10" s="53">
        <v>0.12167272888400001</v>
      </c>
      <c r="H10" s="52">
        <v>0.122339241057</v>
      </c>
      <c r="I10" s="57">
        <v>5.5370985603499998E-2</v>
      </c>
      <c r="J10" s="52">
        <v>0.123813287791</v>
      </c>
      <c r="K10" s="58">
        <v>0.20528585561500001</v>
      </c>
      <c r="L10" s="52">
        <v>0.16686304440899999</v>
      </c>
      <c r="M10" s="52">
        <v>0</v>
      </c>
      <c r="N10" s="52">
        <v>329</v>
      </c>
      <c r="O10" s="52">
        <v>0</v>
      </c>
      <c r="P10" s="52">
        <v>0</v>
      </c>
      <c r="Q10" s="52">
        <v>282</v>
      </c>
      <c r="R10" s="52">
        <v>0</v>
      </c>
      <c r="S10" s="52">
        <v>0</v>
      </c>
      <c r="T10" s="52">
        <v>233</v>
      </c>
      <c r="U10" s="52">
        <v>0</v>
      </c>
      <c r="V10" s="52">
        <v>0</v>
      </c>
      <c r="W10" s="52">
        <v>271</v>
      </c>
      <c r="X10" s="52">
        <v>0</v>
      </c>
      <c r="Y10" s="52">
        <v>1</v>
      </c>
      <c r="Z10" s="52">
        <v>322</v>
      </c>
      <c r="AA10" s="52">
        <v>0.31055900621100002</v>
      </c>
      <c r="AB10" s="52">
        <v>0</v>
      </c>
      <c r="AC10" s="52">
        <v>288</v>
      </c>
      <c r="AD10" s="52">
        <v>0</v>
      </c>
      <c r="AE10" s="52">
        <v>0</v>
      </c>
      <c r="AF10" s="52">
        <v>280</v>
      </c>
      <c r="AG10" s="52">
        <v>0</v>
      </c>
      <c r="AH10" s="52">
        <v>0</v>
      </c>
      <c r="AI10" s="52">
        <v>355</v>
      </c>
      <c r="AJ10" s="52">
        <v>0</v>
      </c>
      <c r="AK10" s="52">
        <v>0</v>
      </c>
      <c r="AL10" s="52">
        <v>361</v>
      </c>
      <c r="AM10" s="52">
        <v>0</v>
      </c>
      <c r="AN10" s="52">
        <v>1</v>
      </c>
      <c r="AO10" s="52">
        <v>459</v>
      </c>
      <c r="AP10" s="52">
        <v>0.21786492374700001</v>
      </c>
      <c r="AQ10" s="52">
        <v>1</v>
      </c>
      <c r="AR10" s="52">
        <v>389</v>
      </c>
      <c r="AS10" s="52">
        <v>0.25706940874</v>
      </c>
      <c r="AT10" s="52">
        <v>1</v>
      </c>
      <c r="AU10" s="52">
        <v>392</v>
      </c>
      <c r="AV10" s="52">
        <v>0.25510204081600002</v>
      </c>
      <c r="AW10" s="52">
        <v>0</v>
      </c>
      <c r="AX10" s="52">
        <v>360</v>
      </c>
      <c r="AY10" s="52">
        <v>0</v>
      </c>
      <c r="AZ10" s="52">
        <v>1</v>
      </c>
      <c r="BA10" s="52">
        <v>301</v>
      </c>
      <c r="BB10" s="52">
        <v>0.33222591362100001</v>
      </c>
      <c r="BC10" s="52">
        <v>0</v>
      </c>
      <c r="BD10" s="52">
        <v>292</v>
      </c>
      <c r="BE10" s="52">
        <v>0</v>
      </c>
      <c r="BF10" s="52">
        <v>0</v>
      </c>
      <c r="BG10" s="52">
        <v>326</v>
      </c>
      <c r="BH10" s="52">
        <v>0</v>
      </c>
      <c r="BI10" s="52">
        <v>0</v>
      </c>
      <c r="BJ10" s="52">
        <v>303</v>
      </c>
      <c r="BK10" s="52">
        <v>0</v>
      </c>
      <c r="BL10" s="52">
        <v>0</v>
      </c>
      <c r="BM10" s="52">
        <v>264</v>
      </c>
      <c r="BN10" s="52">
        <v>0</v>
      </c>
      <c r="BO10" s="52">
        <v>0</v>
      </c>
      <c r="BP10" s="52">
        <v>275</v>
      </c>
      <c r="BQ10" s="52">
        <v>0</v>
      </c>
      <c r="BR10" s="52">
        <v>1</v>
      </c>
      <c r="BS10" s="52">
        <v>380</v>
      </c>
      <c r="BT10" s="52">
        <v>0.26315789473700002</v>
      </c>
      <c r="BU10" s="52">
        <v>1</v>
      </c>
      <c r="BV10" s="52">
        <v>413</v>
      </c>
      <c r="BW10" s="52">
        <v>0.242130750605</v>
      </c>
      <c r="BX10" s="52">
        <v>2</v>
      </c>
      <c r="BY10" s="52">
        <v>415</v>
      </c>
      <c r="BZ10" s="52">
        <v>0.48192771084300001</v>
      </c>
      <c r="CA10" s="52">
        <v>0</v>
      </c>
      <c r="CB10" s="52">
        <v>351</v>
      </c>
      <c r="CC10" s="52">
        <v>0</v>
      </c>
      <c r="CD10" s="52">
        <v>1</v>
      </c>
      <c r="CE10" s="52">
        <v>409</v>
      </c>
      <c r="CF10" s="52">
        <v>0.24449877750599999</v>
      </c>
    </row>
    <row r="11" spans="1:84" x14ac:dyDescent="0.3">
      <c r="A11" s="55" t="s">
        <v>126</v>
      </c>
      <c r="B11" s="52">
        <v>0.30041291440899998</v>
      </c>
      <c r="C11" s="65">
        <v>1.20165165764</v>
      </c>
      <c r="D11" s="52">
        <v>0.16718271761100001</v>
      </c>
      <c r="E11" s="56">
        <v>5.1759834368499999E-2</v>
      </c>
      <c r="F11" s="52">
        <v>0.115738508152</v>
      </c>
      <c r="G11" s="53">
        <v>0.125323773789</v>
      </c>
      <c r="H11" s="52">
        <v>0.126522145753</v>
      </c>
      <c r="I11" s="57">
        <v>4.6296296296299999E-2</v>
      </c>
      <c r="J11" s="52">
        <v>0.103521665625</v>
      </c>
      <c r="K11" s="58">
        <v>0</v>
      </c>
      <c r="L11" s="52">
        <v>0</v>
      </c>
      <c r="M11" s="52">
        <v>0</v>
      </c>
      <c r="N11" s="52">
        <v>329</v>
      </c>
      <c r="O11" s="52">
        <v>0</v>
      </c>
      <c r="P11" s="52">
        <v>0</v>
      </c>
      <c r="Q11" s="52">
        <v>282</v>
      </c>
      <c r="R11" s="52">
        <v>0</v>
      </c>
      <c r="S11" s="52">
        <v>0</v>
      </c>
      <c r="T11" s="52">
        <v>233</v>
      </c>
      <c r="U11" s="52">
        <v>0</v>
      </c>
      <c r="V11" s="52">
        <v>0</v>
      </c>
      <c r="W11" s="52">
        <v>271</v>
      </c>
      <c r="X11" s="52">
        <v>0</v>
      </c>
      <c r="Y11" s="52">
        <v>1</v>
      </c>
      <c r="Z11" s="52">
        <v>322</v>
      </c>
      <c r="AA11" s="52">
        <v>0.31055900621100002</v>
      </c>
      <c r="AB11" s="52">
        <v>0</v>
      </c>
      <c r="AC11" s="52">
        <v>288</v>
      </c>
      <c r="AD11" s="52">
        <v>0</v>
      </c>
      <c r="AE11" s="52">
        <v>0</v>
      </c>
      <c r="AF11" s="52">
        <v>280</v>
      </c>
      <c r="AG11" s="52">
        <v>0</v>
      </c>
      <c r="AH11" s="52">
        <v>0</v>
      </c>
      <c r="AI11" s="52">
        <v>355</v>
      </c>
      <c r="AJ11" s="52">
        <v>0</v>
      </c>
      <c r="AK11" s="52">
        <v>1</v>
      </c>
      <c r="AL11" s="52">
        <v>361</v>
      </c>
      <c r="AM11" s="52">
        <v>0.27700831024900002</v>
      </c>
      <c r="AN11" s="52">
        <v>1</v>
      </c>
      <c r="AO11" s="52">
        <v>459</v>
      </c>
      <c r="AP11" s="52">
        <v>0.21786492374700001</v>
      </c>
      <c r="AQ11" s="52">
        <v>1</v>
      </c>
      <c r="AR11" s="52">
        <v>389</v>
      </c>
      <c r="AS11" s="52">
        <v>0.25706940874</v>
      </c>
      <c r="AT11" s="52">
        <v>0</v>
      </c>
      <c r="AU11" s="52">
        <v>392</v>
      </c>
      <c r="AV11" s="52">
        <v>0</v>
      </c>
      <c r="AW11" s="52">
        <v>1</v>
      </c>
      <c r="AX11" s="52">
        <v>360</v>
      </c>
      <c r="AY11" s="52">
        <v>0.277777777778</v>
      </c>
      <c r="AZ11" s="52">
        <v>0</v>
      </c>
      <c r="BA11" s="52">
        <v>301</v>
      </c>
      <c r="BB11" s="52">
        <v>0</v>
      </c>
      <c r="BC11" s="52">
        <v>0</v>
      </c>
      <c r="BD11" s="52">
        <v>292</v>
      </c>
      <c r="BE11" s="52">
        <v>0</v>
      </c>
      <c r="BF11" s="52">
        <v>0</v>
      </c>
      <c r="BG11" s="52">
        <v>326</v>
      </c>
      <c r="BH11" s="52">
        <v>0</v>
      </c>
      <c r="BI11" s="52">
        <v>0</v>
      </c>
      <c r="BJ11" s="52">
        <v>303</v>
      </c>
      <c r="BK11" s="52">
        <v>0</v>
      </c>
      <c r="BL11" s="52">
        <v>0</v>
      </c>
      <c r="BM11" s="52">
        <v>264</v>
      </c>
      <c r="BN11" s="52">
        <v>0</v>
      </c>
      <c r="BO11" s="52">
        <v>0</v>
      </c>
      <c r="BP11" s="52">
        <v>275</v>
      </c>
      <c r="BQ11" s="52">
        <v>0</v>
      </c>
      <c r="BR11" s="52">
        <v>0</v>
      </c>
      <c r="BS11" s="52">
        <v>380</v>
      </c>
      <c r="BT11" s="52">
        <v>0</v>
      </c>
      <c r="BU11" s="52">
        <v>0</v>
      </c>
      <c r="BV11" s="52">
        <v>413</v>
      </c>
      <c r="BW11" s="52">
        <v>0</v>
      </c>
      <c r="BX11" s="52">
        <v>0</v>
      </c>
      <c r="BY11" s="52">
        <v>415</v>
      </c>
      <c r="BZ11" s="52">
        <v>0</v>
      </c>
      <c r="CA11" s="52">
        <v>0</v>
      </c>
      <c r="CB11" s="52">
        <v>351</v>
      </c>
      <c r="CC11" s="52">
        <v>0</v>
      </c>
      <c r="CD11" s="52">
        <v>0</v>
      </c>
      <c r="CE11" s="52">
        <v>409</v>
      </c>
      <c r="CF11" s="52">
        <v>0</v>
      </c>
    </row>
    <row r="12" spans="1:84" x14ac:dyDescent="0.3">
      <c r="A12" s="55" t="s">
        <v>127</v>
      </c>
      <c r="B12" s="52">
        <v>4.0361540238400004E-3</v>
      </c>
      <c r="C12" s="65">
        <v>6.4578464381399997E-2</v>
      </c>
      <c r="D12" s="52">
        <v>0.56680437062900002</v>
      </c>
      <c r="E12" s="56">
        <v>0</v>
      </c>
      <c r="F12" s="52">
        <v>0</v>
      </c>
      <c r="G12" s="53">
        <v>0.23146804546700001</v>
      </c>
      <c r="H12" s="52">
        <v>0.111588081502</v>
      </c>
      <c r="I12" s="57">
        <v>5.5005500550099999E-2</v>
      </c>
      <c r="J12" s="52">
        <v>0.122996038366</v>
      </c>
      <c r="K12" s="58">
        <v>0</v>
      </c>
      <c r="L12" s="52">
        <v>0</v>
      </c>
      <c r="M12" s="52">
        <v>0</v>
      </c>
      <c r="N12" s="52">
        <v>329</v>
      </c>
      <c r="O12" s="52">
        <v>0</v>
      </c>
      <c r="P12" s="52">
        <v>0</v>
      </c>
      <c r="Q12" s="52">
        <v>282</v>
      </c>
      <c r="R12" s="52">
        <v>0</v>
      </c>
      <c r="S12" s="52">
        <v>0</v>
      </c>
      <c r="T12" s="52">
        <v>233</v>
      </c>
      <c r="U12" s="52">
        <v>0</v>
      </c>
      <c r="V12" s="52">
        <v>0</v>
      </c>
      <c r="W12" s="52">
        <v>271</v>
      </c>
      <c r="X12" s="52">
        <v>0</v>
      </c>
      <c r="Y12" s="52">
        <v>0</v>
      </c>
      <c r="Z12" s="52">
        <v>322</v>
      </c>
      <c r="AA12" s="52">
        <v>0</v>
      </c>
      <c r="AB12" s="52">
        <v>0</v>
      </c>
      <c r="AC12" s="52">
        <v>288</v>
      </c>
      <c r="AD12" s="52">
        <v>0</v>
      </c>
      <c r="AE12" s="52">
        <v>1</v>
      </c>
      <c r="AF12" s="52">
        <v>280</v>
      </c>
      <c r="AG12" s="52">
        <v>0.35714285714299998</v>
      </c>
      <c r="AH12" s="52">
        <v>1</v>
      </c>
      <c r="AI12" s="52">
        <v>355</v>
      </c>
      <c r="AJ12" s="52">
        <v>0.28169014084499999</v>
      </c>
      <c r="AK12" s="52">
        <v>1</v>
      </c>
      <c r="AL12" s="52">
        <v>361</v>
      </c>
      <c r="AM12" s="52">
        <v>0.27700831024900002</v>
      </c>
      <c r="AN12" s="52">
        <v>1</v>
      </c>
      <c r="AO12" s="52">
        <v>459</v>
      </c>
      <c r="AP12" s="52">
        <v>0.21786492374700001</v>
      </c>
      <c r="AQ12" s="52">
        <v>0</v>
      </c>
      <c r="AR12" s="52">
        <v>389</v>
      </c>
      <c r="AS12" s="52">
        <v>0</v>
      </c>
      <c r="AT12" s="52">
        <v>1</v>
      </c>
      <c r="AU12" s="52">
        <v>392</v>
      </c>
      <c r="AV12" s="52">
        <v>0.25510204081600002</v>
      </c>
      <c r="AW12" s="52">
        <v>0</v>
      </c>
      <c r="AX12" s="52">
        <v>360</v>
      </c>
      <c r="AY12" s="52">
        <v>0</v>
      </c>
      <c r="AZ12" s="52">
        <v>0</v>
      </c>
      <c r="BA12" s="52">
        <v>301</v>
      </c>
      <c r="BB12" s="52">
        <v>0</v>
      </c>
      <c r="BC12" s="52">
        <v>0</v>
      </c>
      <c r="BD12" s="52">
        <v>292</v>
      </c>
      <c r="BE12" s="52">
        <v>0</v>
      </c>
      <c r="BF12" s="52">
        <v>0</v>
      </c>
      <c r="BG12" s="52">
        <v>326</v>
      </c>
      <c r="BH12" s="52">
        <v>0</v>
      </c>
      <c r="BI12" s="52">
        <v>1</v>
      </c>
      <c r="BJ12" s="52">
        <v>303</v>
      </c>
      <c r="BK12" s="52">
        <v>0.33003300330000002</v>
      </c>
      <c r="BL12" s="52">
        <v>0</v>
      </c>
      <c r="BM12" s="52">
        <v>264</v>
      </c>
      <c r="BN12" s="52">
        <v>0</v>
      </c>
      <c r="BO12" s="52">
        <v>0</v>
      </c>
      <c r="BP12" s="52">
        <v>275</v>
      </c>
      <c r="BQ12" s="52">
        <v>0</v>
      </c>
      <c r="BR12" s="52">
        <v>0</v>
      </c>
      <c r="BS12" s="52">
        <v>380</v>
      </c>
      <c r="BT12" s="52">
        <v>0</v>
      </c>
      <c r="BU12" s="52">
        <v>0</v>
      </c>
      <c r="BV12" s="52">
        <v>413</v>
      </c>
      <c r="BW12" s="52">
        <v>0</v>
      </c>
      <c r="BX12" s="52">
        <v>0</v>
      </c>
      <c r="BY12" s="52">
        <v>415</v>
      </c>
      <c r="BZ12" s="52">
        <v>0</v>
      </c>
      <c r="CA12" s="52">
        <v>0</v>
      </c>
      <c r="CB12" s="52">
        <v>351</v>
      </c>
      <c r="CC12" s="52">
        <v>0</v>
      </c>
      <c r="CD12" s="52">
        <v>0</v>
      </c>
      <c r="CE12" s="52">
        <v>409</v>
      </c>
      <c r="CF12" s="52">
        <v>0</v>
      </c>
    </row>
    <row r="13" spans="1:84" x14ac:dyDescent="0.3">
      <c r="A13" s="55" t="s">
        <v>128</v>
      </c>
      <c r="B13" s="52">
        <v>9.0955104555300002E-3</v>
      </c>
      <c r="C13" s="65">
        <v>7.2764083644200006E-2</v>
      </c>
      <c r="D13" s="52">
        <v>0.40441709929300002</v>
      </c>
      <c r="E13" s="56">
        <v>0</v>
      </c>
      <c r="F13" s="52">
        <v>0</v>
      </c>
      <c r="G13" s="53">
        <v>4.2844901456700002E-2</v>
      </c>
      <c r="H13" s="52">
        <v>9.5804112146500003E-2</v>
      </c>
      <c r="I13" s="57">
        <v>0.26487515239699999</v>
      </c>
      <c r="J13" s="52">
        <v>0.120333335955</v>
      </c>
      <c r="K13" s="58">
        <v>0.32733505574900001</v>
      </c>
      <c r="L13" s="52">
        <v>0.30278947531400002</v>
      </c>
      <c r="M13" s="52">
        <v>0</v>
      </c>
      <c r="N13" s="52">
        <v>329</v>
      </c>
      <c r="O13" s="52">
        <v>0</v>
      </c>
      <c r="P13" s="52">
        <v>0</v>
      </c>
      <c r="Q13" s="52">
        <v>282</v>
      </c>
      <c r="R13" s="52">
        <v>0</v>
      </c>
      <c r="S13" s="52">
        <v>0</v>
      </c>
      <c r="T13" s="52">
        <v>233</v>
      </c>
      <c r="U13" s="52">
        <v>0</v>
      </c>
      <c r="V13" s="52">
        <v>0</v>
      </c>
      <c r="W13" s="52">
        <v>271</v>
      </c>
      <c r="X13" s="52">
        <v>0</v>
      </c>
      <c r="Y13" s="52">
        <v>0</v>
      </c>
      <c r="Z13" s="52">
        <v>322</v>
      </c>
      <c r="AA13" s="52">
        <v>0</v>
      </c>
      <c r="AB13" s="52">
        <v>0</v>
      </c>
      <c r="AC13" s="52">
        <v>288</v>
      </c>
      <c r="AD13" s="52">
        <v>0</v>
      </c>
      <c r="AE13" s="52">
        <v>0</v>
      </c>
      <c r="AF13" s="52">
        <v>280</v>
      </c>
      <c r="AG13" s="52">
        <v>0</v>
      </c>
      <c r="AH13" s="52">
        <v>0</v>
      </c>
      <c r="AI13" s="52">
        <v>355</v>
      </c>
      <c r="AJ13" s="52">
        <v>0</v>
      </c>
      <c r="AK13" s="52">
        <v>0</v>
      </c>
      <c r="AL13" s="52">
        <v>361</v>
      </c>
      <c r="AM13" s="52">
        <v>0</v>
      </c>
      <c r="AN13" s="52">
        <v>0</v>
      </c>
      <c r="AO13" s="52">
        <v>459</v>
      </c>
      <c r="AP13" s="52">
        <v>0</v>
      </c>
      <c r="AQ13" s="52">
        <v>1</v>
      </c>
      <c r="AR13" s="52">
        <v>389</v>
      </c>
      <c r="AS13" s="52">
        <v>0.25706940874</v>
      </c>
      <c r="AT13" s="52">
        <v>0</v>
      </c>
      <c r="AU13" s="52">
        <v>392</v>
      </c>
      <c r="AV13" s="52">
        <v>0</v>
      </c>
      <c r="AW13" s="52">
        <v>1</v>
      </c>
      <c r="AX13" s="52">
        <v>360</v>
      </c>
      <c r="AY13" s="52">
        <v>0.277777777778</v>
      </c>
      <c r="AZ13" s="52">
        <v>1</v>
      </c>
      <c r="BA13" s="52">
        <v>301</v>
      </c>
      <c r="BB13" s="52">
        <v>0.33222591362100001</v>
      </c>
      <c r="BC13" s="52">
        <v>1</v>
      </c>
      <c r="BD13" s="52">
        <v>292</v>
      </c>
      <c r="BE13" s="52">
        <v>0.34246575342500002</v>
      </c>
      <c r="BF13" s="52">
        <v>1</v>
      </c>
      <c r="BG13" s="52">
        <v>326</v>
      </c>
      <c r="BH13" s="52">
        <v>0.30674846625800001</v>
      </c>
      <c r="BI13" s="52">
        <v>1</v>
      </c>
      <c r="BJ13" s="52">
        <v>303</v>
      </c>
      <c r="BK13" s="52">
        <v>0.33003300330000002</v>
      </c>
      <c r="BL13" s="52">
        <v>0</v>
      </c>
      <c r="BM13" s="52">
        <v>264</v>
      </c>
      <c r="BN13" s="52">
        <v>0</v>
      </c>
      <c r="BO13" s="52">
        <v>0</v>
      </c>
      <c r="BP13" s="52">
        <v>275</v>
      </c>
      <c r="BQ13" s="52">
        <v>0</v>
      </c>
      <c r="BR13" s="52">
        <v>1</v>
      </c>
      <c r="BS13" s="52">
        <v>380</v>
      </c>
      <c r="BT13" s="52">
        <v>0.26315789473700002</v>
      </c>
      <c r="BU13" s="52">
        <v>3</v>
      </c>
      <c r="BV13" s="52">
        <v>413</v>
      </c>
      <c r="BW13" s="52">
        <v>0.72639225181599998</v>
      </c>
      <c r="BX13" s="52">
        <v>1</v>
      </c>
      <c r="BY13" s="52">
        <v>415</v>
      </c>
      <c r="BZ13" s="52">
        <v>0.240963855422</v>
      </c>
      <c r="CA13" s="52">
        <v>0</v>
      </c>
      <c r="CB13" s="52">
        <v>351</v>
      </c>
      <c r="CC13" s="52">
        <v>0</v>
      </c>
      <c r="CD13" s="52">
        <v>3</v>
      </c>
      <c r="CE13" s="52">
        <v>409</v>
      </c>
      <c r="CF13" s="52">
        <v>0.73349633251799995</v>
      </c>
    </row>
    <row r="14" spans="1:84" x14ac:dyDescent="0.3">
      <c r="A14" s="55" t="s">
        <v>129</v>
      </c>
      <c r="B14" s="52">
        <v>0.55308644647799998</v>
      </c>
      <c r="C14" s="65">
        <v>0.68072178028100006</v>
      </c>
      <c r="D14" s="52">
        <v>9.2307832372800006E-2</v>
      </c>
      <c r="E14" s="56">
        <v>0</v>
      </c>
      <c r="F14" s="52">
        <v>0</v>
      </c>
      <c r="G14" s="53">
        <v>4.25170068027E-2</v>
      </c>
      <c r="H14" s="52">
        <v>9.5070917410700007E-2</v>
      </c>
      <c r="I14" s="57">
        <v>5.5370985603499998E-2</v>
      </c>
      <c r="J14" s="52">
        <v>0.123813287791</v>
      </c>
      <c r="K14" s="58">
        <v>0</v>
      </c>
      <c r="L14" s="52">
        <v>0</v>
      </c>
      <c r="M14" s="52">
        <v>0</v>
      </c>
      <c r="N14" s="52">
        <v>329</v>
      </c>
      <c r="O14" s="52">
        <v>0</v>
      </c>
      <c r="P14" s="52">
        <v>0</v>
      </c>
      <c r="Q14" s="52">
        <v>282</v>
      </c>
      <c r="R14" s="52">
        <v>0</v>
      </c>
      <c r="S14" s="52">
        <v>0</v>
      </c>
      <c r="T14" s="52">
        <v>233</v>
      </c>
      <c r="U14" s="52">
        <v>0</v>
      </c>
      <c r="V14" s="52">
        <v>0</v>
      </c>
      <c r="W14" s="52">
        <v>271</v>
      </c>
      <c r="X14" s="52">
        <v>0</v>
      </c>
      <c r="Y14" s="52">
        <v>0</v>
      </c>
      <c r="Z14" s="52">
        <v>322</v>
      </c>
      <c r="AA14" s="52">
        <v>0</v>
      </c>
      <c r="AB14" s="52">
        <v>0</v>
      </c>
      <c r="AC14" s="52">
        <v>288</v>
      </c>
      <c r="AD14" s="52">
        <v>0</v>
      </c>
      <c r="AE14" s="52">
        <v>0</v>
      </c>
      <c r="AF14" s="52">
        <v>280</v>
      </c>
      <c r="AG14" s="52">
        <v>0</v>
      </c>
      <c r="AH14" s="52">
        <v>0</v>
      </c>
      <c r="AI14" s="52">
        <v>355</v>
      </c>
      <c r="AJ14" s="52">
        <v>0</v>
      </c>
      <c r="AK14" s="52">
        <v>0</v>
      </c>
      <c r="AL14" s="52">
        <v>361</v>
      </c>
      <c r="AM14" s="52">
        <v>0</v>
      </c>
      <c r="AN14" s="52">
        <v>0</v>
      </c>
      <c r="AO14" s="52">
        <v>459</v>
      </c>
      <c r="AP14" s="52">
        <v>0</v>
      </c>
      <c r="AQ14" s="52">
        <v>0</v>
      </c>
      <c r="AR14" s="52">
        <v>389</v>
      </c>
      <c r="AS14" s="52">
        <v>0</v>
      </c>
      <c r="AT14" s="52">
        <v>1</v>
      </c>
      <c r="AU14" s="52">
        <v>392</v>
      </c>
      <c r="AV14" s="52">
        <v>0.25510204081600002</v>
      </c>
      <c r="AW14" s="52">
        <v>0</v>
      </c>
      <c r="AX14" s="52">
        <v>360</v>
      </c>
      <c r="AY14" s="52">
        <v>0</v>
      </c>
      <c r="AZ14" s="52">
        <v>1</v>
      </c>
      <c r="BA14" s="52">
        <v>301</v>
      </c>
      <c r="BB14" s="52">
        <v>0.33222591362100001</v>
      </c>
      <c r="BC14" s="52">
        <v>0</v>
      </c>
      <c r="BD14" s="52">
        <v>292</v>
      </c>
      <c r="BE14" s="52">
        <v>0</v>
      </c>
      <c r="BF14" s="52">
        <v>0</v>
      </c>
      <c r="BG14" s="52">
        <v>326</v>
      </c>
      <c r="BH14" s="52">
        <v>0</v>
      </c>
      <c r="BI14" s="52">
        <v>0</v>
      </c>
      <c r="BJ14" s="52">
        <v>303</v>
      </c>
      <c r="BK14" s="52">
        <v>0</v>
      </c>
      <c r="BL14" s="52">
        <v>0</v>
      </c>
      <c r="BM14" s="52">
        <v>264</v>
      </c>
      <c r="BN14" s="52">
        <v>0</v>
      </c>
      <c r="BO14" s="52">
        <v>0</v>
      </c>
      <c r="BP14" s="52">
        <v>275</v>
      </c>
      <c r="BQ14" s="52">
        <v>0</v>
      </c>
      <c r="BR14" s="52">
        <v>0</v>
      </c>
      <c r="BS14" s="52">
        <v>380</v>
      </c>
      <c r="BT14" s="52">
        <v>0</v>
      </c>
      <c r="BU14" s="52">
        <v>0</v>
      </c>
      <c r="BV14" s="52">
        <v>413</v>
      </c>
      <c r="BW14" s="52">
        <v>0</v>
      </c>
      <c r="BX14" s="52">
        <v>0</v>
      </c>
      <c r="BY14" s="52">
        <v>415</v>
      </c>
      <c r="BZ14" s="52">
        <v>0</v>
      </c>
      <c r="CA14" s="52">
        <v>0</v>
      </c>
      <c r="CB14" s="52">
        <v>351</v>
      </c>
      <c r="CC14" s="52">
        <v>0</v>
      </c>
      <c r="CD14" s="52">
        <v>0</v>
      </c>
      <c r="CE14" s="52">
        <v>409</v>
      </c>
      <c r="CF14" s="52">
        <v>0</v>
      </c>
    </row>
    <row r="15" spans="1:84" x14ac:dyDescent="0.3">
      <c r="A15" s="55" t="s">
        <v>130</v>
      </c>
      <c r="B15" s="52">
        <v>0.39162517627100002</v>
      </c>
      <c r="C15" s="65">
        <v>0.69622253559299996</v>
      </c>
      <c r="D15" s="52">
        <v>0.13043478260899999</v>
      </c>
      <c r="E15" s="56">
        <v>0</v>
      </c>
      <c r="F15" s="52">
        <v>0</v>
      </c>
      <c r="G15" s="53">
        <v>0</v>
      </c>
      <c r="H15" s="52">
        <v>0</v>
      </c>
      <c r="I15" s="57">
        <v>5.5370985603499998E-2</v>
      </c>
      <c r="J15" s="52">
        <v>0.123813287791</v>
      </c>
      <c r="K15" s="58">
        <v>0</v>
      </c>
      <c r="L15" s="52">
        <v>0</v>
      </c>
      <c r="M15" s="52">
        <v>0</v>
      </c>
      <c r="N15" s="52">
        <v>329</v>
      </c>
      <c r="O15" s="52">
        <v>0</v>
      </c>
      <c r="P15" s="52">
        <v>0</v>
      </c>
      <c r="Q15" s="52">
        <v>282</v>
      </c>
      <c r="R15" s="52">
        <v>0</v>
      </c>
      <c r="S15" s="52">
        <v>0</v>
      </c>
      <c r="T15" s="52">
        <v>233</v>
      </c>
      <c r="U15" s="52">
        <v>0</v>
      </c>
      <c r="V15" s="52">
        <v>0</v>
      </c>
      <c r="W15" s="52">
        <v>271</v>
      </c>
      <c r="X15" s="52">
        <v>0</v>
      </c>
      <c r="Y15" s="52">
        <v>0</v>
      </c>
      <c r="Z15" s="52">
        <v>322</v>
      </c>
      <c r="AA15" s="52">
        <v>0</v>
      </c>
      <c r="AB15" s="52">
        <v>0</v>
      </c>
      <c r="AC15" s="52">
        <v>288</v>
      </c>
      <c r="AD15" s="52">
        <v>0</v>
      </c>
      <c r="AE15" s="52">
        <v>0</v>
      </c>
      <c r="AF15" s="52">
        <v>280</v>
      </c>
      <c r="AG15" s="52">
        <v>0</v>
      </c>
      <c r="AH15" s="52">
        <v>0</v>
      </c>
      <c r="AI15" s="52">
        <v>355</v>
      </c>
      <c r="AJ15" s="52">
        <v>0</v>
      </c>
      <c r="AK15" s="52">
        <v>0</v>
      </c>
      <c r="AL15" s="52">
        <v>361</v>
      </c>
      <c r="AM15" s="52">
        <v>0</v>
      </c>
      <c r="AN15" s="52">
        <v>0</v>
      </c>
      <c r="AO15" s="52">
        <v>459</v>
      </c>
      <c r="AP15" s="52">
        <v>0</v>
      </c>
      <c r="AQ15" s="52">
        <v>0</v>
      </c>
      <c r="AR15" s="52">
        <v>389</v>
      </c>
      <c r="AS15" s="52">
        <v>0</v>
      </c>
      <c r="AT15" s="52">
        <v>0</v>
      </c>
      <c r="AU15" s="52">
        <v>392</v>
      </c>
      <c r="AV15" s="52">
        <v>0</v>
      </c>
      <c r="AW15" s="52">
        <v>0</v>
      </c>
      <c r="AX15" s="52">
        <v>360</v>
      </c>
      <c r="AY15" s="52">
        <v>0</v>
      </c>
      <c r="AZ15" s="52">
        <v>1</v>
      </c>
      <c r="BA15" s="52">
        <v>301</v>
      </c>
      <c r="BB15" s="52">
        <v>0.33222591362100001</v>
      </c>
      <c r="BC15" s="52">
        <v>0</v>
      </c>
      <c r="BD15" s="52">
        <v>292</v>
      </c>
      <c r="BE15" s="52">
        <v>0</v>
      </c>
      <c r="BF15" s="52">
        <v>0</v>
      </c>
      <c r="BG15" s="52">
        <v>326</v>
      </c>
      <c r="BH15" s="52">
        <v>0</v>
      </c>
      <c r="BI15" s="52">
        <v>0</v>
      </c>
      <c r="BJ15" s="52">
        <v>303</v>
      </c>
      <c r="BK15" s="52">
        <v>0</v>
      </c>
      <c r="BL15" s="52">
        <v>0</v>
      </c>
      <c r="BM15" s="52">
        <v>264</v>
      </c>
      <c r="BN15" s="52">
        <v>0</v>
      </c>
      <c r="BO15" s="52">
        <v>0</v>
      </c>
      <c r="BP15" s="52">
        <v>275</v>
      </c>
      <c r="BQ15" s="52">
        <v>0</v>
      </c>
      <c r="BR15" s="52">
        <v>0</v>
      </c>
      <c r="BS15" s="52">
        <v>380</v>
      </c>
      <c r="BT15" s="52">
        <v>0</v>
      </c>
      <c r="BU15" s="52">
        <v>0</v>
      </c>
      <c r="BV15" s="52">
        <v>413</v>
      </c>
      <c r="BW15" s="52">
        <v>0</v>
      </c>
      <c r="BX15" s="52">
        <v>0</v>
      </c>
      <c r="BY15" s="52">
        <v>415</v>
      </c>
      <c r="BZ15" s="52">
        <v>0</v>
      </c>
      <c r="CA15" s="52">
        <v>0</v>
      </c>
      <c r="CB15" s="52">
        <v>351</v>
      </c>
      <c r="CC15" s="52">
        <v>0</v>
      </c>
      <c r="CD15" s="52">
        <v>0</v>
      </c>
      <c r="CE15" s="52">
        <v>409</v>
      </c>
      <c r="CF15" s="52">
        <v>0</v>
      </c>
    </row>
    <row r="16" spans="1:84" x14ac:dyDescent="0.3">
      <c r="A16" s="55" t="s">
        <v>131</v>
      </c>
      <c r="B16" s="52">
        <v>0.55308644647799998</v>
      </c>
      <c r="C16" s="65">
        <v>0.73744859530399998</v>
      </c>
      <c r="D16" s="52">
        <v>9.2240539449600006E-2</v>
      </c>
      <c r="E16" s="56">
        <v>0</v>
      </c>
      <c r="F16" s="52">
        <v>0</v>
      </c>
      <c r="G16" s="53">
        <v>4.25170068027E-2</v>
      </c>
      <c r="H16" s="52">
        <v>9.5070917410700007E-2</v>
      </c>
      <c r="I16" s="57">
        <v>5.5005500550099999E-2</v>
      </c>
      <c r="J16" s="52">
        <v>0.122996038366</v>
      </c>
      <c r="K16" s="58">
        <v>0</v>
      </c>
      <c r="L16" s="52">
        <v>0</v>
      </c>
      <c r="M16" s="52">
        <v>0</v>
      </c>
      <c r="N16" s="52">
        <v>329</v>
      </c>
      <c r="O16" s="52">
        <v>0</v>
      </c>
      <c r="P16" s="52">
        <v>0</v>
      </c>
      <c r="Q16" s="52">
        <v>282</v>
      </c>
      <c r="R16" s="52">
        <v>0</v>
      </c>
      <c r="S16" s="52">
        <v>0</v>
      </c>
      <c r="T16" s="52">
        <v>233</v>
      </c>
      <c r="U16" s="52">
        <v>0</v>
      </c>
      <c r="V16" s="52">
        <v>0</v>
      </c>
      <c r="W16" s="52">
        <v>271</v>
      </c>
      <c r="X16" s="52">
        <v>0</v>
      </c>
      <c r="Y16" s="52">
        <v>0</v>
      </c>
      <c r="Z16" s="52">
        <v>322</v>
      </c>
      <c r="AA16" s="52">
        <v>0</v>
      </c>
      <c r="AB16" s="52">
        <v>0</v>
      </c>
      <c r="AC16" s="52">
        <v>288</v>
      </c>
      <c r="AD16" s="52">
        <v>0</v>
      </c>
      <c r="AE16" s="52">
        <v>0</v>
      </c>
      <c r="AF16" s="52">
        <v>280</v>
      </c>
      <c r="AG16" s="52">
        <v>0</v>
      </c>
      <c r="AH16" s="52">
        <v>0</v>
      </c>
      <c r="AI16" s="52">
        <v>355</v>
      </c>
      <c r="AJ16" s="52">
        <v>0</v>
      </c>
      <c r="AK16" s="52">
        <v>0</v>
      </c>
      <c r="AL16" s="52">
        <v>361</v>
      </c>
      <c r="AM16" s="52">
        <v>0</v>
      </c>
      <c r="AN16" s="52">
        <v>0</v>
      </c>
      <c r="AO16" s="52">
        <v>459</v>
      </c>
      <c r="AP16" s="52">
        <v>0</v>
      </c>
      <c r="AQ16" s="52">
        <v>0</v>
      </c>
      <c r="AR16" s="52">
        <v>389</v>
      </c>
      <c r="AS16" s="52">
        <v>0</v>
      </c>
      <c r="AT16" s="52">
        <v>1</v>
      </c>
      <c r="AU16" s="52">
        <v>392</v>
      </c>
      <c r="AV16" s="52">
        <v>0.25510204081600002</v>
      </c>
      <c r="AW16" s="52">
        <v>0</v>
      </c>
      <c r="AX16" s="52">
        <v>360</v>
      </c>
      <c r="AY16" s="52">
        <v>0</v>
      </c>
      <c r="AZ16" s="52">
        <v>0</v>
      </c>
      <c r="BA16" s="52">
        <v>301</v>
      </c>
      <c r="BB16" s="52">
        <v>0</v>
      </c>
      <c r="BC16" s="52">
        <v>0</v>
      </c>
      <c r="BD16" s="52">
        <v>292</v>
      </c>
      <c r="BE16" s="52">
        <v>0</v>
      </c>
      <c r="BF16" s="52">
        <v>0</v>
      </c>
      <c r="BG16" s="52">
        <v>326</v>
      </c>
      <c r="BH16" s="52">
        <v>0</v>
      </c>
      <c r="BI16" s="52">
        <v>1</v>
      </c>
      <c r="BJ16" s="52">
        <v>303</v>
      </c>
      <c r="BK16" s="52">
        <v>0.33003300330000002</v>
      </c>
      <c r="BL16" s="52">
        <v>0</v>
      </c>
      <c r="BM16" s="52">
        <v>264</v>
      </c>
      <c r="BN16" s="52">
        <v>0</v>
      </c>
      <c r="BO16" s="52">
        <v>0</v>
      </c>
      <c r="BP16" s="52">
        <v>275</v>
      </c>
      <c r="BQ16" s="52">
        <v>0</v>
      </c>
      <c r="BR16" s="52">
        <v>0</v>
      </c>
      <c r="BS16" s="52">
        <v>380</v>
      </c>
      <c r="BT16" s="52">
        <v>0</v>
      </c>
      <c r="BU16" s="52">
        <v>0</v>
      </c>
      <c r="BV16" s="52">
        <v>413</v>
      </c>
      <c r="BW16" s="52">
        <v>0</v>
      </c>
      <c r="BX16" s="52">
        <v>0</v>
      </c>
      <c r="BY16" s="52">
        <v>415</v>
      </c>
      <c r="BZ16" s="52">
        <v>0</v>
      </c>
      <c r="CA16" s="52">
        <v>0</v>
      </c>
      <c r="CB16" s="52">
        <v>351</v>
      </c>
      <c r="CC16" s="52">
        <v>0</v>
      </c>
      <c r="CD16" s="52">
        <v>0</v>
      </c>
      <c r="CE16" s="52">
        <v>409</v>
      </c>
      <c r="CF16" s="52">
        <v>0</v>
      </c>
    </row>
    <row r="17" spans="1:84" x14ac:dyDescent="0.3">
      <c r="A17" s="55" t="s">
        <v>132</v>
      </c>
      <c r="B17" s="52">
        <v>0.228637868863</v>
      </c>
      <c r="C17" s="65">
        <v>1.2194019672700001</v>
      </c>
      <c r="D17" s="52">
        <v>0.17011567606799999</v>
      </c>
      <c r="E17" s="56">
        <v>0</v>
      </c>
      <c r="F17" s="52">
        <v>0</v>
      </c>
      <c r="G17" s="53">
        <v>5.95238095238E-2</v>
      </c>
      <c r="H17" s="52">
        <v>0.13309928437499999</v>
      </c>
      <c r="I17" s="57">
        <v>0.26763147545600002</v>
      </c>
      <c r="J17" s="52">
        <v>0.286554252289</v>
      </c>
      <c r="K17" s="58">
        <v>0.28327521800599997</v>
      </c>
      <c r="L17" s="52">
        <v>0.45154033110899999</v>
      </c>
      <c r="M17" s="52">
        <v>0</v>
      </c>
      <c r="N17" s="52">
        <v>329</v>
      </c>
      <c r="O17" s="52">
        <v>0</v>
      </c>
      <c r="P17" s="52">
        <v>0</v>
      </c>
      <c r="Q17" s="52">
        <v>282</v>
      </c>
      <c r="R17" s="52">
        <v>0</v>
      </c>
      <c r="S17" s="52">
        <v>0</v>
      </c>
      <c r="T17" s="52">
        <v>233</v>
      </c>
      <c r="U17" s="52">
        <v>0</v>
      </c>
      <c r="V17" s="52">
        <v>0</v>
      </c>
      <c r="W17" s="52">
        <v>271</v>
      </c>
      <c r="X17" s="52">
        <v>0</v>
      </c>
      <c r="Y17" s="52">
        <v>0</v>
      </c>
      <c r="Z17" s="52">
        <v>322</v>
      </c>
      <c r="AA17" s="52">
        <v>0</v>
      </c>
      <c r="AB17" s="52">
        <v>0</v>
      </c>
      <c r="AC17" s="52">
        <v>288</v>
      </c>
      <c r="AD17" s="52">
        <v>0</v>
      </c>
      <c r="AE17" s="52">
        <v>1</v>
      </c>
      <c r="AF17" s="52">
        <v>280</v>
      </c>
      <c r="AG17" s="52">
        <v>0.35714285714299998</v>
      </c>
      <c r="AH17" s="52">
        <v>0</v>
      </c>
      <c r="AI17" s="52">
        <v>355</v>
      </c>
      <c r="AJ17" s="52">
        <v>0</v>
      </c>
      <c r="AK17" s="52">
        <v>0</v>
      </c>
      <c r="AL17" s="52">
        <v>361</v>
      </c>
      <c r="AM17" s="52">
        <v>0</v>
      </c>
      <c r="AN17" s="52">
        <v>0</v>
      </c>
      <c r="AO17" s="52">
        <v>459</v>
      </c>
      <c r="AP17" s="52">
        <v>0</v>
      </c>
      <c r="AQ17" s="52">
        <v>0</v>
      </c>
      <c r="AR17" s="52">
        <v>389</v>
      </c>
      <c r="AS17" s="52">
        <v>0</v>
      </c>
      <c r="AT17" s="52">
        <v>0</v>
      </c>
      <c r="AU17" s="52">
        <v>392</v>
      </c>
      <c r="AV17" s="52">
        <v>0</v>
      </c>
      <c r="AW17" s="52">
        <v>0</v>
      </c>
      <c r="AX17" s="52">
        <v>360</v>
      </c>
      <c r="AY17" s="52">
        <v>0</v>
      </c>
      <c r="AZ17" s="52">
        <v>1</v>
      </c>
      <c r="BA17" s="52">
        <v>301</v>
      </c>
      <c r="BB17" s="52">
        <v>0.33222591362100001</v>
      </c>
      <c r="BC17" s="52">
        <v>0</v>
      </c>
      <c r="BD17" s="52">
        <v>292</v>
      </c>
      <c r="BE17" s="52">
        <v>0</v>
      </c>
      <c r="BF17" s="52">
        <v>2</v>
      </c>
      <c r="BG17" s="52">
        <v>326</v>
      </c>
      <c r="BH17" s="52">
        <v>0.61349693251500004</v>
      </c>
      <c r="BI17" s="52">
        <v>2</v>
      </c>
      <c r="BJ17" s="52">
        <v>303</v>
      </c>
      <c r="BK17" s="52">
        <v>0.66006600660100001</v>
      </c>
      <c r="BL17" s="52">
        <v>0</v>
      </c>
      <c r="BM17" s="52">
        <v>264</v>
      </c>
      <c r="BN17" s="52">
        <v>0</v>
      </c>
      <c r="BO17" s="52">
        <v>0</v>
      </c>
      <c r="BP17" s="52">
        <v>275</v>
      </c>
      <c r="BQ17" s="52">
        <v>0</v>
      </c>
      <c r="BR17" s="52">
        <v>0</v>
      </c>
      <c r="BS17" s="52">
        <v>380</v>
      </c>
      <c r="BT17" s="52">
        <v>0</v>
      </c>
      <c r="BU17" s="52">
        <v>5</v>
      </c>
      <c r="BV17" s="52">
        <v>413</v>
      </c>
      <c r="BW17" s="52">
        <v>1.2106537530299999</v>
      </c>
      <c r="BX17" s="52">
        <v>0</v>
      </c>
      <c r="BY17" s="52">
        <v>415</v>
      </c>
      <c r="BZ17" s="52">
        <v>0</v>
      </c>
      <c r="CA17" s="52">
        <v>0</v>
      </c>
      <c r="CB17" s="52">
        <v>351</v>
      </c>
      <c r="CC17" s="52">
        <v>0</v>
      </c>
      <c r="CD17" s="52">
        <v>2</v>
      </c>
      <c r="CE17" s="52">
        <v>409</v>
      </c>
      <c r="CF17" s="52">
        <v>0.48899755501199998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D1AAB-DE57-4822-A4E5-8B80338A1282}">
  <dimension ref="A1:CF25"/>
  <sheetViews>
    <sheetView workbookViewId="0">
      <selection activeCell="L27" sqref="L27"/>
    </sheetView>
  </sheetViews>
  <sheetFormatPr defaultRowHeight="14.4" x14ac:dyDescent="0.3"/>
  <sheetData>
    <row r="1" spans="1:84" x14ac:dyDescent="0.3">
      <c r="A1" s="67" t="s">
        <v>33</v>
      </c>
      <c r="B1" s="67" t="s">
        <v>34</v>
      </c>
      <c r="C1" s="68" t="s">
        <v>35</v>
      </c>
      <c r="D1" s="67" t="s">
        <v>36</v>
      </c>
      <c r="E1" s="67" t="s">
        <v>37</v>
      </c>
      <c r="F1" s="67" t="s">
        <v>38</v>
      </c>
      <c r="G1" s="67" t="s">
        <v>39</v>
      </c>
      <c r="H1" s="67" t="s">
        <v>40</v>
      </c>
      <c r="I1" s="67" t="s">
        <v>41</v>
      </c>
      <c r="J1" s="67" t="s">
        <v>42</v>
      </c>
      <c r="K1" s="67" t="s">
        <v>43</v>
      </c>
      <c r="L1" s="67" t="s">
        <v>44</v>
      </c>
      <c r="M1" s="67" t="s">
        <v>45</v>
      </c>
      <c r="N1" s="67" t="s">
        <v>46</v>
      </c>
      <c r="O1" s="67" t="s">
        <v>47</v>
      </c>
      <c r="P1" s="67" t="s">
        <v>48</v>
      </c>
      <c r="Q1" s="67" t="s">
        <v>49</v>
      </c>
      <c r="R1" s="67" t="s">
        <v>50</v>
      </c>
      <c r="S1" s="67" t="s">
        <v>51</v>
      </c>
      <c r="T1" s="67" t="s">
        <v>52</v>
      </c>
      <c r="U1" s="67" t="s">
        <v>53</v>
      </c>
      <c r="V1" s="67" t="s">
        <v>54</v>
      </c>
      <c r="W1" s="67" t="s">
        <v>55</v>
      </c>
      <c r="X1" s="67" t="s">
        <v>56</v>
      </c>
      <c r="Y1" s="67" t="s">
        <v>57</v>
      </c>
      <c r="Z1" s="67" t="s">
        <v>58</v>
      </c>
      <c r="AA1" s="67" t="s">
        <v>59</v>
      </c>
      <c r="AB1" s="67" t="s">
        <v>60</v>
      </c>
      <c r="AC1" s="67" t="s">
        <v>61</v>
      </c>
      <c r="AD1" s="67" t="s">
        <v>62</v>
      </c>
      <c r="AE1" s="67" t="s">
        <v>63</v>
      </c>
      <c r="AF1" s="67" t="s">
        <v>64</v>
      </c>
      <c r="AG1" s="67" t="s">
        <v>65</v>
      </c>
      <c r="AH1" s="67" t="s">
        <v>66</v>
      </c>
      <c r="AI1" s="67" t="s">
        <v>67</v>
      </c>
      <c r="AJ1" s="67" t="s">
        <v>68</v>
      </c>
      <c r="AK1" s="67" t="s">
        <v>69</v>
      </c>
      <c r="AL1" s="67" t="s">
        <v>70</v>
      </c>
      <c r="AM1" s="67" t="s">
        <v>71</v>
      </c>
      <c r="AN1" s="67" t="s">
        <v>72</v>
      </c>
      <c r="AO1" s="67" t="s">
        <v>73</v>
      </c>
      <c r="AP1" s="67" t="s">
        <v>74</v>
      </c>
      <c r="AQ1" s="67" t="s">
        <v>75</v>
      </c>
      <c r="AR1" s="67" t="s">
        <v>76</v>
      </c>
      <c r="AS1" s="67" t="s">
        <v>77</v>
      </c>
      <c r="AT1" s="67" t="s">
        <v>78</v>
      </c>
      <c r="AU1" s="67" t="s">
        <v>79</v>
      </c>
      <c r="AV1" s="67" t="s">
        <v>80</v>
      </c>
      <c r="AW1" s="67" t="s">
        <v>81</v>
      </c>
      <c r="AX1" s="67" t="s">
        <v>82</v>
      </c>
      <c r="AY1" s="67" t="s">
        <v>83</v>
      </c>
      <c r="AZ1" s="67" t="s">
        <v>84</v>
      </c>
      <c r="BA1" s="67" t="s">
        <v>85</v>
      </c>
      <c r="BB1" s="67" t="s">
        <v>86</v>
      </c>
      <c r="BC1" s="67" t="s">
        <v>87</v>
      </c>
      <c r="BD1" s="67" t="s">
        <v>88</v>
      </c>
      <c r="BE1" s="67" t="s">
        <v>89</v>
      </c>
      <c r="BF1" s="67" t="s">
        <v>90</v>
      </c>
      <c r="BG1" s="67" t="s">
        <v>91</v>
      </c>
      <c r="BH1" s="67" t="s">
        <v>92</v>
      </c>
      <c r="BI1" s="67" t="s">
        <v>93</v>
      </c>
      <c r="BJ1" s="67" t="s">
        <v>94</v>
      </c>
      <c r="BK1" s="67" t="s">
        <v>95</v>
      </c>
      <c r="BL1" s="67" t="s">
        <v>96</v>
      </c>
      <c r="BM1" s="67" t="s">
        <v>97</v>
      </c>
      <c r="BN1" s="67" t="s">
        <v>98</v>
      </c>
      <c r="BO1" s="67" t="s">
        <v>99</v>
      </c>
      <c r="BP1" s="67" t="s">
        <v>100</v>
      </c>
      <c r="BQ1" s="67" t="s">
        <v>101</v>
      </c>
      <c r="BR1" s="67" t="s">
        <v>102</v>
      </c>
      <c r="BS1" s="67" t="s">
        <v>103</v>
      </c>
      <c r="BT1" s="67" t="s">
        <v>104</v>
      </c>
      <c r="BU1" s="67" t="s">
        <v>105</v>
      </c>
      <c r="BV1" s="67" t="s">
        <v>106</v>
      </c>
      <c r="BW1" s="67" t="s">
        <v>107</v>
      </c>
      <c r="BX1" s="67" t="s">
        <v>108</v>
      </c>
      <c r="BY1" s="67" t="s">
        <v>109</v>
      </c>
      <c r="BZ1" s="67" t="s">
        <v>110</v>
      </c>
      <c r="CA1" s="67" t="s">
        <v>111</v>
      </c>
      <c r="CB1" s="67" t="s">
        <v>112</v>
      </c>
      <c r="CC1" s="67" t="s">
        <v>113</v>
      </c>
      <c r="CD1" s="67" t="s">
        <v>114</v>
      </c>
      <c r="CE1" s="67" t="s">
        <v>115</v>
      </c>
      <c r="CF1" s="67" t="s">
        <v>116</v>
      </c>
    </row>
    <row r="2" spans="1:84" x14ac:dyDescent="0.3">
      <c r="A2" s="67" t="s">
        <v>133</v>
      </c>
      <c r="B2" s="67">
        <v>0.39783359465700002</v>
      </c>
      <c r="C2" s="69">
        <v>0.56164742775099996</v>
      </c>
      <c r="D2" s="67">
        <v>0.14747764903400001</v>
      </c>
      <c r="E2" s="67">
        <v>68.454596567199999</v>
      </c>
      <c r="F2" s="67">
        <v>2.2966951556900002</v>
      </c>
      <c r="G2" s="67">
        <v>71.741451438200002</v>
      </c>
      <c r="H2" s="67">
        <v>3.2507952828</v>
      </c>
      <c r="I2" s="67">
        <v>68.680978503199995</v>
      </c>
      <c r="J2" s="67">
        <v>4.3018177162300004</v>
      </c>
      <c r="K2" s="67">
        <v>70.988023346800006</v>
      </c>
      <c r="L2" s="67">
        <v>3.5584603980499998</v>
      </c>
      <c r="M2" s="67">
        <v>232</v>
      </c>
      <c r="N2" s="67">
        <v>329</v>
      </c>
      <c r="O2" s="67">
        <v>70.516717325200005</v>
      </c>
      <c r="P2" s="67">
        <v>189</v>
      </c>
      <c r="Q2" s="67">
        <v>282</v>
      </c>
      <c r="R2" s="67">
        <v>67.021276595700002</v>
      </c>
      <c r="S2" s="67">
        <v>167</v>
      </c>
      <c r="T2" s="67">
        <v>233</v>
      </c>
      <c r="U2" s="67">
        <v>71.673819742500001</v>
      </c>
      <c r="V2" s="67">
        <v>189</v>
      </c>
      <c r="W2" s="67">
        <v>271</v>
      </c>
      <c r="X2" s="67">
        <v>69.741697416999997</v>
      </c>
      <c r="Y2" s="67">
        <v>213</v>
      </c>
      <c r="Z2" s="67">
        <v>322</v>
      </c>
      <c r="AA2" s="67">
        <v>66.149068322999995</v>
      </c>
      <c r="AB2" s="67">
        <v>189</v>
      </c>
      <c r="AC2" s="67">
        <v>288</v>
      </c>
      <c r="AD2" s="67">
        <v>65.625</v>
      </c>
      <c r="AE2" s="67">
        <v>183</v>
      </c>
      <c r="AF2" s="67">
        <v>280</v>
      </c>
      <c r="AG2" s="67">
        <v>65.357142857100001</v>
      </c>
      <c r="AH2" s="67">
        <v>250</v>
      </c>
      <c r="AI2" s="67">
        <v>355</v>
      </c>
      <c r="AJ2" s="67">
        <v>70.422535211300001</v>
      </c>
      <c r="AK2" s="67">
        <v>259</v>
      </c>
      <c r="AL2" s="67">
        <v>361</v>
      </c>
      <c r="AM2" s="67">
        <v>71.745152354599995</v>
      </c>
      <c r="AN2" s="67">
        <v>345</v>
      </c>
      <c r="AO2" s="67">
        <v>459</v>
      </c>
      <c r="AP2" s="67">
        <v>75.163398692800001</v>
      </c>
      <c r="AQ2" s="67">
        <v>288</v>
      </c>
      <c r="AR2" s="67">
        <v>389</v>
      </c>
      <c r="AS2" s="67">
        <v>74.035989717199996</v>
      </c>
      <c r="AT2" s="67">
        <v>289</v>
      </c>
      <c r="AU2" s="67">
        <v>392</v>
      </c>
      <c r="AV2" s="67">
        <v>73.724489795899999</v>
      </c>
      <c r="AW2" s="67">
        <v>263</v>
      </c>
      <c r="AX2" s="67">
        <v>360</v>
      </c>
      <c r="AY2" s="67">
        <v>73.055555555599994</v>
      </c>
      <c r="AZ2" s="67">
        <v>199</v>
      </c>
      <c r="BA2" s="67">
        <v>301</v>
      </c>
      <c r="BB2" s="67">
        <v>66.112956810599997</v>
      </c>
      <c r="BC2" s="67">
        <v>215</v>
      </c>
      <c r="BD2" s="67">
        <v>292</v>
      </c>
      <c r="BE2" s="67">
        <v>73.630136986300002</v>
      </c>
      <c r="BF2" s="67">
        <v>216</v>
      </c>
      <c r="BG2" s="67">
        <v>326</v>
      </c>
      <c r="BH2" s="67">
        <v>66.257668711700006</v>
      </c>
      <c r="BI2" s="67">
        <v>216</v>
      </c>
      <c r="BJ2" s="67">
        <v>303</v>
      </c>
      <c r="BK2" s="67">
        <v>71.2871287129</v>
      </c>
      <c r="BL2" s="67">
        <v>163</v>
      </c>
      <c r="BM2" s="67">
        <v>264</v>
      </c>
      <c r="BN2" s="67">
        <v>61.742424242399998</v>
      </c>
      <c r="BO2" s="67">
        <v>180</v>
      </c>
      <c r="BP2" s="67">
        <v>275</v>
      </c>
      <c r="BQ2" s="67">
        <v>65.454545454500007</v>
      </c>
      <c r="BR2" s="67">
        <v>269</v>
      </c>
      <c r="BS2" s="67">
        <v>380</v>
      </c>
      <c r="BT2" s="67">
        <v>70.789473684200004</v>
      </c>
      <c r="BU2" s="67">
        <v>290</v>
      </c>
      <c r="BV2" s="67">
        <v>413</v>
      </c>
      <c r="BW2" s="67">
        <v>70.217917675500004</v>
      </c>
      <c r="BX2" s="67">
        <v>288</v>
      </c>
      <c r="BY2" s="67">
        <v>415</v>
      </c>
      <c r="BZ2" s="67">
        <v>69.397590361400006</v>
      </c>
      <c r="CA2" s="67">
        <v>271</v>
      </c>
      <c r="CB2" s="67">
        <v>351</v>
      </c>
      <c r="CC2" s="67">
        <v>77.207977208000003</v>
      </c>
      <c r="CD2" s="67">
        <v>298</v>
      </c>
      <c r="CE2" s="67">
        <v>409</v>
      </c>
      <c r="CF2" s="67">
        <v>72.860635696800003</v>
      </c>
    </row>
    <row r="3" spans="1:84" x14ac:dyDescent="0.3">
      <c r="A3" s="67" t="s">
        <v>134</v>
      </c>
      <c r="B3" s="67">
        <v>0.92615114027599998</v>
      </c>
      <c r="C3" s="69">
        <v>0.92615114027599998</v>
      </c>
      <c r="D3" s="67">
        <v>1.5946984986100001E-2</v>
      </c>
      <c r="E3" s="67">
        <v>12.9100737845</v>
      </c>
      <c r="F3" s="67">
        <v>2.1473105109700001</v>
      </c>
      <c r="G3" s="67">
        <v>12.052956997400001</v>
      </c>
      <c r="H3" s="67">
        <v>1.81680886173</v>
      </c>
      <c r="I3" s="67">
        <v>12.9145214065</v>
      </c>
      <c r="J3" s="67">
        <v>3.94901260994</v>
      </c>
      <c r="K3" s="67">
        <v>12.776990963499999</v>
      </c>
      <c r="L3" s="67">
        <v>2.8161660872400001</v>
      </c>
      <c r="M3" s="67">
        <v>36</v>
      </c>
      <c r="N3" s="67">
        <v>329</v>
      </c>
      <c r="O3" s="67">
        <v>10.942249240100001</v>
      </c>
      <c r="P3" s="67">
        <v>33</v>
      </c>
      <c r="Q3" s="67">
        <v>282</v>
      </c>
      <c r="R3" s="67">
        <v>11.7021276596</v>
      </c>
      <c r="S3" s="67">
        <v>29</v>
      </c>
      <c r="T3" s="67">
        <v>233</v>
      </c>
      <c r="U3" s="67">
        <v>12.446351931300001</v>
      </c>
      <c r="V3" s="67">
        <v>30</v>
      </c>
      <c r="W3" s="67">
        <v>271</v>
      </c>
      <c r="X3" s="67">
        <v>11.070110701100001</v>
      </c>
      <c r="Y3" s="67">
        <v>46</v>
      </c>
      <c r="Z3" s="67">
        <v>322</v>
      </c>
      <c r="AA3" s="67">
        <v>14.285714285699999</v>
      </c>
      <c r="AB3" s="67">
        <v>49</v>
      </c>
      <c r="AC3" s="67">
        <v>288</v>
      </c>
      <c r="AD3" s="67">
        <v>17.013888888899999</v>
      </c>
      <c r="AE3" s="67">
        <v>39</v>
      </c>
      <c r="AF3" s="67">
        <v>280</v>
      </c>
      <c r="AG3" s="67">
        <v>13.9285714286</v>
      </c>
      <c r="AH3" s="67">
        <v>49</v>
      </c>
      <c r="AI3" s="67">
        <v>355</v>
      </c>
      <c r="AJ3" s="67">
        <v>13.8028169014</v>
      </c>
      <c r="AK3" s="67">
        <v>49</v>
      </c>
      <c r="AL3" s="67">
        <v>361</v>
      </c>
      <c r="AM3" s="67">
        <v>13.5734072022</v>
      </c>
      <c r="AN3" s="67">
        <v>46</v>
      </c>
      <c r="AO3" s="67">
        <v>459</v>
      </c>
      <c r="AP3" s="67">
        <v>10.0217864924</v>
      </c>
      <c r="AQ3" s="67">
        <v>37</v>
      </c>
      <c r="AR3" s="67">
        <v>389</v>
      </c>
      <c r="AS3" s="67">
        <v>9.5115681233899991</v>
      </c>
      <c r="AT3" s="67">
        <v>45</v>
      </c>
      <c r="AU3" s="67">
        <v>392</v>
      </c>
      <c r="AV3" s="67">
        <v>11.479591836699999</v>
      </c>
      <c r="AW3" s="67">
        <v>37</v>
      </c>
      <c r="AX3" s="67">
        <v>360</v>
      </c>
      <c r="AY3" s="67">
        <v>10.277777777800001</v>
      </c>
      <c r="AZ3" s="67">
        <v>51</v>
      </c>
      <c r="BA3" s="67">
        <v>301</v>
      </c>
      <c r="BB3" s="67">
        <v>16.943521594700002</v>
      </c>
      <c r="BC3" s="67">
        <v>24</v>
      </c>
      <c r="BD3" s="67">
        <v>292</v>
      </c>
      <c r="BE3" s="67">
        <v>8.21917808219</v>
      </c>
      <c r="BF3" s="67">
        <v>56</v>
      </c>
      <c r="BG3" s="67">
        <v>326</v>
      </c>
      <c r="BH3" s="67">
        <v>17.1779141104</v>
      </c>
      <c r="BI3" s="67">
        <v>26</v>
      </c>
      <c r="BJ3" s="67">
        <v>303</v>
      </c>
      <c r="BK3" s="67">
        <v>8.5808580858100001</v>
      </c>
      <c r="BL3" s="67">
        <v>43</v>
      </c>
      <c r="BM3" s="67">
        <v>264</v>
      </c>
      <c r="BN3" s="67">
        <v>16.287878787899999</v>
      </c>
      <c r="BO3" s="67">
        <v>48</v>
      </c>
      <c r="BP3" s="67">
        <v>275</v>
      </c>
      <c r="BQ3" s="67">
        <v>17.4545454545</v>
      </c>
      <c r="BR3" s="67">
        <v>47</v>
      </c>
      <c r="BS3" s="67">
        <v>380</v>
      </c>
      <c r="BT3" s="67">
        <v>12.3684210526</v>
      </c>
      <c r="BU3" s="67">
        <v>58</v>
      </c>
      <c r="BV3" s="67">
        <v>413</v>
      </c>
      <c r="BW3" s="67">
        <v>14.0435835351</v>
      </c>
      <c r="BX3" s="67">
        <v>57</v>
      </c>
      <c r="BY3" s="67">
        <v>415</v>
      </c>
      <c r="BZ3" s="67">
        <v>13.734939759</v>
      </c>
      <c r="CA3" s="67">
        <v>30</v>
      </c>
      <c r="CB3" s="67">
        <v>351</v>
      </c>
      <c r="CC3" s="67">
        <v>8.5470085470099999</v>
      </c>
      <c r="CD3" s="67">
        <v>43</v>
      </c>
      <c r="CE3" s="67">
        <v>409</v>
      </c>
      <c r="CF3" s="67">
        <v>10.5134474328</v>
      </c>
    </row>
    <row r="4" spans="1:84" x14ac:dyDescent="0.3">
      <c r="A4" s="67" t="s">
        <v>135</v>
      </c>
      <c r="B4" s="67">
        <v>0.111286327372</v>
      </c>
      <c r="C4" s="69">
        <v>0.44514530948800002</v>
      </c>
      <c r="D4" s="67">
        <v>0.266394177964</v>
      </c>
      <c r="E4" s="67">
        <v>8.0599675497100005</v>
      </c>
      <c r="F4" s="67">
        <v>1.69943149528</v>
      </c>
      <c r="G4" s="67">
        <v>6.2760647512699999</v>
      </c>
      <c r="H4" s="67">
        <v>0.94672609837300004</v>
      </c>
      <c r="I4" s="67">
        <v>7.3060181438000003</v>
      </c>
      <c r="J4" s="67">
        <v>1.47569187427</v>
      </c>
      <c r="K4" s="67">
        <v>5.9222603682899999</v>
      </c>
      <c r="L4" s="67">
        <v>1.3787956612000001</v>
      </c>
      <c r="M4" s="67">
        <v>16</v>
      </c>
      <c r="N4" s="67">
        <v>329</v>
      </c>
      <c r="O4" s="67">
        <v>4.8632218844999997</v>
      </c>
      <c r="P4" s="67">
        <v>28</v>
      </c>
      <c r="Q4" s="67">
        <v>282</v>
      </c>
      <c r="R4" s="67">
        <v>9.9290780141799999</v>
      </c>
      <c r="S4" s="67">
        <v>21</v>
      </c>
      <c r="T4" s="67">
        <v>233</v>
      </c>
      <c r="U4" s="67">
        <v>9.0128755364799993</v>
      </c>
      <c r="V4" s="67">
        <v>25</v>
      </c>
      <c r="W4" s="67">
        <v>271</v>
      </c>
      <c r="X4" s="67">
        <v>9.2250922509199995</v>
      </c>
      <c r="Y4" s="67">
        <v>27</v>
      </c>
      <c r="Z4" s="67">
        <v>322</v>
      </c>
      <c r="AA4" s="67">
        <v>8.3850931676999991</v>
      </c>
      <c r="AB4" s="67">
        <v>20</v>
      </c>
      <c r="AC4" s="67">
        <v>288</v>
      </c>
      <c r="AD4" s="67">
        <v>6.9444444444400002</v>
      </c>
      <c r="AE4" s="67">
        <v>23</v>
      </c>
      <c r="AF4" s="67">
        <v>280</v>
      </c>
      <c r="AG4" s="67">
        <v>8.2142857142899999</v>
      </c>
      <c r="AH4" s="67">
        <v>19</v>
      </c>
      <c r="AI4" s="67">
        <v>355</v>
      </c>
      <c r="AJ4" s="67">
        <v>5.35211267606</v>
      </c>
      <c r="AK4" s="67">
        <v>22</v>
      </c>
      <c r="AL4" s="67">
        <v>361</v>
      </c>
      <c r="AM4" s="67">
        <v>6.0941828254799999</v>
      </c>
      <c r="AN4" s="67">
        <v>25</v>
      </c>
      <c r="AO4" s="67">
        <v>459</v>
      </c>
      <c r="AP4" s="67">
        <v>5.4466230936800004</v>
      </c>
      <c r="AQ4" s="67">
        <v>25</v>
      </c>
      <c r="AR4" s="67">
        <v>389</v>
      </c>
      <c r="AS4" s="67">
        <v>6.4267352185100002</v>
      </c>
      <c r="AT4" s="67">
        <v>24</v>
      </c>
      <c r="AU4" s="67">
        <v>392</v>
      </c>
      <c r="AV4" s="67">
        <v>6.1224489795899997</v>
      </c>
      <c r="AW4" s="67">
        <v>23</v>
      </c>
      <c r="AX4" s="67">
        <v>360</v>
      </c>
      <c r="AY4" s="67">
        <v>6.3888888888900004</v>
      </c>
      <c r="AZ4" s="67">
        <v>22</v>
      </c>
      <c r="BA4" s="67">
        <v>301</v>
      </c>
      <c r="BB4" s="67">
        <v>7.3089700996699998</v>
      </c>
      <c r="BC4" s="67">
        <v>26</v>
      </c>
      <c r="BD4" s="67">
        <v>292</v>
      </c>
      <c r="BE4" s="67">
        <v>8.9041095890400008</v>
      </c>
      <c r="BF4" s="67">
        <v>15</v>
      </c>
      <c r="BG4" s="67">
        <v>326</v>
      </c>
      <c r="BH4" s="67">
        <v>4.6012269938700001</v>
      </c>
      <c r="BI4" s="67">
        <v>24</v>
      </c>
      <c r="BJ4" s="67">
        <v>303</v>
      </c>
      <c r="BK4" s="67">
        <v>7.9207920792099999</v>
      </c>
      <c r="BL4" s="67">
        <v>23</v>
      </c>
      <c r="BM4" s="67">
        <v>264</v>
      </c>
      <c r="BN4" s="67">
        <v>8.7121212121199996</v>
      </c>
      <c r="BO4" s="67">
        <v>15</v>
      </c>
      <c r="BP4" s="67">
        <v>275</v>
      </c>
      <c r="BQ4" s="67">
        <v>5.4545454545499998</v>
      </c>
      <c r="BR4" s="67">
        <v>25</v>
      </c>
      <c r="BS4" s="67">
        <v>380</v>
      </c>
      <c r="BT4" s="67">
        <v>6.5789473684199997</v>
      </c>
      <c r="BU4" s="67">
        <v>14</v>
      </c>
      <c r="BV4" s="67">
        <v>413</v>
      </c>
      <c r="BW4" s="67">
        <v>3.3898305084699998</v>
      </c>
      <c r="BX4" s="67">
        <v>26</v>
      </c>
      <c r="BY4" s="67">
        <v>415</v>
      </c>
      <c r="BZ4" s="67">
        <v>6.2650602409599996</v>
      </c>
      <c r="CA4" s="67">
        <v>28</v>
      </c>
      <c r="CB4" s="67">
        <v>351</v>
      </c>
      <c r="CC4" s="67">
        <v>7.97720797721</v>
      </c>
      <c r="CD4" s="67">
        <v>24</v>
      </c>
      <c r="CE4" s="67">
        <v>409</v>
      </c>
      <c r="CF4" s="67">
        <v>5.8679706601500001</v>
      </c>
    </row>
    <row r="5" spans="1:84" x14ac:dyDescent="0.3">
      <c r="A5" s="67" t="s">
        <v>136</v>
      </c>
      <c r="B5" s="67">
        <v>0.302232181494</v>
      </c>
      <c r="C5" s="69">
        <v>0.80595248398399999</v>
      </c>
      <c r="D5" s="67">
        <v>0.17065759356999999</v>
      </c>
      <c r="E5" s="67">
        <v>2.7949092000700002</v>
      </c>
      <c r="F5" s="67">
        <v>1.04153774406</v>
      </c>
      <c r="G5" s="67">
        <v>2.8325140171699998</v>
      </c>
      <c r="H5" s="67">
        <v>0.92187906146099996</v>
      </c>
      <c r="I5" s="67">
        <v>3.7529377624200002</v>
      </c>
      <c r="J5" s="67">
        <v>0.90687583832800001</v>
      </c>
      <c r="K5" s="67">
        <v>2.6958683757999999</v>
      </c>
      <c r="L5" s="67">
        <v>0.88380872945800004</v>
      </c>
      <c r="M5" s="67">
        <v>13</v>
      </c>
      <c r="N5" s="67">
        <v>329</v>
      </c>
      <c r="O5" s="67">
        <v>3.9513677811600001</v>
      </c>
      <c r="P5" s="67">
        <v>11</v>
      </c>
      <c r="Q5" s="67">
        <v>282</v>
      </c>
      <c r="R5" s="67">
        <v>3.90070921986</v>
      </c>
      <c r="S5" s="67">
        <v>3</v>
      </c>
      <c r="T5" s="67">
        <v>233</v>
      </c>
      <c r="U5" s="67">
        <v>1.2875536480700001</v>
      </c>
      <c r="V5" s="67">
        <v>8</v>
      </c>
      <c r="W5" s="67">
        <v>271</v>
      </c>
      <c r="X5" s="67">
        <v>2.9520295203</v>
      </c>
      <c r="Y5" s="67">
        <v>5</v>
      </c>
      <c r="Z5" s="67">
        <v>322</v>
      </c>
      <c r="AA5" s="67">
        <v>1.5527950310600001</v>
      </c>
      <c r="AB5" s="67">
        <v>9</v>
      </c>
      <c r="AC5" s="67">
        <v>288</v>
      </c>
      <c r="AD5" s="67">
        <v>3.125</v>
      </c>
      <c r="AE5" s="67">
        <v>12</v>
      </c>
      <c r="AF5" s="67">
        <v>280</v>
      </c>
      <c r="AG5" s="67">
        <v>4.2857142857100001</v>
      </c>
      <c r="AH5" s="67">
        <v>13</v>
      </c>
      <c r="AI5" s="67">
        <v>355</v>
      </c>
      <c r="AJ5" s="67">
        <v>3.6619718309899998</v>
      </c>
      <c r="AK5" s="67">
        <v>8</v>
      </c>
      <c r="AL5" s="67">
        <v>361</v>
      </c>
      <c r="AM5" s="67">
        <v>2.21606648199</v>
      </c>
      <c r="AN5" s="67">
        <v>9</v>
      </c>
      <c r="AO5" s="67">
        <v>459</v>
      </c>
      <c r="AP5" s="67">
        <v>1.9607843137300001</v>
      </c>
      <c r="AQ5" s="67">
        <v>12</v>
      </c>
      <c r="AR5" s="67">
        <v>389</v>
      </c>
      <c r="AS5" s="67">
        <v>3.0848329048799998</v>
      </c>
      <c r="AT5" s="67">
        <v>7</v>
      </c>
      <c r="AU5" s="67">
        <v>392</v>
      </c>
      <c r="AV5" s="67">
        <v>1.7857142857099999</v>
      </c>
      <c r="AW5" s="67">
        <v>12</v>
      </c>
      <c r="AX5" s="67">
        <v>360</v>
      </c>
      <c r="AY5" s="67">
        <v>3.3333333333300001</v>
      </c>
      <c r="AZ5" s="67">
        <v>11</v>
      </c>
      <c r="BA5" s="67">
        <v>301</v>
      </c>
      <c r="BB5" s="67">
        <v>3.6544850498299999</v>
      </c>
      <c r="BC5" s="67">
        <v>7</v>
      </c>
      <c r="BD5" s="67">
        <v>292</v>
      </c>
      <c r="BE5" s="67">
        <v>2.3972602739700002</v>
      </c>
      <c r="BF5" s="67">
        <v>16</v>
      </c>
      <c r="BG5" s="67">
        <v>326</v>
      </c>
      <c r="BH5" s="67">
        <v>4.9079754601200003</v>
      </c>
      <c r="BI5" s="67">
        <v>10</v>
      </c>
      <c r="BJ5" s="67">
        <v>303</v>
      </c>
      <c r="BK5" s="67">
        <v>3.3003300329999998</v>
      </c>
      <c r="BL5" s="67">
        <v>13</v>
      </c>
      <c r="BM5" s="67">
        <v>264</v>
      </c>
      <c r="BN5" s="67">
        <v>4.92424242424</v>
      </c>
      <c r="BO5" s="67">
        <v>12</v>
      </c>
      <c r="BP5" s="67">
        <v>275</v>
      </c>
      <c r="BQ5" s="67">
        <v>4.3636363636400004</v>
      </c>
      <c r="BR5" s="67">
        <v>10</v>
      </c>
      <c r="BS5" s="67">
        <v>380</v>
      </c>
      <c r="BT5" s="67">
        <v>2.63157894737</v>
      </c>
      <c r="BU5" s="67">
        <v>11</v>
      </c>
      <c r="BV5" s="67">
        <v>413</v>
      </c>
      <c r="BW5" s="67">
        <v>2.6634382566600001</v>
      </c>
      <c r="BX5" s="67">
        <v>12</v>
      </c>
      <c r="BY5" s="67">
        <v>415</v>
      </c>
      <c r="BZ5" s="67">
        <v>2.8915662650599998</v>
      </c>
      <c r="CA5" s="67">
        <v>5</v>
      </c>
      <c r="CB5" s="67">
        <v>351</v>
      </c>
      <c r="CC5" s="67">
        <v>1.4245014245000001</v>
      </c>
      <c r="CD5" s="67">
        <v>9</v>
      </c>
      <c r="CE5" s="67">
        <v>409</v>
      </c>
      <c r="CF5" s="67">
        <v>2.2004889975599999</v>
      </c>
    </row>
    <row r="6" spans="1:84" x14ac:dyDescent="0.3">
      <c r="A6" s="67" t="s">
        <v>137</v>
      </c>
      <c r="B6" s="67">
        <v>3.22831975844E-2</v>
      </c>
      <c r="C6" s="69">
        <v>0.19369918550599999</v>
      </c>
      <c r="D6" s="67">
        <v>0.315281861484</v>
      </c>
      <c r="E6" s="67">
        <v>2.75299471227</v>
      </c>
      <c r="F6" s="67">
        <v>1.02187332118</v>
      </c>
      <c r="G6" s="67">
        <v>3.3042251229600001</v>
      </c>
      <c r="H6" s="67">
        <v>0.44273600120399997</v>
      </c>
      <c r="I6" s="67">
        <v>2.12037621209</v>
      </c>
      <c r="J6" s="67">
        <v>0.55967151916299995</v>
      </c>
      <c r="K6" s="67">
        <v>3.3569125990800002</v>
      </c>
      <c r="L6" s="67">
        <v>0.787031701586</v>
      </c>
      <c r="M6" s="67">
        <v>16</v>
      </c>
      <c r="N6" s="67">
        <v>329</v>
      </c>
      <c r="O6" s="67">
        <v>4.8632218844999997</v>
      </c>
      <c r="P6" s="67">
        <v>6</v>
      </c>
      <c r="Q6" s="67">
        <v>282</v>
      </c>
      <c r="R6" s="67">
        <v>2.12765957447</v>
      </c>
      <c r="S6" s="67">
        <v>5</v>
      </c>
      <c r="T6" s="67">
        <v>233</v>
      </c>
      <c r="U6" s="67">
        <v>2.1459227467800002</v>
      </c>
      <c r="V6" s="67">
        <v>5</v>
      </c>
      <c r="W6" s="67">
        <v>271</v>
      </c>
      <c r="X6" s="67">
        <v>1.84501845018</v>
      </c>
      <c r="Y6" s="67">
        <v>10</v>
      </c>
      <c r="Z6" s="67">
        <v>322</v>
      </c>
      <c r="AA6" s="67">
        <v>3.1055900621100001</v>
      </c>
      <c r="AB6" s="67">
        <v>7</v>
      </c>
      <c r="AC6" s="67">
        <v>288</v>
      </c>
      <c r="AD6" s="67">
        <v>2.4305555555599998</v>
      </c>
      <c r="AE6" s="67">
        <v>7</v>
      </c>
      <c r="AF6" s="67">
        <v>280</v>
      </c>
      <c r="AG6" s="67">
        <v>2.5</v>
      </c>
      <c r="AH6" s="67">
        <v>12</v>
      </c>
      <c r="AI6" s="67">
        <v>355</v>
      </c>
      <c r="AJ6" s="67">
        <v>3.3802816901399999</v>
      </c>
      <c r="AK6" s="67">
        <v>12</v>
      </c>
      <c r="AL6" s="67">
        <v>361</v>
      </c>
      <c r="AM6" s="67">
        <v>3.3240997229899998</v>
      </c>
      <c r="AN6" s="67">
        <v>17</v>
      </c>
      <c r="AO6" s="67">
        <v>459</v>
      </c>
      <c r="AP6" s="67">
        <v>3.7037037037</v>
      </c>
      <c r="AQ6" s="67">
        <v>15</v>
      </c>
      <c r="AR6" s="67">
        <v>389</v>
      </c>
      <c r="AS6" s="67">
        <v>3.85604113111</v>
      </c>
      <c r="AT6" s="67">
        <v>12</v>
      </c>
      <c r="AU6" s="67">
        <v>392</v>
      </c>
      <c r="AV6" s="67">
        <v>3.0612244897999998</v>
      </c>
      <c r="AW6" s="67">
        <v>9</v>
      </c>
      <c r="AX6" s="67">
        <v>360</v>
      </c>
      <c r="AY6" s="67">
        <v>2.5</v>
      </c>
      <c r="AZ6" s="67">
        <v>4</v>
      </c>
      <c r="BA6" s="67">
        <v>301</v>
      </c>
      <c r="BB6" s="67">
        <v>1.3289036544899999</v>
      </c>
      <c r="BC6" s="67">
        <v>5</v>
      </c>
      <c r="BD6" s="67">
        <v>292</v>
      </c>
      <c r="BE6" s="67">
        <v>1.71232876712</v>
      </c>
      <c r="BF6" s="67">
        <v>6</v>
      </c>
      <c r="BG6" s="67">
        <v>326</v>
      </c>
      <c r="BH6" s="67">
        <v>1.84049079755</v>
      </c>
      <c r="BI6" s="67">
        <v>7</v>
      </c>
      <c r="BJ6" s="67">
        <v>303</v>
      </c>
      <c r="BK6" s="67">
        <v>2.3102310231000001</v>
      </c>
      <c r="BL6" s="67">
        <v>8</v>
      </c>
      <c r="BM6" s="67">
        <v>264</v>
      </c>
      <c r="BN6" s="67">
        <v>3.0303030302999998</v>
      </c>
      <c r="BO6" s="67">
        <v>5</v>
      </c>
      <c r="BP6" s="67">
        <v>275</v>
      </c>
      <c r="BQ6" s="67">
        <v>1.81818181818</v>
      </c>
      <c r="BR6" s="67">
        <v>17</v>
      </c>
      <c r="BS6" s="67">
        <v>380</v>
      </c>
      <c r="BT6" s="67">
        <v>4.4736842105300001</v>
      </c>
      <c r="BU6" s="67">
        <v>14</v>
      </c>
      <c r="BV6" s="67">
        <v>413</v>
      </c>
      <c r="BW6" s="67">
        <v>3.3898305084699998</v>
      </c>
      <c r="BX6" s="67">
        <v>14</v>
      </c>
      <c r="BY6" s="67">
        <v>415</v>
      </c>
      <c r="BZ6" s="67">
        <v>3.3734939759000002</v>
      </c>
      <c r="CA6" s="67">
        <v>12</v>
      </c>
      <c r="CB6" s="67">
        <v>351</v>
      </c>
      <c r="CC6" s="67">
        <v>3.4188034188</v>
      </c>
      <c r="CD6" s="67">
        <v>15</v>
      </c>
      <c r="CE6" s="67">
        <v>409</v>
      </c>
      <c r="CF6" s="67">
        <v>3.6674816625900002</v>
      </c>
    </row>
    <row r="7" spans="1:84" x14ac:dyDescent="0.3">
      <c r="A7" s="67" t="s">
        <v>119</v>
      </c>
      <c r="B7" s="67">
        <v>4.9340005959000004E-3</v>
      </c>
      <c r="C7" s="69">
        <v>5.9208007150900001E-2</v>
      </c>
      <c r="D7" s="67">
        <v>0.50198148814300003</v>
      </c>
      <c r="E7" s="67">
        <v>1.4442050585299999</v>
      </c>
      <c r="F7" s="67">
        <v>0.24677651926499999</v>
      </c>
      <c r="G7" s="67">
        <v>0.60194351719299999</v>
      </c>
      <c r="H7" s="67">
        <v>0.24319979913000001</v>
      </c>
      <c r="I7" s="67">
        <v>1.24806277251</v>
      </c>
      <c r="J7" s="67">
        <v>0.56187741381900003</v>
      </c>
      <c r="K7" s="67">
        <v>0.72771177978299995</v>
      </c>
      <c r="L7" s="67">
        <v>0.22736117516500001</v>
      </c>
      <c r="M7" s="67">
        <v>5</v>
      </c>
      <c r="N7" s="67">
        <v>329</v>
      </c>
      <c r="O7" s="67">
        <v>1.51975683891</v>
      </c>
      <c r="P7" s="67">
        <v>4</v>
      </c>
      <c r="Q7" s="67">
        <v>282</v>
      </c>
      <c r="R7" s="67">
        <v>1.41843971631</v>
      </c>
      <c r="S7" s="67">
        <v>3</v>
      </c>
      <c r="T7" s="67">
        <v>233</v>
      </c>
      <c r="U7" s="67">
        <v>1.2875536480700001</v>
      </c>
      <c r="V7" s="67">
        <v>5</v>
      </c>
      <c r="W7" s="67">
        <v>271</v>
      </c>
      <c r="X7" s="67">
        <v>1.84501845018</v>
      </c>
      <c r="Y7" s="67">
        <v>5</v>
      </c>
      <c r="Z7" s="67">
        <v>322</v>
      </c>
      <c r="AA7" s="67">
        <v>1.5527950310600001</v>
      </c>
      <c r="AB7" s="67">
        <v>3</v>
      </c>
      <c r="AC7" s="67">
        <v>288</v>
      </c>
      <c r="AD7" s="67">
        <v>1.0416666666700001</v>
      </c>
      <c r="AE7" s="67">
        <v>3</v>
      </c>
      <c r="AF7" s="67">
        <v>280</v>
      </c>
      <c r="AG7" s="67">
        <v>1.07142857143</v>
      </c>
      <c r="AH7" s="67">
        <v>2</v>
      </c>
      <c r="AI7" s="67">
        <v>355</v>
      </c>
      <c r="AJ7" s="67">
        <v>0.56338028168999998</v>
      </c>
      <c r="AK7" s="67">
        <v>2</v>
      </c>
      <c r="AL7" s="67">
        <v>361</v>
      </c>
      <c r="AM7" s="67">
        <v>0.55401662049900002</v>
      </c>
      <c r="AN7" s="67">
        <v>3</v>
      </c>
      <c r="AO7" s="67">
        <v>459</v>
      </c>
      <c r="AP7" s="67">
        <v>0.65359477124200005</v>
      </c>
      <c r="AQ7" s="67">
        <v>2</v>
      </c>
      <c r="AR7" s="67">
        <v>389</v>
      </c>
      <c r="AS7" s="67">
        <v>0.51413881748099999</v>
      </c>
      <c r="AT7" s="67">
        <v>1</v>
      </c>
      <c r="AU7" s="67">
        <v>392</v>
      </c>
      <c r="AV7" s="67">
        <v>0.25510204081600002</v>
      </c>
      <c r="AW7" s="67">
        <v>4</v>
      </c>
      <c r="AX7" s="67">
        <v>360</v>
      </c>
      <c r="AY7" s="67">
        <v>1.11111111111</v>
      </c>
      <c r="AZ7" s="67">
        <v>2</v>
      </c>
      <c r="BA7" s="67">
        <v>301</v>
      </c>
      <c r="BB7" s="67">
        <v>0.664451827243</v>
      </c>
      <c r="BC7" s="67">
        <v>6</v>
      </c>
      <c r="BD7" s="67">
        <v>292</v>
      </c>
      <c r="BE7" s="67">
        <v>2.0547945205499998</v>
      </c>
      <c r="BF7" s="67">
        <v>3</v>
      </c>
      <c r="BG7" s="67">
        <v>326</v>
      </c>
      <c r="BH7" s="67">
        <v>0.92024539877300005</v>
      </c>
      <c r="BI7" s="67">
        <v>6</v>
      </c>
      <c r="BJ7" s="67">
        <v>303</v>
      </c>
      <c r="BK7" s="67">
        <v>1.9801980198</v>
      </c>
      <c r="BL7" s="67">
        <v>2</v>
      </c>
      <c r="BM7" s="67">
        <v>264</v>
      </c>
      <c r="BN7" s="67">
        <v>0.75757575757600004</v>
      </c>
      <c r="BO7" s="67">
        <v>3</v>
      </c>
      <c r="BP7" s="67">
        <v>275</v>
      </c>
      <c r="BQ7" s="67">
        <v>1.0909090909100001</v>
      </c>
      <c r="BR7" s="67">
        <v>2</v>
      </c>
      <c r="BS7" s="67">
        <v>380</v>
      </c>
      <c r="BT7" s="67">
        <v>0.52631578947400004</v>
      </c>
      <c r="BU7" s="67">
        <v>3</v>
      </c>
      <c r="BV7" s="67">
        <v>413</v>
      </c>
      <c r="BW7" s="67">
        <v>0.72639225181599998</v>
      </c>
      <c r="BX7" s="67">
        <v>4</v>
      </c>
      <c r="BY7" s="67">
        <v>415</v>
      </c>
      <c r="BZ7" s="67">
        <v>0.963855421687</v>
      </c>
      <c r="CA7" s="67">
        <v>2</v>
      </c>
      <c r="CB7" s="67">
        <v>351</v>
      </c>
      <c r="CC7" s="67">
        <v>0.56980056980100002</v>
      </c>
      <c r="CD7" s="67">
        <v>2</v>
      </c>
      <c r="CE7" s="67">
        <v>409</v>
      </c>
      <c r="CF7" s="67">
        <v>0.48899755501199998</v>
      </c>
    </row>
    <row r="8" spans="1:84" x14ac:dyDescent="0.3">
      <c r="A8" s="67" t="s">
        <v>138</v>
      </c>
      <c r="B8" s="67">
        <v>0.72755062227</v>
      </c>
      <c r="C8" s="69">
        <v>0.79369158793100003</v>
      </c>
      <c r="D8" s="67">
        <v>2.9707318644700002E-2</v>
      </c>
      <c r="E8" s="67">
        <v>1.3636790275499999</v>
      </c>
      <c r="F8" s="67">
        <v>0.70676890324300001</v>
      </c>
      <c r="G8" s="67">
        <v>1.16724831911</v>
      </c>
      <c r="H8" s="67">
        <v>0.462139165282</v>
      </c>
      <c r="I8" s="67">
        <v>1.41390986581</v>
      </c>
      <c r="J8" s="67">
        <v>0.29318581031699997</v>
      </c>
      <c r="K8" s="67">
        <v>1.3178507310300001</v>
      </c>
      <c r="L8" s="67">
        <v>0.55777193338099995</v>
      </c>
      <c r="M8" s="67">
        <v>3</v>
      </c>
      <c r="N8" s="67">
        <v>329</v>
      </c>
      <c r="O8" s="67">
        <v>0.91185410334299999</v>
      </c>
      <c r="P8" s="67">
        <v>6</v>
      </c>
      <c r="Q8" s="67">
        <v>282</v>
      </c>
      <c r="R8" s="67">
        <v>2.12765957447</v>
      </c>
      <c r="S8" s="67">
        <v>1</v>
      </c>
      <c r="T8" s="67">
        <v>233</v>
      </c>
      <c r="U8" s="67">
        <v>0.42918454935599998</v>
      </c>
      <c r="V8" s="67">
        <v>5</v>
      </c>
      <c r="W8" s="67">
        <v>271</v>
      </c>
      <c r="X8" s="67">
        <v>1.84501845018</v>
      </c>
      <c r="Y8" s="67">
        <v>7</v>
      </c>
      <c r="Z8" s="67">
        <v>322</v>
      </c>
      <c r="AA8" s="67">
        <v>2.1739130434799998</v>
      </c>
      <c r="AB8" s="67">
        <v>2</v>
      </c>
      <c r="AC8" s="67">
        <v>288</v>
      </c>
      <c r="AD8" s="67">
        <v>0.694444444444</v>
      </c>
      <c r="AE8" s="67">
        <v>6</v>
      </c>
      <c r="AF8" s="67">
        <v>280</v>
      </c>
      <c r="AG8" s="67">
        <v>2.1428571428600001</v>
      </c>
      <c r="AH8" s="67">
        <v>4</v>
      </c>
      <c r="AI8" s="67">
        <v>355</v>
      </c>
      <c r="AJ8" s="67">
        <v>1.12676056338</v>
      </c>
      <c r="AK8" s="67">
        <v>4</v>
      </c>
      <c r="AL8" s="67">
        <v>361</v>
      </c>
      <c r="AM8" s="67">
        <v>1.108033241</v>
      </c>
      <c r="AN8" s="67">
        <v>5</v>
      </c>
      <c r="AO8" s="67">
        <v>459</v>
      </c>
      <c r="AP8" s="67">
        <v>1.0893246187400001</v>
      </c>
      <c r="AQ8" s="67">
        <v>3</v>
      </c>
      <c r="AR8" s="67">
        <v>389</v>
      </c>
      <c r="AS8" s="67">
        <v>0.77120822622100005</v>
      </c>
      <c r="AT8" s="67">
        <v>3</v>
      </c>
      <c r="AU8" s="67">
        <v>392</v>
      </c>
      <c r="AV8" s="67">
        <v>0.76530612244899998</v>
      </c>
      <c r="AW8" s="67">
        <v>4</v>
      </c>
      <c r="AX8" s="67">
        <v>360</v>
      </c>
      <c r="AY8" s="67">
        <v>1.11111111111</v>
      </c>
      <c r="AZ8" s="67">
        <v>3</v>
      </c>
      <c r="BA8" s="67">
        <v>301</v>
      </c>
      <c r="BB8" s="67">
        <v>0.99667774086399996</v>
      </c>
      <c r="BC8" s="67">
        <v>4</v>
      </c>
      <c r="BD8" s="67">
        <v>292</v>
      </c>
      <c r="BE8" s="67">
        <v>1.3698630137000001</v>
      </c>
      <c r="BF8" s="67">
        <v>6</v>
      </c>
      <c r="BG8" s="67">
        <v>326</v>
      </c>
      <c r="BH8" s="67">
        <v>1.84049079755</v>
      </c>
      <c r="BI8" s="67">
        <v>5</v>
      </c>
      <c r="BJ8" s="67">
        <v>303</v>
      </c>
      <c r="BK8" s="67">
        <v>1.6501650164999999</v>
      </c>
      <c r="BL8" s="67">
        <v>4</v>
      </c>
      <c r="BM8" s="67">
        <v>264</v>
      </c>
      <c r="BN8" s="67">
        <v>1.5151515151499999</v>
      </c>
      <c r="BO8" s="67">
        <v>6</v>
      </c>
      <c r="BP8" s="67">
        <v>275</v>
      </c>
      <c r="BQ8" s="67">
        <v>2.1818181818200002</v>
      </c>
      <c r="BR8" s="67">
        <v>5</v>
      </c>
      <c r="BS8" s="67">
        <v>380</v>
      </c>
      <c r="BT8" s="67">
        <v>1.31578947368</v>
      </c>
      <c r="BU8" s="67">
        <v>6</v>
      </c>
      <c r="BV8" s="67">
        <v>413</v>
      </c>
      <c r="BW8" s="67">
        <v>1.45278450363</v>
      </c>
      <c r="BX8" s="67">
        <v>5</v>
      </c>
      <c r="BY8" s="67">
        <v>415</v>
      </c>
      <c r="BZ8" s="67">
        <v>1.2048192771099999</v>
      </c>
      <c r="CA8" s="67">
        <v>1</v>
      </c>
      <c r="CB8" s="67">
        <v>351</v>
      </c>
      <c r="CC8" s="67">
        <v>0.28490028490000002</v>
      </c>
      <c r="CD8" s="67">
        <v>6</v>
      </c>
      <c r="CE8" s="67">
        <v>409</v>
      </c>
      <c r="CF8" s="67">
        <v>1.46699266504</v>
      </c>
    </row>
    <row r="9" spans="1:84" x14ac:dyDescent="0.3">
      <c r="A9" s="67" t="s">
        <v>139</v>
      </c>
      <c r="B9" s="67">
        <v>0.69409864707799995</v>
      </c>
      <c r="C9" s="69">
        <v>0.79325559666000001</v>
      </c>
      <c r="D9" s="67">
        <v>5.6763434926700003E-2</v>
      </c>
      <c r="E9" s="67">
        <v>0.66530174051400004</v>
      </c>
      <c r="F9" s="67">
        <v>0.36213221075800001</v>
      </c>
      <c r="G9" s="67">
        <v>0.55305724385199995</v>
      </c>
      <c r="H9" s="67">
        <v>0.189439920762</v>
      </c>
      <c r="I9" s="67">
        <v>0.60601143497499999</v>
      </c>
      <c r="J9" s="67">
        <v>0.416789597643</v>
      </c>
      <c r="K9" s="67">
        <v>0.45800164933699999</v>
      </c>
      <c r="L9" s="67">
        <v>0.21193088764000001</v>
      </c>
      <c r="M9" s="67">
        <v>2</v>
      </c>
      <c r="N9" s="67">
        <v>329</v>
      </c>
      <c r="O9" s="67">
        <v>0.60790273556200003</v>
      </c>
      <c r="P9" s="67">
        <v>2</v>
      </c>
      <c r="Q9" s="67">
        <v>282</v>
      </c>
      <c r="R9" s="67">
        <v>0.70921985815599997</v>
      </c>
      <c r="S9" s="67">
        <v>0</v>
      </c>
      <c r="T9" s="67">
        <v>233</v>
      </c>
      <c r="U9" s="67">
        <v>0</v>
      </c>
      <c r="V9" s="67">
        <v>2</v>
      </c>
      <c r="W9" s="67">
        <v>271</v>
      </c>
      <c r="X9" s="67">
        <v>0.73800738007400002</v>
      </c>
      <c r="Y9" s="67">
        <v>4</v>
      </c>
      <c r="Z9" s="67">
        <v>322</v>
      </c>
      <c r="AA9" s="67">
        <v>1.24223602484</v>
      </c>
      <c r="AB9" s="67">
        <v>2</v>
      </c>
      <c r="AC9" s="67">
        <v>288</v>
      </c>
      <c r="AD9" s="67">
        <v>0.694444444444</v>
      </c>
      <c r="AE9" s="67">
        <v>2</v>
      </c>
      <c r="AF9" s="67">
        <v>280</v>
      </c>
      <c r="AG9" s="67">
        <v>0.71428571428599996</v>
      </c>
      <c r="AH9" s="67">
        <v>3</v>
      </c>
      <c r="AI9" s="67">
        <v>355</v>
      </c>
      <c r="AJ9" s="67">
        <v>0.84507042253499998</v>
      </c>
      <c r="AK9" s="67">
        <v>2</v>
      </c>
      <c r="AL9" s="67">
        <v>361</v>
      </c>
      <c r="AM9" s="67">
        <v>0.55401662049900002</v>
      </c>
      <c r="AN9" s="67">
        <v>2</v>
      </c>
      <c r="AO9" s="67">
        <v>459</v>
      </c>
      <c r="AP9" s="67">
        <v>0.43572984749499999</v>
      </c>
      <c r="AQ9" s="67">
        <v>2</v>
      </c>
      <c r="AR9" s="67">
        <v>389</v>
      </c>
      <c r="AS9" s="67">
        <v>0.51413881748099999</v>
      </c>
      <c r="AT9" s="67">
        <v>1</v>
      </c>
      <c r="AU9" s="67">
        <v>392</v>
      </c>
      <c r="AV9" s="67">
        <v>0.25510204081600002</v>
      </c>
      <c r="AW9" s="67">
        <v>3</v>
      </c>
      <c r="AX9" s="67">
        <v>360</v>
      </c>
      <c r="AY9" s="67">
        <v>0.83333333333299997</v>
      </c>
      <c r="AZ9" s="67">
        <v>1</v>
      </c>
      <c r="BA9" s="67">
        <v>301</v>
      </c>
      <c r="BB9" s="67">
        <v>0.33222591362100001</v>
      </c>
      <c r="BC9" s="67">
        <v>3</v>
      </c>
      <c r="BD9" s="67">
        <v>292</v>
      </c>
      <c r="BE9" s="67">
        <v>1.0273972602699999</v>
      </c>
      <c r="BF9" s="67">
        <v>1</v>
      </c>
      <c r="BG9" s="67">
        <v>326</v>
      </c>
      <c r="BH9" s="67">
        <v>0.30674846625800001</v>
      </c>
      <c r="BI9" s="67">
        <v>0</v>
      </c>
      <c r="BJ9" s="67">
        <v>303</v>
      </c>
      <c r="BK9" s="67">
        <v>0</v>
      </c>
      <c r="BL9" s="67">
        <v>3</v>
      </c>
      <c r="BM9" s="67">
        <v>264</v>
      </c>
      <c r="BN9" s="67">
        <v>1.13636363636</v>
      </c>
      <c r="BO9" s="67">
        <v>2</v>
      </c>
      <c r="BP9" s="67">
        <v>275</v>
      </c>
      <c r="BQ9" s="67">
        <v>0.72727272727299996</v>
      </c>
      <c r="BR9" s="67">
        <v>2</v>
      </c>
      <c r="BS9" s="67">
        <v>380</v>
      </c>
      <c r="BT9" s="67">
        <v>0.52631578947400004</v>
      </c>
      <c r="BU9" s="67">
        <v>1</v>
      </c>
      <c r="BV9" s="67">
        <v>413</v>
      </c>
      <c r="BW9" s="67">
        <v>0.242130750605</v>
      </c>
      <c r="BX9" s="67">
        <v>3</v>
      </c>
      <c r="BY9" s="67">
        <v>415</v>
      </c>
      <c r="BZ9" s="67">
        <v>0.72289156626499995</v>
      </c>
      <c r="CA9" s="67">
        <v>1</v>
      </c>
      <c r="CB9" s="67">
        <v>351</v>
      </c>
      <c r="CC9" s="67">
        <v>0.28490028490000002</v>
      </c>
      <c r="CD9" s="67">
        <v>1</v>
      </c>
      <c r="CE9" s="67">
        <v>409</v>
      </c>
      <c r="CF9" s="67">
        <v>0.24449877750599999</v>
      </c>
    </row>
    <row r="10" spans="1:84" x14ac:dyDescent="0.3">
      <c r="A10" s="67" t="s">
        <v>140</v>
      </c>
      <c r="B10" s="67">
        <v>7.3166632257699996E-2</v>
      </c>
      <c r="C10" s="69">
        <v>0.35119983483700001</v>
      </c>
      <c r="D10" s="67">
        <v>0.327240571782</v>
      </c>
      <c r="E10" s="67">
        <v>0.59879494792700005</v>
      </c>
      <c r="F10" s="67">
        <v>0.28824887304399999</v>
      </c>
      <c r="G10" s="67">
        <v>0.23179594012099999</v>
      </c>
      <c r="H10" s="67">
        <v>0.111659914155</v>
      </c>
      <c r="I10" s="67">
        <v>0.164798595031</v>
      </c>
      <c r="J10" s="67">
        <v>0.16736354993399999</v>
      </c>
      <c r="K10" s="67">
        <v>0.40740270956000002</v>
      </c>
      <c r="L10" s="67">
        <v>0.33120887893099998</v>
      </c>
      <c r="M10" s="67">
        <v>1</v>
      </c>
      <c r="N10" s="67">
        <v>329</v>
      </c>
      <c r="O10" s="67">
        <v>0.30395136778100001</v>
      </c>
      <c r="P10" s="67">
        <v>2</v>
      </c>
      <c r="Q10" s="67">
        <v>282</v>
      </c>
      <c r="R10" s="67">
        <v>0.70921985815599997</v>
      </c>
      <c r="S10" s="67">
        <v>2</v>
      </c>
      <c r="T10" s="67">
        <v>233</v>
      </c>
      <c r="U10" s="67">
        <v>0.85836909871199996</v>
      </c>
      <c r="V10" s="67">
        <v>1</v>
      </c>
      <c r="W10" s="67">
        <v>271</v>
      </c>
      <c r="X10" s="67">
        <v>0.36900369003700001</v>
      </c>
      <c r="Y10" s="67">
        <v>1</v>
      </c>
      <c r="Z10" s="67">
        <v>322</v>
      </c>
      <c r="AA10" s="67">
        <v>0.31055900621100002</v>
      </c>
      <c r="AB10" s="67">
        <v>3</v>
      </c>
      <c r="AC10" s="67">
        <v>288</v>
      </c>
      <c r="AD10" s="67">
        <v>1.0416666666700001</v>
      </c>
      <c r="AE10" s="67">
        <v>1</v>
      </c>
      <c r="AF10" s="67">
        <v>280</v>
      </c>
      <c r="AG10" s="67">
        <v>0.35714285714299998</v>
      </c>
      <c r="AH10" s="67">
        <v>1</v>
      </c>
      <c r="AI10" s="67">
        <v>355</v>
      </c>
      <c r="AJ10" s="67">
        <v>0.28169014084499999</v>
      </c>
      <c r="AK10" s="67">
        <v>1</v>
      </c>
      <c r="AL10" s="67">
        <v>361</v>
      </c>
      <c r="AM10" s="67">
        <v>0.27700831024900002</v>
      </c>
      <c r="AN10" s="67">
        <v>1</v>
      </c>
      <c r="AO10" s="67">
        <v>459</v>
      </c>
      <c r="AP10" s="67">
        <v>0.21786492374700001</v>
      </c>
      <c r="AQ10" s="67">
        <v>1</v>
      </c>
      <c r="AR10" s="67">
        <v>389</v>
      </c>
      <c r="AS10" s="67">
        <v>0.25706940874</v>
      </c>
      <c r="AT10" s="67">
        <v>0</v>
      </c>
      <c r="AU10" s="67">
        <v>392</v>
      </c>
      <c r="AV10" s="67">
        <v>0</v>
      </c>
      <c r="AW10" s="67">
        <v>1</v>
      </c>
      <c r="AX10" s="67">
        <v>360</v>
      </c>
      <c r="AY10" s="67">
        <v>0.277777777778</v>
      </c>
      <c r="AZ10" s="67">
        <v>1</v>
      </c>
      <c r="BA10" s="67">
        <v>301</v>
      </c>
      <c r="BB10" s="67">
        <v>0.33222591362100001</v>
      </c>
      <c r="BC10" s="67">
        <v>0</v>
      </c>
      <c r="BD10" s="67">
        <v>292</v>
      </c>
      <c r="BE10" s="67">
        <v>0</v>
      </c>
      <c r="BF10" s="67">
        <v>0</v>
      </c>
      <c r="BG10" s="67">
        <v>326</v>
      </c>
      <c r="BH10" s="67">
        <v>0</v>
      </c>
      <c r="BI10" s="67">
        <v>0</v>
      </c>
      <c r="BJ10" s="67">
        <v>303</v>
      </c>
      <c r="BK10" s="67">
        <v>0</v>
      </c>
      <c r="BL10" s="67">
        <v>1</v>
      </c>
      <c r="BM10" s="67">
        <v>264</v>
      </c>
      <c r="BN10" s="67">
        <v>0.37878787878800002</v>
      </c>
      <c r="BO10" s="67">
        <v>2</v>
      </c>
      <c r="BP10" s="67">
        <v>275</v>
      </c>
      <c r="BQ10" s="67">
        <v>0.72727272727299996</v>
      </c>
      <c r="BR10" s="67">
        <v>1</v>
      </c>
      <c r="BS10" s="67">
        <v>380</v>
      </c>
      <c r="BT10" s="67">
        <v>0.26315789473700002</v>
      </c>
      <c r="BU10" s="67">
        <v>4</v>
      </c>
      <c r="BV10" s="67">
        <v>413</v>
      </c>
      <c r="BW10" s="67">
        <v>0.96852300242099998</v>
      </c>
      <c r="BX10" s="67">
        <v>1</v>
      </c>
      <c r="BY10" s="67">
        <v>415</v>
      </c>
      <c r="BZ10" s="67">
        <v>0.240963855422</v>
      </c>
      <c r="CA10" s="67">
        <v>0</v>
      </c>
      <c r="CB10" s="67">
        <v>351</v>
      </c>
      <c r="CC10" s="67">
        <v>0</v>
      </c>
      <c r="CD10" s="67">
        <v>1</v>
      </c>
      <c r="CE10" s="67">
        <v>409</v>
      </c>
      <c r="CF10" s="67">
        <v>0.24449877750599999</v>
      </c>
    </row>
    <row r="11" spans="1:84" x14ac:dyDescent="0.3">
      <c r="A11" s="67" t="s">
        <v>141</v>
      </c>
      <c r="B11" s="67">
        <v>0.65696534625299996</v>
      </c>
      <c r="C11" s="69">
        <v>0.78835841550399999</v>
      </c>
      <c r="D11" s="67">
        <v>6.5715875003099999E-2</v>
      </c>
      <c r="E11" s="67">
        <v>0.35400884378500003</v>
      </c>
      <c r="F11" s="67">
        <v>0.308604343404</v>
      </c>
      <c r="G11" s="67">
        <v>0.28996591992100001</v>
      </c>
      <c r="H11" s="67">
        <v>0.26347250619399998</v>
      </c>
      <c r="I11" s="67">
        <v>0.28134468417800002</v>
      </c>
      <c r="J11" s="67">
        <v>0.22935264554599999</v>
      </c>
      <c r="K11" s="67">
        <v>0.16914361588900001</v>
      </c>
      <c r="L11" s="67">
        <v>0.18560396187799999</v>
      </c>
      <c r="M11" s="67">
        <v>2</v>
      </c>
      <c r="N11" s="67">
        <v>329</v>
      </c>
      <c r="O11" s="67">
        <v>0.60790273556200003</v>
      </c>
      <c r="P11" s="67">
        <v>0</v>
      </c>
      <c r="Q11" s="67">
        <v>282</v>
      </c>
      <c r="R11" s="67">
        <v>0</v>
      </c>
      <c r="S11" s="67">
        <v>2</v>
      </c>
      <c r="T11" s="67">
        <v>233</v>
      </c>
      <c r="U11" s="67">
        <v>0.85836909871199996</v>
      </c>
      <c r="V11" s="67">
        <v>0</v>
      </c>
      <c r="W11" s="67">
        <v>271</v>
      </c>
      <c r="X11" s="67">
        <v>0</v>
      </c>
      <c r="Y11" s="67">
        <v>1</v>
      </c>
      <c r="Z11" s="67">
        <v>322</v>
      </c>
      <c r="AA11" s="67">
        <v>0.31055900621100002</v>
      </c>
      <c r="AB11" s="67">
        <v>1</v>
      </c>
      <c r="AC11" s="67">
        <v>288</v>
      </c>
      <c r="AD11" s="67">
        <v>0.347222222222</v>
      </c>
      <c r="AE11" s="67">
        <v>0</v>
      </c>
      <c r="AF11" s="67">
        <v>280</v>
      </c>
      <c r="AG11" s="67">
        <v>0</v>
      </c>
      <c r="AH11" s="67">
        <v>1</v>
      </c>
      <c r="AI11" s="67">
        <v>355</v>
      </c>
      <c r="AJ11" s="67">
        <v>0.28169014084499999</v>
      </c>
      <c r="AK11" s="67">
        <v>0</v>
      </c>
      <c r="AL11" s="67">
        <v>361</v>
      </c>
      <c r="AM11" s="67">
        <v>0</v>
      </c>
      <c r="AN11" s="67">
        <v>2</v>
      </c>
      <c r="AO11" s="67">
        <v>459</v>
      </c>
      <c r="AP11" s="67">
        <v>0.43572984749499999</v>
      </c>
      <c r="AQ11" s="67">
        <v>1</v>
      </c>
      <c r="AR11" s="67">
        <v>389</v>
      </c>
      <c r="AS11" s="67">
        <v>0.25706940874</v>
      </c>
      <c r="AT11" s="67">
        <v>3</v>
      </c>
      <c r="AU11" s="67">
        <v>392</v>
      </c>
      <c r="AV11" s="67">
        <v>0.76530612244899998</v>
      </c>
      <c r="AW11" s="67">
        <v>0</v>
      </c>
      <c r="AX11" s="67">
        <v>360</v>
      </c>
      <c r="AY11" s="67">
        <v>0</v>
      </c>
      <c r="AZ11" s="67">
        <v>0</v>
      </c>
      <c r="BA11" s="67">
        <v>301</v>
      </c>
      <c r="BB11" s="67">
        <v>0</v>
      </c>
      <c r="BC11" s="67">
        <v>1</v>
      </c>
      <c r="BD11" s="67">
        <v>292</v>
      </c>
      <c r="BE11" s="67">
        <v>0.34246575342500002</v>
      </c>
      <c r="BF11" s="67">
        <v>1</v>
      </c>
      <c r="BG11" s="67">
        <v>326</v>
      </c>
      <c r="BH11" s="67">
        <v>0.30674846625800001</v>
      </c>
      <c r="BI11" s="67">
        <v>2</v>
      </c>
      <c r="BJ11" s="67">
        <v>303</v>
      </c>
      <c r="BK11" s="67">
        <v>0.66006600660100001</v>
      </c>
      <c r="BL11" s="67">
        <v>1</v>
      </c>
      <c r="BM11" s="67">
        <v>264</v>
      </c>
      <c r="BN11" s="67">
        <v>0.37878787878800002</v>
      </c>
      <c r="BO11" s="67">
        <v>0</v>
      </c>
      <c r="BP11" s="67">
        <v>275</v>
      </c>
      <c r="BQ11" s="67">
        <v>0</v>
      </c>
      <c r="BR11" s="67">
        <v>0</v>
      </c>
      <c r="BS11" s="67">
        <v>380</v>
      </c>
      <c r="BT11" s="67">
        <v>0</v>
      </c>
      <c r="BU11" s="67">
        <v>0</v>
      </c>
      <c r="BV11" s="67">
        <v>413</v>
      </c>
      <c r="BW11" s="67">
        <v>0</v>
      </c>
      <c r="BX11" s="67">
        <v>1</v>
      </c>
      <c r="BY11" s="67">
        <v>415</v>
      </c>
      <c r="BZ11" s="67">
        <v>0.240963855422</v>
      </c>
      <c r="CA11" s="67">
        <v>1</v>
      </c>
      <c r="CB11" s="67">
        <v>351</v>
      </c>
      <c r="CC11" s="67">
        <v>0.28490028490000002</v>
      </c>
      <c r="CD11" s="67">
        <v>2</v>
      </c>
      <c r="CE11" s="67">
        <v>409</v>
      </c>
      <c r="CF11" s="67">
        <v>0.48899755501199998</v>
      </c>
    </row>
    <row r="12" spans="1:84" x14ac:dyDescent="0.3">
      <c r="A12" s="67" t="s">
        <v>142</v>
      </c>
      <c r="B12" s="67">
        <v>0.356243362329</v>
      </c>
      <c r="C12" s="69">
        <v>0.77725824508100005</v>
      </c>
      <c r="D12" s="67">
        <v>0.144874549193</v>
      </c>
      <c r="E12" s="67">
        <v>0.33876140625899998</v>
      </c>
      <c r="F12" s="67">
        <v>0.201842595263</v>
      </c>
      <c r="G12" s="67">
        <v>0.24039245327799999</v>
      </c>
      <c r="H12" s="67">
        <v>0.28025173861800001</v>
      </c>
      <c r="I12" s="67">
        <v>0.53797692374100003</v>
      </c>
      <c r="J12" s="67">
        <v>0.30092014136200002</v>
      </c>
      <c r="K12" s="67">
        <v>0.32358260648600001</v>
      </c>
      <c r="L12" s="67">
        <v>0.26844701230599999</v>
      </c>
      <c r="M12" s="67">
        <v>1</v>
      </c>
      <c r="N12" s="67">
        <v>329</v>
      </c>
      <c r="O12" s="67">
        <v>0.30395136778100001</v>
      </c>
      <c r="P12" s="67">
        <v>1</v>
      </c>
      <c r="Q12" s="67">
        <v>282</v>
      </c>
      <c r="R12" s="67">
        <v>0.35460992907799999</v>
      </c>
      <c r="S12" s="67">
        <v>0</v>
      </c>
      <c r="T12" s="67">
        <v>233</v>
      </c>
      <c r="U12" s="67">
        <v>0</v>
      </c>
      <c r="V12" s="67">
        <v>1</v>
      </c>
      <c r="W12" s="67">
        <v>271</v>
      </c>
      <c r="X12" s="67">
        <v>0.36900369003700001</v>
      </c>
      <c r="Y12" s="67">
        <v>1</v>
      </c>
      <c r="Z12" s="67">
        <v>322</v>
      </c>
      <c r="AA12" s="67">
        <v>0.31055900621100002</v>
      </c>
      <c r="AB12" s="67">
        <v>2</v>
      </c>
      <c r="AC12" s="67">
        <v>288</v>
      </c>
      <c r="AD12" s="67">
        <v>0.694444444444</v>
      </c>
      <c r="AE12" s="67">
        <v>2</v>
      </c>
      <c r="AF12" s="67">
        <v>280</v>
      </c>
      <c r="AG12" s="67">
        <v>0.71428571428599996</v>
      </c>
      <c r="AH12" s="67">
        <v>0</v>
      </c>
      <c r="AI12" s="67">
        <v>355</v>
      </c>
      <c r="AJ12" s="67">
        <v>0</v>
      </c>
      <c r="AK12" s="67">
        <v>0</v>
      </c>
      <c r="AL12" s="67">
        <v>361</v>
      </c>
      <c r="AM12" s="67">
        <v>0</v>
      </c>
      <c r="AN12" s="67">
        <v>1</v>
      </c>
      <c r="AO12" s="67">
        <v>459</v>
      </c>
      <c r="AP12" s="67">
        <v>0.21786492374700001</v>
      </c>
      <c r="AQ12" s="67">
        <v>0</v>
      </c>
      <c r="AR12" s="67">
        <v>389</v>
      </c>
      <c r="AS12" s="67">
        <v>0</v>
      </c>
      <c r="AT12" s="67">
        <v>2</v>
      </c>
      <c r="AU12" s="67">
        <v>392</v>
      </c>
      <c r="AV12" s="67">
        <v>0.51020408163300002</v>
      </c>
      <c r="AW12" s="67">
        <v>2</v>
      </c>
      <c r="AX12" s="67">
        <v>360</v>
      </c>
      <c r="AY12" s="67">
        <v>0.555555555556</v>
      </c>
      <c r="AZ12" s="67">
        <v>2</v>
      </c>
      <c r="BA12" s="67">
        <v>301</v>
      </c>
      <c r="BB12" s="67">
        <v>0.664451827243</v>
      </c>
      <c r="BC12" s="67">
        <v>0</v>
      </c>
      <c r="BD12" s="67">
        <v>292</v>
      </c>
      <c r="BE12" s="67">
        <v>0</v>
      </c>
      <c r="BF12" s="67">
        <v>3</v>
      </c>
      <c r="BG12" s="67">
        <v>326</v>
      </c>
      <c r="BH12" s="67">
        <v>0.92024539877300005</v>
      </c>
      <c r="BI12" s="67">
        <v>1</v>
      </c>
      <c r="BJ12" s="67">
        <v>303</v>
      </c>
      <c r="BK12" s="67">
        <v>0.33003300330000002</v>
      </c>
      <c r="BL12" s="67">
        <v>2</v>
      </c>
      <c r="BM12" s="67">
        <v>264</v>
      </c>
      <c r="BN12" s="67">
        <v>0.75757575757600004</v>
      </c>
      <c r="BO12" s="67">
        <v>2</v>
      </c>
      <c r="BP12" s="67">
        <v>275</v>
      </c>
      <c r="BQ12" s="67">
        <v>0.72727272727299996</v>
      </c>
      <c r="BR12" s="67">
        <v>0</v>
      </c>
      <c r="BS12" s="67">
        <v>380</v>
      </c>
      <c r="BT12" s="67">
        <v>0</v>
      </c>
      <c r="BU12" s="67">
        <v>2</v>
      </c>
      <c r="BV12" s="67">
        <v>413</v>
      </c>
      <c r="BW12" s="67">
        <v>0.48426150121099998</v>
      </c>
      <c r="BX12" s="67">
        <v>1</v>
      </c>
      <c r="BY12" s="67">
        <v>415</v>
      </c>
      <c r="BZ12" s="67">
        <v>0.240963855422</v>
      </c>
      <c r="CA12" s="67">
        <v>0</v>
      </c>
      <c r="CB12" s="67">
        <v>351</v>
      </c>
      <c r="CC12" s="67">
        <v>0</v>
      </c>
      <c r="CD12" s="67">
        <v>2</v>
      </c>
      <c r="CE12" s="67">
        <v>409</v>
      </c>
      <c r="CF12" s="67">
        <v>0.48899755501199998</v>
      </c>
    </row>
    <row r="13" spans="1:84" x14ac:dyDescent="0.3">
      <c r="A13" s="67" t="s">
        <v>143</v>
      </c>
      <c r="B13" s="67">
        <v>0.77474527248299996</v>
      </c>
      <c r="C13" s="69">
        <v>0.80842984954700003</v>
      </c>
      <c r="D13" s="67">
        <v>6.2466484658800003E-2</v>
      </c>
      <c r="E13" s="67">
        <v>0.101317122594</v>
      </c>
      <c r="F13" s="67">
        <v>0.22655197340399999</v>
      </c>
      <c r="G13" s="67">
        <v>4.25170068027E-2</v>
      </c>
      <c r="H13" s="67">
        <v>9.5070917410700007E-2</v>
      </c>
      <c r="I13" s="67">
        <v>6.3131313131299993E-2</v>
      </c>
      <c r="J13" s="67">
        <v>0.14116590767000001</v>
      </c>
      <c r="K13" s="67">
        <v>0</v>
      </c>
      <c r="L13" s="67">
        <v>0</v>
      </c>
      <c r="M13" s="67">
        <v>2</v>
      </c>
      <c r="N13" s="67">
        <v>329</v>
      </c>
      <c r="O13" s="67">
        <v>0.60790273556200003</v>
      </c>
      <c r="P13" s="67">
        <v>0</v>
      </c>
      <c r="Q13" s="67">
        <v>282</v>
      </c>
      <c r="R13" s="67">
        <v>0</v>
      </c>
      <c r="S13" s="67">
        <v>0</v>
      </c>
      <c r="T13" s="67">
        <v>233</v>
      </c>
      <c r="U13" s="67">
        <v>0</v>
      </c>
      <c r="V13" s="67">
        <v>0</v>
      </c>
      <c r="W13" s="67">
        <v>271</v>
      </c>
      <c r="X13" s="67">
        <v>0</v>
      </c>
      <c r="Y13" s="67">
        <v>0</v>
      </c>
      <c r="Z13" s="67">
        <v>322</v>
      </c>
      <c r="AA13" s="67">
        <v>0</v>
      </c>
      <c r="AB13" s="67">
        <v>0</v>
      </c>
      <c r="AC13" s="67">
        <v>288</v>
      </c>
      <c r="AD13" s="67">
        <v>0</v>
      </c>
      <c r="AE13" s="67">
        <v>0</v>
      </c>
      <c r="AF13" s="67">
        <v>280</v>
      </c>
      <c r="AG13" s="67">
        <v>0</v>
      </c>
      <c r="AH13" s="67">
        <v>0</v>
      </c>
      <c r="AI13" s="67">
        <v>355</v>
      </c>
      <c r="AJ13" s="67">
        <v>0</v>
      </c>
      <c r="AK13" s="67">
        <v>0</v>
      </c>
      <c r="AL13" s="67">
        <v>361</v>
      </c>
      <c r="AM13" s="67">
        <v>0</v>
      </c>
      <c r="AN13" s="67">
        <v>0</v>
      </c>
      <c r="AO13" s="67">
        <v>459</v>
      </c>
      <c r="AP13" s="67">
        <v>0</v>
      </c>
      <c r="AQ13" s="67">
        <v>0</v>
      </c>
      <c r="AR13" s="67">
        <v>389</v>
      </c>
      <c r="AS13" s="67">
        <v>0</v>
      </c>
      <c r="AT13" s="67">
        <v>1</v>
      </c>
      <c r="AU13" s="67">
        <v>392</v>
      </c>
      <c r="AV13" s="67">
        <v>0.25510204081600002</v>
      </c>
      <c r="AW13" s="67">
        <v>0</v>
      </c>
      <c r="AX13" s="67">
        <v>360</v>
      </c>
      <c r="AY13" s="67">
        <v>0</v>
      </c>
      <c r="AZ13" s="67">
        <v>0</v>
      </c>
      <c r="BA13" s="67">
        <v>301</v>
      </c>
      <c r="BB13" s="67">
        <v>0</v>
      </c>
      <c r="BC13" s="67">
        <v>0</v>
      </c>
      <c r="BD13" s="67">
        <v>292</v>
      </c>
      <c r="BE13" s="67">
        <v>0</v>
      </c>
      <c r="BF13" s="67">
        <v>0</v>
      </c>
      <c r="BG13" s="67">
        <v>326</v>
      </c>
      <c r="BH13" s="67">
        <v>0</v>
      </c>
      <c r="BI13" s="67">
        <v>0</v>
      </c>
      <c r="BJ13" s="67">
        <v>303</v>
      </c>
      <c r="BK13" s="67">
        <v>0</v>
      </c>
      <c r="BL13" s="67">
        <v>1</v>
      </c>
      <c r="BM13" s="67">
        <v>264</v>
      </c>
      <c r="BN13" s="67">
        <v>0.37878787878800002</v>
      </c>
      <c r="BO13" s="67">
        <v>0</v>
      </c>
      <c r="BP13" s="67">
        <v>275</v>
      </c>
      <c r="BQ13" s="67">
        <v>0</v>
      </c>
      <c r="BR13" s="67">
        <v>0</v>
      </c>
      <c r="BS13" s="67">
        <v>380</v>
      </c>
      <c r="BT13" s="67">
        <v>0</v>
      </c>
      <c r="BU13" s="67">
        <v>0</v>
      </c>
      <c r="BV13" s="67">
        <v>413</v>
      </c>
      <c r="BW13" s="67">
        <v>0</v>
      </c>
      <c r="BX13" s="67">
        <v>0</v>
      </c>
      <c r="BY13" s="67">
        <v>415</v>
      </c>
      <c r="BZ13" s="67">
        <v>0</v>
      </c>
      <c r="CA13" s="67">
        <v>0</v>
      </c>
      <c r="CB13" s="67">
        <v>351</v>
      </c>
      <c r="CC13" s="67">
        <v>0</v>
      </c>
      <c r="CD13" s="67">
        <v>0</v>
      </c>
      <c r="CE13" s="67">
        <v>409</v>
      </c>
      <c r="CF13" s="67">
        <v>0</v>
      </c>
    </row>
    <row r="14" spans="1:84" x14ac:dyDescent="0.3">
      <c r="A14" s="67" t="s">
        <v>144</v>
      </c>
      <c r="B14" s="67">
        <v>0.39162517627100002</v>
      </c>
      <c r="C14" s="69">
        <v>0.62660028203399998</v>
      </c>
      <c r="D14" s="67">
        <v>0.13043478260899999</v>
      </c>
      <c r="E14" s="67">
        <v>5.78703703704E-2</v>
      </c>
      <c r="F14" s="67">
        <v>0.12940208203100001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329</v>
      </c>
      <c r="O14" s="67">
        <v>0</v>
      </c>
      <c r="P14" s="67">
        <v>0</v>
      </c>
      <c r="Q14" s="67">
        <v>282</v>
      </c>
      <c r="R14" s="67">
        <v>0</v>
      </c>
      <c r="S14" s="67">
        <v>0</v>
      </c>
      <c r="T14" s="67">
        <v>233</v>
      </c>
      <c r="U14" s="67">
        <v>0</v>
      </c>
      <c r="V14" s="67">
        <v>0</v>
      </c>
      <c r="W14" s="67">
        <v>271</v>
      </c>
      <c r="X14" s="67">
        <v>0</v>
      </c>
      <c r="Y14" s="67">
        <v>0</v>
      </c>
      <c r="Z14" s="67">
        <v>322</v>
      </c>
      <c r="AA14" s="67">
        <v>0</v>
      </c>
      <c r="AB14" s="67">
        <v>1</v>
      </c>
      <c r="AC14" s="67">
        <v>288</v>
      </c>
      <c r="AD14" s="67">
        <v>0.347222222222</v>
      </c>
      <c r="AE14" s="67">
        <v>0</v>
      </c>
      <c r="AF14" s="67">
        <v>280</v>
      </c>
      <c r="AG14" s="67">
        <v>0</v>
      </c>
      <c r="AH14" s="67">
        <v>0</v>
      </c>
      <c r="AI14" s="67">
        <v>355</v>
      </c>
      <c r="AJ14" s="67">
        <v>0</v>
      </c>
      <c r="AK14" s="67">
        <v>0</v>
      </c>
      <c r="AL14" s="67">
        <v>361</v>
      </c>
      <c r="AM14" s="67">
        <v>0</v>
      </c>
      <c r="AN14" s="67">
        <v>0</v>
      </c>
      <c r="AO14" s="67">
        <v>459</v>
      </c>
      <c r="AP14" s="67">
        <v>0</v>
      </c>
      <c r="AQ14" s="67">
        <v>0</v>
      </c>
      <c r="AR14" s="67">
        <v>389</v>
      </c>
      <c r="AS14" s="67">
        <v>0</v>
      </c>
      <c r="AT14" s="67">
        <v>0</v>
      </c>
      <c r="AU14" s="67">
        <v>392</v>
      </c>
      <c r="AV14" s="67">
        <v>0</v>
      </c>
      <c r="AW14" s="67">
        <v>0</v>
      </c>
      <c r="AX14" s="67">
        <v>360</v>
      </c>
      <c r="AY14" s="67">
        <v>0</v>
      </c>
      <c r="AZ14" s="67">
        <v>0</v>
      </c>
      <c r="BA14" s="67">
        <v>301</v>
      </c>
      <c r="BB14" s="67">
        <v>0</v>
      </c>
      <c r="BC14" s="67">
        <v>0</v>
      </c>
      <c r="BD14" s="67">
        <v>292</v>
      </c>
      <c r="BE14" s="67">
        <v>0</v>
      </c>
      <c r="BF14" s="67">
        <v>0</v>
      </c>
      <c r="BG14" s="67">
        <v>326</v>
      </c>
      <c r="BH14" s="67">
        <v>0</v>
      </c>
      <c r="BI14" s="67">
        <v>0</v>
      </c>
      <c r="BJ14" s="67">
        <v>303</v>
      </c>
      <c r="BK14" s="67">
        <v>0</v>
      </c>
      <c r="BL14" s="67">
        <v>0</v>
      </c>
      <c r="BM14" s="67">
        <v>264</v>
      </c>
      <c r="BN14" s="67">
        <v>0</v>
      </c>
      <c r="BO14" s="67">
        <v>0</v>
      </c>
      <c r="BP14" s="67">
        <v>275</v>
      </c>
      <c r="BQ14" s="67">
        <v>0</v>
      </c>
      <c r="BR14" s="67">
        <v>0</v>
      </c>
      <c r="BS14" s="67">
        <v>380</v>
      </c>
      <c r="BT14" s="67">
        <v>0</v>
      </c>
      <c r="BU14" s="67">
        <v>0</v>
      </c>
      <c r="BV14" s="67">
        <v>413</v>
      </c>
      <c r="BW14" s="67">
        <v>0</v>
      </c>
      <c r="BX14" s="67">
        <v>0</v>
      </c>
      <c r="BY14" s="67">
        <v>415</v>
      </c>
      <c r="BZ14" s="67">
        <v>0</v>
      </c>
      <c r="CA14" s="67">
        <v>0</v>
      </c>
      <c r="CB14" s="67">
        <v>351</v>
      </c>
      <c r="CC14" s="67">
        <v>0</v>
      </c>
      <c r="CD14" s="67">
        <v>0</v>
      </c>
      <c r="CE14" s="67">
        <v>409</v>
      </c>
      <c r="CF14" s="67">
        <v>0</v>
      </c>
    </row>
    <row r="15" spans="1:84" x14ac:dyDescent="0.3">
      <c r="A15" s="67" t="s">
        <v>145</v>
      </c>
      <c r="B15" s="67">
        <v>0.33494478388900001</v>
      </c>
      <c r="C15" s="69">
        <v>0.80386748133300001</v>
      </c>
      <c r="D15" s="67">
        <v>0.178873222773</v>
      </c>
      <c r="E15" s="67">
        <v>5.1759834368499999E-2</v>
      </c>
      <c r="F15" s="67">
        <v>0.115738508152</v>
      </c>
      <c r="G15" s="67">
        <v>0.12167272888400001</v>
      </c>
      <c r="H15" s="67">
        <v>0.122339241057</v>
      </c>
      <c r="I15" s="67">
        <v>5.5370985603499998E-2</v>
      </c>
      <c r="J15" s="67">
        <v>0.123813287791</v>
      </c>
      <c r="K15" s="67">
        <v>0.20528585561500001</v>
      </c>
      <c r="L15" s="67">
        <v>0.16686304440899999</v>
      </c>
      <c r="M15" s="67">
        <v>0</v>
      </c>
      <c r="N15" s="67">
        <v>329</v>
      </c>
      <c r="O15" s="67">
        <v>0</v>
      </c>
      <c r="P15" s="67">
        <v>0</v>
      </c>
      <c r="Q15" s="67">
        <v>282</v>
      </c>
      <c r="R15" s="67">
        <v>0</v>
      </c>
      <c r="S15" s="67">
        <v>0</v>
      </c>
      <c r="T15" s="67">
        <v>233</v>
      </c>
      <c r="U15" s="67">
        <v>0</v>
      </c>
      <c r="V15" s="67">
        <v>0</v>
      </c>
      <c r="W15" s="67">
        <v>271</v>
      </c>
      <c r="X15" s="67">
        <v>0</v>
      </c>
      <c r="Y15" s="67">
        <v>1</v>
      </c>
      <c r="Z15" s="67">
        <v>322</v>
      </c>
      <c r="AA15" s="67">
        <v>0.31055900621100002</v>
      </c>
      <c r="AB15" s="67">
        <v>0</v>
      </c>
      <c r="AC15" s="67">
        <v>288</v>
      </c>
      <c r="AD15" s="67">
        <v>0</v>
      </c>
      <c r="AE15" s="67">
        <v>0</v>
      </c>
      <c r="AF15" s="67">
        <v>280</v>
      </c>
      <c r="AG15" s="67">
        <v>0</v>
      </c>
      <c r="AH15" s="67">
        <v>0</v>
      </c>
      <c r="AI15" s="67">
        <v>355</v>
      </c>
      <c r="AJ15" s="67">
        <v>0</v>
      </c>
      <c r="AK15" s="67">
        <v>0</v>
      </c>
      <c r="AL15" s="67">
        <v>361</v>
      </c>
      <c r="AM15" s="67">
        <v>0</v>
      </c>
      <c r="AN15" s="67">
        <v>1</v>
      </c>
      <c r="AO15" s="67">
        <v>459</v>
      </c>
      <c r="AP15" s="67">
        <v>0.21786492374700001</v>
      </c>
      <c r="AQ15" s="67">
        <v>1</v>
      </c>
      <c r="AR15" s="67">
        <v>389</v>
      </c>
      <c r="AS15" s="67">
        <v>0.25706940874</v>
      </c>
      <c r="AT15" s="67">
        <v>1</v>
      </c>
      <c r="AU15" s="67">
        <v>392</v>
      </c>
      <c r="AV15" s="67">
        <v>0.25510204081600002</v>
      </c>
      <c r="AW15" s="67">
        <v>0</v>
      </c>
      <c r="AX15" s="67">
        <v>360</v>
      </c>
      <c r="AY15" s="67">
        <v>0</v>
      </c>
      <c r="AZ15" s="67">
        <v>1</v>
      </c>
      <c r="BA15" s="67">
        <v>301</v>
      </c>
      <c r="BB15" s="67">
        <v>0.33222591362100001</v>
      </c>
      <c r="BC15" s="67">
        <v>0</v>
      </c>
      <c r="BD15" s="67">
        <v>292</v>
      </c>
      <c r="BE15" s="67">
        <v>0</v>
      </c>
      <c r="BF15" s="67">
        <v>0</v>
      </c>
      <c r="BG15" s="67">
        <v>326</v>
      </c>
      <c r="BH15" s="67">
        <v>0</v>
      </c>
      <c r="BI15" s="67">
        <v>0</v>
      </c>
      <c r="BJ15" s="67">
        <v>303</v>
      </c>
      <c r="BK15" s="67">
        <v>0</v>
      </c>
      <c r="BL15" s="67">
        <v>0</v>
      </c>
      <c r="BM15" s="67">
        <v>264</v>
      </c>
      <c r="BN15" s="67">
        <v>0</v>
      </c>
      <c r="BO15" s="67">
        <v>0</v>
      </c>
      <c r="BP15" s="67">
        <v>275</v>
      </c>
      <c r="BQ15" s="67">
        <v>0</v>
      </c>
      <c r="BR15" s="67">
        <v>1</v>
      </c>
      <c r="BS15" s="67">
        <v>380</v>
      </c>
      <c r="BT15" s="67">
        <v>0.26315789473700002</v>
      </c>
      <c r="BU15" s="67">
        <v>1</v>
      </c>
      <c r="BV15" s="67">
        <v>413</v>
      </c>
      <c r="BW15" s="67">
        <v>0.242130750605</v>
      </c>
      <c r="BX15" s="67">
        <v>2</v>
      </c>
      <c r="BY15" s="67">
        <v>415</v>
      </c>
      <c r="BZ15" s="67">
        <v>0.48192771084300001</v>
      </c>
      <c r="CA15" s="67">
        <v>0</v>
      </c>
      <c r="CB15" s="67">
        <v>351</v>
      </c>
      <c r="CC15" s="67">
        <v>0</v>
      </c>
      <c r="CD15" s="67">
        <v>1</v>
      </c>
      <c r="CE15" s="67">
        <v>409</v>
      </c>
      <c r="CF15" s="67">
        <v>0.24449877750599999</v>
      </c>
    </row>
    <row r="16" spans="1:84" x14ac:dyDescent="0.3">
      <c r="A16" s="67" t="s">
        <v>146</v>
      </c>
      <c r="B16" s="67">
        <v>0.30041291440899998</v>
      </c>
      <c r="C16" s="69">
        <v>0.90123874322700004</v>
      </c>
      <c r="D16" s="67">
        <v>0.16718271761100001</v>
      </c>
      <c r="E16" s="67">
        <v>5.1759834368499999E-2</v>
      </c>
      <c r="F16" s="67">
        <v>0.115738508152</v>
      </c>
      <c r="G16" s="67">
        <v>0.125323773789</v>
      </c>
      <c r="H16" s="67">
        <v>0.126522145753</v>
      </c>
      <c r="I16" s="67">
        <v>4.6296296296299999E-2</v>
      </c>
      <c r="J16" s="67">
        <v>0.103521665625</v>
      </c>
      <c r="K16" s="67">
        <v>0</v>
      </c>
      <c r="L16" s="67">
        <v>0</v>
      </c>
      <c r="M16" s="67">
        <v>0</v>
      </c>
      <c r="N16" s="67">
        <v>329</v>
      </c>
      <c r="O16" s="67">
        <v>0</v>
      </c>
      <c r="P16" s="67">
        <v>0</v>
      </c>
      <c r="Q16" s="67">
        <v>282</v>
      </c>
      <c r="R16" s="67">
        <v>0</v>
      </c>
      <c r="S16" s="67">
        <v>0</v>
      </c>
      <c r="T16" s="67">
        <v>233</v>
      </c>
      <c r="U16" s="67">
        <v>0</v>
      </c>
      <c r="V16" s="67">
        <v>0</v>
      </c>
      <c r="W16" s="67">
        <v>271</v>
      </c>
      <c r="X16" s="67">
        <v>0</v>
      </c>
      <c r="Y16" s="67">
        <v>1</v>
      </c>
      <c r="Z16" s="67">
        <v>322</v>
      </c>
      <c r="AA16" s="67">
        <v>0.31055900621100002</v>
      </c>
      <c r="AB16" s="67">
        <v>0</v>
      </c>
      <c r="AC16" s="67">
        <v>288</v>
      </c>
      <c r="AD16" s="67">
        <v>0</v>
      </c>
      <c r="AE16" s="67">
        <v>0</v>
      </c>
      <c r="AF16" s="67">
        <v>280</v>
      </c>
      <c r="AG16" s="67">
        <v>0</v>
      </c>
      <c r="AH16" s="67">
        <v>0</v>
      </c>
      <c r="AI16" s="67">
        <v>355</v>
      </c>
      <c r="AJ16" s="67">
        <v>0</v>
      </c>
      <c r="AK16" s="67">
        <v>1</v>
      </c>
      <c r="AL16" s="67">
        <v>361</v>
      </c>
      <c r="AM16" s="67">
        <v>0.27700831024900002</v>
      </c>
      <c r="AN16" s="67">
        <v>1</v>
      </c>
      <c r="AO16" s="67">
        <v>459</v>
      </c>
      <c r="AP16" s="67">
        <v>0.21786492374700001</v>
      </c>
      <c r="AQ16" s="67">
        <v>1</v>
      </c>
      <c r="AR16" s="67">
        <v>389</v>
      </c>
      <c r="AS16" s="67">
        <v>0.25706940874</v>
      </c>
      <c r="AT16" s="67">
        <v>0</v>
      </c>
      <c r="AU16" s="67">
        <v>392</v>
      </c>
      <c r="AV16" s="67">
        <v>0</v>
      </c>
      <c r="AW16" s="67">
        <v>1</v>
      </c>
      <c r="AX16" s="67">
        <v>360</v>
      </c>
      <c r="AY16" s="67">
        <v>0.277777777778</v>
      </c>
      <c r="AZ16" s="67">
        <v>0</v>
      </c>
      <c r="BA16" s="67">
        <v>301</v>
      </c>
      <c r="BB16" s="67">
        <v>0</v>
      </c>
      <c r="BC16" s="67">
        <v>0</v>
      </c>
      <c r="BD16" s="67">
        <v>292</v>
      </c>
      <c r="BE16" s="67">
        <v>0</v>
      </c>
      <c r="BF16" s="67">
        <v>0</v>
      </c>
      <c r="BG16" s="67">
        <v>326</v>
      </c>
      <c r="BH16" s="67">
        <v>0</v>
      </c>
      <c r="BI16" s="67">
        <v>0</v>
      </c>
      <c r="BJ16" s="67">
        <v>303</v>
      </c>
      <c r="BK16" s="67">
        <v>0</v>
      </c>
      <c r="BL16" s="67">
        <v>0</v>
      </c>
      <c r="BM16" s="67">
        <v>264</v>
      </c>
      <c r="BN16" s="67">
        <v>0</v>
      </c>
      <c r="BO16" s="67">
        <v>0</v>
      </c>
      <c r="BP16" s="67">
        <v>275</v>
      </c>
      <c r="BQ16" s="67">
        <v>0</v>
      </c>
      <c r="BR16" s="67">
        <v>0</v>
      </c>
      <c r="BS16" s="67">
        <v>380</v>
      </c>
      <c r="BT16" s="67">
        <v>0</v>
      </c>
      <c r="BU16" s="67">
        <v>0</v>
      </c>
      <c r="BV16" s="67">
        <v>413</v>
      </c>
      <c r="BW16" s="67">
        <v>0</v>
      </c>
      <c r="BX16" s="67">
        <v>0</v>
      </c>
      <c r="BY16" s="67">
        <v>415</v>
      </c>
      <c r="BZ16" s="67">
        <v>0</v>
      </c>
      <c r="CA16" s="67">
        <v>0</v>
      </c>
      <c r="CB16" s="67">
        <v>351</v>
      </c>
      <c r="CC16" s="67">
        <v>0</v>
      </c>
      <c r="CD16" s="67">
        <v>0</v>
      </c>
      <c r="CE16" s="67">
        <v>409</v>
      </c>
      <c r="CF16" s="67">
        <v>0</v>
      </c>
    </row>
    <row r="17" spans="1:84" x14ac:dyDescent="0.3">
      <c r="A17" s="67" t="s">
        <v>147</v>
      </c>
      <c r="B17" s="67">
        <v>4.7347885429100002E-4</v>
      </c>
      <c r="C17" s="69">
        <v>1.1363492503E-2</v>
      </c>
      <c r="D17" s="67">
        <v>0.76342924235200005</v>
      </c>
      <c r="E17" s="67">
        <v>0</v>
      </c>
      <c r="F17" s="67">
        <v>0</v>
      </c>
      <c r="G17" s="67">
        <v>0.23146804546700001</v>
      </c>
      <c r="H17" s="67">
        <v>0.111588081502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329</v>
      </c>
      <c r="O17" s="67">
        <v>0</v>
      </c>
      <c r="P17" s="67">
        <v>0</v>
      </c>
      <c r="Q17" s="67">
        <v>282</v>
      </c>
      <c r="R17" s="67">
        <v>0</v>
      </c>
      <c r="S17" s="67">
        <v>0</v>
      </c>
      <c r="T17" s="67">
        <v>233</v>
      </c>
      <c r="U17" s="67">
        <v>0</v>
      </c>
      <c r="V17" s="67">
        <v>0</v>
      </c>
      <c r="W17" s="67">
        <v>271</v>
      </c>
      <c r="X17" s="67">
        <v>0</v>
      </c>
      <c r="Y17" s="67">
        <v>0</v>
      </c>
      <c r="Z17" s="67">
        <v>322</v>
      </c>
      <c r="AA17" s="67">
        <v>0</v>
      </c>
      <c r="AB17" s="67">
        <v>0</v>
      </c>
      <c r="AC17" s="67">
        <v>288</v>
      </c>
      <c r="AD17" s="67">
        <v>0</v>
      </c>
      <c r="AE17" s="67">
        <v>1</v>
      </c>
      <c r="AF17" s="67">
        <v>280</v>
      </c>
      <c r="AG17" s="67">
        <v>0.35714285714299998</v>
      </c>
      <c r="AH17" s="67">
        <v>1</v>
      </c>
      <c r="AI17" s="67">
        <v>355</v>
      </c>
      <c r="AJ17" s="67">
        <v>0.28169014084499999</v>
      </c>
      <c r="AK17" s="67">
        <v>1</v>
      </c>
      <c r="AL17" s="67">
        <v>361</v>
      </c>
      <c r="AM17" s="67">
        <v>0.27700831024900002</v>
      </c>
      <c r="AN17" s="67">
        <v>1</v>
      </c>
      <c r="AO17" s="67">
        <v>459</v>
      </c>
      <c r="AP17" s="67">
        <v>0.21786492374700001</v>
      </c>
      <c r="AQ17" s="67">
        <v>0</v>
      </c>
      <c r="AR17" s="67">
        <v>389</v>
      </c>
      <c r="AS17" s="67">
        <v>0</v>
      </c>
      <c r="AT17" s="67">
        <v>1</v>
      </c>
      <c r="AU17" s="67">
        <v>392</v>
      </c>
      <c r="AV17" s="67">
        <v>0.25510204081600002</v>
      </c>
      <c r="AW17" s="67">
        <v>0</v>
      </c>
      <c r="AX17" s="67">
        <v>360</v>
      </c>
      <c r="AY17" s="67">
        <v>0</v>
      </c>
      <c r="AZ17" s="67">
        <v>0</v>
      </c>
      <c r="BA17" s="67">
        <v>301</v>
      </c>
      <c r="BB17" s="67">
        <v>0</v>
      </c>
      <c r="BC17" s="67">
        <v>0</v>
      </c>
      <c r="BD17" s="67">
        <v>292</v>
      </c>
      <c r="BE17" s="67">
        <v>0</v>
      </c>
      <c r="BF17" s="67">
        <v>0</v>
      </c>
      <c r="BG17" s="67">
        <v>326</v>
      </c>
      <c r="BH17" s="67">
        <v>0</v>
      </c>
      <c r="BI17" s="67">
        <v>0</v>
      </c>
      <c r="BJ17" s="67">
        <v>303</v>
      </c>
      <c r="BK17" s="67">
        <v>0</v>
      </c>
      <c r="BL17" s="67">
        <v>0</v>
      </c>
      <c r="BM17" s="67">
        <v>264</v>
      </c>
      <c r="BN17" s="67">
        <v>0</v>
      </c>
      <c r="BO17" s="67">
        <v>0</v>
      </c>
      <c r="BP17" s="67">
        <v>275</v>
      </c>
      <c r="BQ17" s="67">
        <v>0</v>
      </c>
      <c r="BR17" s="67">
        <v>0</v>
      </c>
      <c r="BS17" s="67">
        <v>380</v>
      </c>
      <c r="BT17" s="67">
        <v>0</v>
      </c>
      <c r="BU17" s="67">
        <v>0</v>
      </c>
      <c r="BV17" s="67">
        <v>413</v>
      </c>
      <c r="BW17" s="67">
        <v>0</v>
      </c>
      <c r="BX17" s="67">
        <v>0</v>
      </c>
      <c r="BY17" s="67">
        <v>415</v>
      </c>
      <c r="BZ17" s="67">
        <v>0</v>
      </c>
      <c r="CA17" s="67">
        <v>0</v>
      </c>
      <c r="CB17" s="67">
        <v>351</v>
      </c>
      <c r="CC17" s="67">
        <v>0</v>
      </c>
      <c r="CD17" s="67">
        <v>0</v>
      </c>
      <c r="CE17" s="67">
        <v>409</v>
      </c>
      <c r="CF17" s="67">
        <v>0</v>
      </c>
    </row>
    <row r="18" spans="1:84" x14ac:dyDescent="0.3">
      <c r="A18" s="67" t="s">
        <v>148</v>
      </c>
      <c r="B18" s="67">
        <v>9.0955104555300002E-3</v>
      </c>
      <c r="C18" s="69">
        <v>7.2764083644200006E-2</v>
      </c>
      <c r="D18" s="67">
        <v>0.40441709929300002</v>
      </c>
      <c r="E18" s="67">
        <v>0</v>
      </c>
      <c r="F18" s="67">
        <v>0</v>
      </c>
      <c r="G18" s="67">
        <v>4.2844901456700002E-2</v>
      </c>
      <c r="H18" s="67">
        <v>9.5804112146500003E-2</v>
      </c>
      <c r="I18" s="67">
        <v>0.26487515239699999</v>
      </c>
      <c r="J18" s="67">
        <v>0.120333335955</v>
      </c>
      <c r="K18" s="67">
        <v>0.32733505574900001</v>
      </c>
      <c r="L18" s="67">
        <v>0.30278947531400002</v>
      </c>
      <c r="M18" s="67">
        <v>0</v>
      </c>
      <c r="N18" s="67">
        <v>329</v>
      </c>
      <c r="O18" s="67">
        <v>0</v>
      </c>
      <c r="P18" s="67">
        <v>0</v>
      </c>
      <c r="Q18" s="67">
        <v>282</v>
      </c>
      <c r="R18" s="67">
        <v>0</v>
      </c>
      <c r="S18" s="67">
        <v>0</v>
      </c>
      <c r="T18" s="67">
        <v>233</v>
      </c>
      <c r="U18" s="67">
        <v>0</v>
      </c>
      <c r="V18" s="67">
        <v>0</v>
      </c>
      <c r="W18" s="67">
        <v>271</v>
      </c>
      <c r="X18" s="67">
        <v>0</v>
      </c>
      <c r="Y18" s="67">
        <v>0</v>
      </c>
      <c r="Z18" s="67">
        <v>322</v>
      </c>
      <c r="AA18" s="67">
        <v>0</v>
      </c>
      <c r="AB18" s="67">
        <v>0</v>
      </c>
      <c r="AC18" s="67">
        <v>288</v>
      </c>
      <c r="AD18" s="67">
        <v>0</v>
      </c>
      <c r="AE18" s="67">
        <v>0</v>
      </c>
      <c r="AF18" s="67">
        <v>280</v>
      </c>
      <c r="AG18" s="67">
        <v>0</v>
      </c>
      <c r="AH18" s="67">
        <v>0</v>
      </c>
      <c r="AI18" s="67">
        <v>355</v>
      </c>
      <c r="AJ18" s="67">
        <v>0</v>
      </c>
      <c r="AK18" s="67">
        <v>0</v>
      </c>
      <c r="AL18" s="67">
        <v>361</v>
      </c>
      <c r="AM18" s="67">
        <v>0</v>
      </c>
      <c r="AN18" s="67">
        <v>0</v>
      </c>
      <c r="AO18" s="67">
        <v>459</v>
      </c>
      <c r="AP18" s="67">
        <v>0</v>
      </c>
      <c r="AQ18" s="67">
        <v>1</v>
      </c>
      <c r="AR18" s="67">
        <v>389</v>
      </c>
      <c r="AS18" s="67">
        <v>0.25706940874</v>
      </c>
      <c r="AT18" s="67">
        <v>0</v>
      </c>
      <c r="AU18" s="67">
        <v>392</v>
      </c>
      <c r="AV18" s="67">
        <v>0</v>
      </c>
      <c r="AW18" s="67">
        <v>1</v>
      </c>
      <c r="AX18" s="67">
        <v>360</v>
      </c>
      <c r="AY18" s="67">
        <v>0.277777777778</v>
      </c>
      <c r="AZ18" s="67">
        <v>1</v>
      </c>
      <c r="BA18" s="67">
        <v>301</v>
      </c>
      <c r="BB18" s="67">
        <v>0.33222591362100001</v>
      </c>
      <c r="BC18" s="67">
        <v>1</v>
      </c>
      <c r="BD18" s="67">
        <v>292</v>
      </c>
      <c r="BE18" s="67">
        <v>0.34246575342500002</v>
      </c>
      <c r="BF18" s="67">
        <v>1</v>
      </c>
      <c r="BG18" s="67">
        <v>326</v>
      </c>
      <c r="BH18" s="67">
        <v>0.30674846625800001</v>
      </c>
      <c r="BI18" s="67">
        <v>1</v>
      </c>
      <c r="BJ18" s="67">
        <v>303</v>
      </c>
      <c r="BK18" s="67">
        <v>0.33003300330000002</v>
      </c>
      <c r="BL18" s="67">
        <v>0</v>
      </c>
      <c r="BM18" s="67">
        <v>264</v>
      </c>
      <c r="BN18" s="67">
        <v>0</v>
      </c>
      <c r="BO18" s="67">
        <v>0</v>
      </c>
      <c r="BP18" s="67">
        <v>275</v>
      </c>
      <c r="BQ18" s="67">
        <v>0</v>
      </c>
      <c r="BR18" s="67">
        <v>1</v>
      </c>
      <c r="BS18" s="67">
        <v>380</v>
      </c>
      <c r="BT18" s="67">
        <v>0.26315789473700002</v>
      </c>
      <c r="BU18" s="67">
        <v>3</v>
      </c>
      <c r="BV18" s="67">
        <v>413</v>
      </c>
      <c r="BW18" s="67">
        <v>0.72639225181599998</v>
      </c>
      <c r="BX18" s="67">
        <v>1</v>
      </c>
      <c r="BY18" s="67">
        <v>415</v>
      </c>
      <c r="BZ18" s="67">
        <v>0.240963855422</v>
      </c>
      <c r="CA18" s="67">
        <v>0</v>
      </c>
      <c r="CB18" s="67">
        <v>351</v>
      </c>
      <c r="CC18" s="67">
        <v>0</v>
      </c>
      <c r="CD18" s="67">
        <v>3</v>
      </c>
      <c r="CE18" s="67">
        <v>409</v>
      </c>
      <c r="CF18" s="67">
        <v>0.73349633251799995</v>
      </c>
    </row>
    <row r="19" spans="1:84" x14ac:dyDescent="0.3">
      <c r="A19" s="67" t="s">
        <v>149</v>
      </c>
      <c r="B19" s="67">
        <v>0.39162517627100002</v>
      </c>
      <c r="C19" s="69">
        <v>0.58743776440700002</v>
      </c>
      <c r="D19" s="67">
        <v>0.13043478260899999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4.0355125100900002E-2</v>
      </c>
      <c r="L19" s="67">
        <v>9.0236802966099997E-2</v>
      </c>
      <c r="M19" s="67">
        <v>0</v>
      </c>
      <c r="N19" s="67">
        <v>329</v>
      </c>
      <c r="O19" s="67">
        <v>0</v>
      </c>
      <c r="P19" s="67">
        <v>0</v>
      </c>
      <c r="Q19" s="67">
        <v>282</v>
      </c>
      <c r="R19" s="67">
        <v>0</v>
      </c>
      <c r="S19" s="67">
        <v>0</v>
      </c>
      <c r="T19" s="67">
        <v>233</v>
      </c>
      <c r="U19" s="67">
        <v>0</v>
      </c>
      <c r="V19" s="67">
        <v>0</v>
      </c>
      <c r="W19" s="67">
        <v>271</v>
      </c>
      <c r="X19" s="67">
        <v>0</v>
      </c>
      <c r="Y19" s="67">
        <v>0</v>
      </c>
      <c r="Z19" s="67">
        <v>322</v>
      </c>
      <c r="AA19" s="67">
        <v>0</v>
      </c>
      <c r="AB19" s="67">
        <v>0</v>
      </c>
      <c r="AC19" s="67">
        <v>288</v>
      </c>
      <c r="AD19" s="67">
        <v>0</v>
      </c>
      <c r="AE19" s="67">
        <v>0</v>
      </c>
      <c r="AF19" s="67">
        <v>280</v>
      </c>
      <c r="AG19" s="67">
        <v>0</v>
      </c>
      <c r="AH19" s="67">
        <v>0</v>
      </c>
      <c r="AI19" s="67">
        <v>355</v>
      </c>
      <c r="AJ19" s="67">
        <v>0</v>
      </c>
      <c r="AK19" s="67">
        <v>0</v>
      </c>
      <c r="AL19" s="67">
        <v>361</v>
      </c>
      <c r="AM19" s="67">
        <v>0</v>
      </c>
      <c r="AN19" s="67">
        <v>0</v>
      </c>
      <c r="AO19" s="67">
        <v>459</v>
      </c>
      <c r="AP19" s="67">
        <v>0</v>
      </c>
      <c r="AQ19" s="67">
        <v>0</v>
      </c>
      <c r="AR19" s="67">
        <v>389</v>
      </c>
      <c r="AS19" s="67">
        <v>0</v>
      </c>
      <c r="AT19" s="67">
        <v>0</v>
      </c>
      <c r="AU19" s="67">
        <v>392</v>
      </c>
      <c r="AV19" s="67">
        <v>0</v>
      </c>
      <c r="AW19" s="67">
        <v>0</v>
      </c>
      <c r="AX19" s="67">
        <v>360</v>
      </c>
      <c r="AY19" s="67">
        <v>0</v>
      </c>
      <c r="AZ19" s="67">
        <v>0</v>
      </c>
      <c r="BA19" s="67">
        <v>301</v>
      </c>
      <c r="BB19" s="67">
        <v>0</v>
      </c>
      <c r="BC19" s="67">
        <v>0</v>
      </c>
      <c r="BD19" s="67">
        <v>292</v>
      </c>
      <c r="BE19" s="67">
        <v>0</v>
      </c>
      <c r="BF19" s="67">
        <v>0</v>
      </c>
      <c r="BG19" s="67">
        <v>326</v>
      </c>
      <c r="BH19" s="67">
        <v>0</v>
      </c>
      <c r="BI19" s="67">
        <v>0</v>
      </c>
      <c r="BJ19" s="67">
        <v>303</v>
      </c>
      <c r="BK19" s="67">
        <v>0</v>
      </c>
      <c r="BL19" s="67">
        <v>0</v>
      </c>
      <c r="BM19" s="67">
        <v>264</v>
      </c>
      <c r="BN19" s="67">
        <v>0</v>
      </c>
      <c r="BO19" s="67">
        <v>0</v>
      </c>
      <c r="BP19" s="67">
        <v>275</v>
      </c>
      <c r="BQ19" s="67">
        <v>0</v>
      </c>
      <c r="BR19" s="67">
        <v>0</v>
      </c>
      <c r="BS19" s="67">
        <v>380</v>
      </c>
      <c r="BT19" s="67">
        <v>0</v>
      </c>
      <c r="BU19" s="67">
        <v>1</v>
      </c>
      <c r="BV19" s="67">
        <v>413</v>
      </c>
      <c r="BW19" s="67">
        <v>0.242130750605</v>
      </c>
      <c r="BX19" s="67">
        <v>0</v>
      </c>
      <c r="BY19" s="67">
        <v>415</v>
      </c>
      <c r="BZ19" s="67">
        <v>0</v>
      </c>
      <c r="CA19" s="67">
        <v>0</v>
      </c>
      <c r="CB19" s="67">
        <v>351</v>
      </c>
      <c r="CC19" s="67">
        <v>0</v>
      </c>
      <c r="CD19" s="67">
        <v>0</v>
      </c>
      <c r="CE19" s="67">
        <v>409</v>
      </c>
      <c r="CF19" s="67">
        <v>0</v>
      </c>
    </row>
    <row r="20" spans="1:84" x14ac:dyDescent="0.3">
      <c r="A20" s="67" t="s">
        <v>150</v>
      </c>
      <c r="B20" s="67">
        <v>0.39162517627100002</v>
      </c>
      <c r="C20" s="69">
        <v>0.67135744503600003</v>
      </c>
      <c r="D20" s="67">
        <v>0.13043478260899999</v>
      </c>
      <c r="E20" s="67">
        <v>0</v>
      </c>
      <c r="F20" s="67">
        <v>0</v>
      </c>
      <c r="G20" s="67">
        <v>0</v>
      </c>
      <c r="H20" s="67">
        <v>0</v>
      </c>
      <c r="I20" s="67">
        <v>5.5005500550099999E-2</v>
      </c>
      <c r="J20" s="67">
        <v>0.122996038366</v>
      </c>
      <c r="K20" s="67">
        <v>0</v>
      </c>
      <c r="L20" s="67">
        <v>0</v>
      </c>
      <c r="M20" s="67">
        <v>0</v>
      </c>
      <c r="N20" s="67">
        <v>329</v>
      </c>
      <c r="O20" s="67">
        <v>0</v>
      </c>
      <c r="P20" s="67">
        <v>0</v>
      </c>
      <c r="Q20" s="67">
        <v>282</v>
      </c>
      <c r="R20" s="67">
        <v>0</v>
      </c>
      <c r="S20" s="67">
        <v>0</v>
      </c>
      <c r="T20" s="67">
        <v>233</v>
      </c>
      <c r="U20" s="67">
        <v>0</v>
      </c>
      <c r="V20" s="67">
        <v>0</v>
      </c>
      <c r="W20" s="67">
        <v>271</v>
      </c>
      <c r="X20" s="67">
        <v>0</v>
      </c>
      <c r="Y20" s="67">
        <v>0</v>
      </c>
      <c r="Z20" s="67">
        <v>322</v>
      </c>
      <c r="AA20" s="67">
        <v>0</v>
      </c>
      <c r="AB20" s="67">
        <v>0</v>
      </c>
      <c r="AC20" s="67">
        <v>288</v>
      </c>
      <c r="AD20" s="67">
        <v>0</v>
      </c>
      <c r="AE20" s="67">
        <v>0</v>
      </c>
      <c r="AF20" s="67">
        <v>280</v>
      </c>
      <c r="AG20" s="67">
        <v>0</v>
      </c>
      <c r="AH20" s="67">
        <v>0</v>
      </c>
      <c r="AI20" s="67">
        <v>355</v>
      </c>
      <c r="AJ20" s="67">
        <v>0</v>
      </c>
      <c r="AK20" s="67">
        <v>0</v>
      </c>
      <c r="AL20" s="67">
        <v>361</v>
      </c>
      <c r="AM20" s="67">
        <v>0</v>
      </c>
      <c r="AN20" s="67">
        <v>0</v>
      </c>
      <c r="AO20" s="67">
        <v>459</v>
      </c>
      <c r="AP20" s="67">
        <v>0</v>
      </c>
      <c r="AQ20" s="67">
        <v>0</v>
      </c>
      <c r="AR20" s="67">
        <v>389</v>
      </c>
      <c r="AS20" s="67">
        <v>0</v>
      </c>
      <c r="AT20" s="67">
        <v>0</v>
      </c>
      <c r="AU20" s="67">
        <v>392</v>
      </c>
      <c r="AV20" s="67">
        <v>0</v>
      </c>
      <c r="AW20" s="67">
        <v>0</v>
      </c>
      <c r="AX20" s="67">
        <v>360</v>
      </c>
      <c r="AY20" s="67">
        <v>0</v>
      </c>
      <c r="AZ20" s="67">
        <v>0</v>
      </c>
      <c r="BA20" s="67">
        <v>301</v>
      </c>
      <c r="BB20" s="67">
        <v>0</v>
      </c>
      <c r="BC20" s="67">
        <v>0</v>
      </c>
      <c r="BD20" s="67">
        <v>292</v>
      </c>
      <c r="BE20" s="67">
        <v>0</v>
      </c>
      <c r="BF20" s="67">
        <v>0</v>
      </c>
      <c r="BG20" s="67">
        <v>326</v>
      </c>
      <c r="BH20" s="67">
        <v>0</v>
      </c>
      <c r="BI20" s="67">
        <v>1</v>
      </c>
      <c r="BJ20" s="67">
        <v>303</v>
      </c>
      <c r="BK20" s="67">
        <v>0.33003300330000002</v>
      </c>
      <c r="BL20" s="67">
        <v>0</v>
      </c>
      <c r="BM20" s="67">
        <v>264</v>
      </c>
      <c r="BN20" s="67">
        <v>0</v>
      </c>
      <c r="BO20" s="67">
        <v>0</v>
      </c>
      <c r="BP20" s="67">
        <v>275</v>
      </c>
      <c r="BQ20" s="67">
        <v>0</v>
      </c>
      <c r="BR20" s="67">
        <v>0</v>
      </c>
      <c r="BS20" s="67">
        <v>380</v>
      </c>
      <c r="BT20" s="67">
        <v>0</v>
      </c>
      <c r="BU20" s="67">
        <v>0</v>
      </c>
      <c r="BV20" s="67">
        <v>413</v>
      </c>
      <c r="BW20" s="67">
        <v>0</v>
      </c>
      <c r="BX20" s="67">
        <v>0</v>
      </c>
      <c r="BY20" s="67">
        <v>415</v>
      </c>
      <c r="BZ20" s="67">
        <v>0</v>
      </c>
      <c r="CA20" s="67">
        <v>0</v>
      </c>
      <c r="CB20" s="67">
        <v>351</v>
      </c>
      <c r="CC20" s="67">
        <v>0</v>
      </c>
      <c r="CD20" s="67">
        <v>0</v>
      </c>
      <c r="CE20" s="67">
        <v>409</v>
      </c>
      <c r="CF20" s="67">
        <v>0</v>
      </c>
    </row>
    <row r="21" spans="1:84" x14ac:dyDescent="0.3">
      <c r="A21" s="67" t="s">
        <v>151</v>
      </c>
      <c r="B21" s="67">
        <v>0.55308644647799998</v>
      </c>
      <c r="C21" s="69">
        <v>0.69863551134099999</v>
      </c>
      <c r="D21" s="67">
        <v>9.2307832372800006E-2</v>
      </c>
      <c r="E21" s="67">
        <v>0</v>
      </c>
      <c r="F21" s="67">
        <v>0</v>
      </c>
      <c r="G21" s="67">
        <v>4.25170068027E-2</v>
      </c>
      <c r="H21" s="67">
        <v>9.5070917410700007E-2</v>
      </c>
      <c r="I21" s="67">
        <v>5.5370985603499998E-2</v>
      </c>
      <c r="J21" s="67">
        <v>0.123813287791</v>
      </c>
      <c r="K21" s="67">
        <v>0</v>
      </c>
      <c r="L21" s="67">
        <v>0</v>
      </c>
      <c r="M21" s="67">
        <v>0</v>
      </c>
      <c r="N21" s="67">
        <v>329</v>
      </c>
      <c r="O21" s="67">
        <v>0</v>
      </c>
      <c r="P21" s="67">
        <v>0</v>
      </c>
      <c r="Q21" s="67">
        <v>282</v>
      </c>
      <c r="R21" s="67">
        <v>0</v>
      </c>
      <c r="S21" s="67">
        <v>0</v>
      </c>
      <c r="T21" s="67">
        <v>233</v>
      </c>
      <c r="U21" s="67">
        <v>0</v>
      </c>
      <c r="V21" s="67">
        <v>0</v>
      </c>
      <c r="W21" s="67">
        <v>271</v>
      </c>
      <c r="X21" s="67">
        <v>0</v>
      </c>
      <c r="Y21" s="67">
        <v>0</v>
      </c>
      <c r="Z21" s="67">
        <v>322</v>
      </c>
      <c r="AA21" s="67">
        <v>0</v>
      </c>
      <c r="AB21" s="67">
        <v>0</v>
      </c>
      <c r="AC21" s="67">
        <v>288</v>
      </c>
      <c r="AD21" s="67">
        <v>0</v>
      </c>
      <c r="AE21" s="67">
        <v>0</v>
      </c>
      <c r="AF21" s="67">
        <v>280</v>
      </c>
      <c r="AG21" s="67">
        <v>0</v>
      </c>
      <c r="AH21" s="67">
        <v>0</v>
      </c>
      <c r="AI21" s="67">
        <v>355</v>
      </c>
      <c r="AJ21" s="67">
        <v>0</v>
      </c>
      <c r="AK21" s="67">
        <v>0</v>
      </c>
      <c r="AL21" s="67">
        <v>361</v>
      </c>
      <c r="AM21" s="67">
        <v>0</v>
      </c>
      <c r="AN21" s="67">
        <v>0</v>
      </c>
      <c r="AO21" s="67">
        <v>459</v>
      </c>
      <c r="AP21" s="67">
        <v>0</v>
      </c>
      <c r="AQ21" s="67">
        <v>0</v>
      </c>
      <c r="AR21" s="67">
        <v>389</v>
      </c>
      <c r="AS21" s="67">
        <v>0</v>
      </c>
      <c r="AT21" s="67">
        <v>1</v>
      </c>
      <c r="AU21" s="67">
        <v>392</v>
      </c>
      <c r="AV21" s="67">
        <v>0.25510204081600002</v>
      </c>
      <c r="AW21" s="67">
        <v>0</v>
      </c>
      <c r="AX21" s="67">
        <v>360</v>
      </c>
      <c r="AY21" s="67">
        <v>0</v>
      </c>
      <c r="AZ21" s="67">
        <v>1</v>
      </c>
      <c r="BA21" s="67">
        <v>301</v>
      </c>
      <c r="BB21" s="67">
        <v>0.33222591362100001</v>
      </c>
      <c r="BC21" s="67">
        <v>0</v>
      </c>
      <c r="BD21" s="67">
        <v>292</v>
      </c>
      <c r="BE21" s="67">
        <v>0</v>
      </c>
      <c r="BF21" s="67">
        <v>0</v>
      </c>
      <c r="BG21" s="67">
        <v>326</v>
      </c>
      <c r="BH21" s="67">
        <v>0</v>
      </c>
      <c r="BI21" s="67">
        <v>0</v>
      </c>
      <c r="BJ21" s="67">
        <v>303</v>
      </c>
      <c r="BK21" s="67">
        <v>0</v>
      </c>
      <c r="BL21" s="67">
        <v>0</v>
      </c>
      <c r="BM21" s="67">
        <v>264</v>
      </c>
      <c r="BN21" s="67">
        <v>0</v>
      </c>
      <c r="BO21" s="67">
        <v>0</v>
      </c>
      <c r="BP21" s="67">
        <v>275</v>
      </c>
      <c r="BQ21" s="67">
        <v>0</v>
      </c>
      <c r="BR21" s="67">
        <v>0</v>
      </c>
      <c r="BS21" s="67">
        <v>380</v>
      </c>
      <c r="BT21" s="67">
        <v>0</v>
      </c>
      <c r="BU21" s="67">
        <v>0</v>
      </c>
      <c r="BV21" s="67">
        <v>413</v>
      </c>
      <c r="BW21" s="67">
        <v>0</v>
      </c>
      <c r="BX21" s="67">
        <v>0</v>
      </c>
      <c r="BY21" s="67">
        <v>415</v>
      </c>
      <c r="BZ21" s="67">
        <v>0</v>
      </c>
      <c r="CA21" s="67">
        <v>0</v>
      </c>
      <c r="CB21" s="67">
        <v>351</v>
      </c>
      <c r="CC21" s="67">
        <v>0</v>
      </c>
      <c r="CD21" s="67">
        <v>0</v>
      </c>
      <c r="CE21" s="67">
        <v>409</v>
      </c>
      <c r="CF21" s="67">
        <v>0</v>
      </c>
    </row>
    <row r="22" spans="1:84" x14ac:dyDescent="0.3">
      <c r="A22" s="67" t="s">
        <v>152</v>
      </c>
      <c r="B22" s="67">
        <v>0.39162517627100002</v>
      </c>
      <c r="C22" s="69">
        <v>0.72300032542399995</v>
      </c>
      <c r="D22" s="67">
        <v>0.13043478260899999</v>
      </c>
      <c r="E22" s="67">
        <v>0</v>
      </c>
      <c r="F22" s="67">
        <v>0</v>
      </c>
      <c r="G22" s="67">
        <v>0</v>
      </c>
      <c r="H22" s="67">
        <v>0</v>
      </c>
      <c r="I22" s="67">
        <v>5.5005500550099999E-2</v>
      </c>
      <c r="J22" s="67">
        <v>0.122996038366</v>
      </c>
      <c r="K22" s="67">
        <v>0</v>
      </c>
      <c r="L22" s="67">
        <v>0</v>
      </c>
      <c r="M22" s="67">
        <v>0</v>
      </c>
      <c r="N22" s="67">
        <v>329</v>
      </c>
      <c r="O22" s="67">
        <v>0</v>
      </c>
      <c r="P22" s="67">
        <v>0</v>
      </c>
      <c r="Q22" s="67">
        <v>282</v>
      </c>
      <c r="R22" s="67">
        <v>0</v>
      </c>
      <c r="S22" s="67">
        <v>0</v>
      </c>
      <c r="T22" s="67">
        <v>233</v>
      </c>
      <c r="U22" s="67">
        <v>0</v>
      </c>
      <c r="V22" s="67">
        <v>0</v>
      </c>
      <c r="W22" s="67">
        <v>271</v>
      </c>
      <c r="X22" s="67">
        <v>0</v>
      </c>
      <c r="Y22" s="67">
        <v>0</v>
      </c>
      <c r="Z22" s="67">
        <v>322</v>
      </c>
      <c r="AA22" s="67">
        <v>0</v>
      </c>
      <c r="AB22" s="67">
        <v>0</v>
      </c>
      <c r="AC22" s="67">
        <v>288</v>
      </c>
      <c r="AD22" s="67">
        <v>0</v>
      </c>
      <c r="AE22" s="67">
        <v>0</v>
      </c>
      <c r="AF22" s="67">
        <v>280</v>
      </c>
      <c r="AG22" s="67">
        <v>0</v>
      </c>
      <c r="AH22" s="67">
        <v>0</v>
      </c>
      <c r="AI22" s="67">
        <v>355</v>
      </c>
      <c r="AJ22" s="67">
        <v>0</v>
      </c>
      <c r="AK22" s="67">
        <v>0</v>
      </c>
      <c r="AL22" s="67">
        <v>361</v>
      </c>
      <c r="AM22" s="67">
        <v>0</v>
      </c>
      <c r="AN22" s="67">
        <v>0</v>
      </c>
      <c r="AO22" s="67">
        <v>459</v>
      </c>
      <c r="AP22" s="67">
        <v>0</v>
      </c>
      <c r="AQ22" s="67">
        <v>0</v>
      </c>
      <c r="AR22" s="67">
        <v>389</v>
      </c>
      <c r="AS22" s="67">
        <v>0</v>
      </c>
      <c r="AT22" s="67">
        <v>0</v>
      </c>
      <c r="AU22" s="67">
        <v>392</v>
      </c>
      <c r="AV22" s="67">
        <v>0</v>
      </c>
      <c r="AW22" s="67">
        <v>0</v>
      </c>
      <c r="AX22" s="67">
        <v>360</v>
      </c>
      <c r="AY22" s="67">
        <v>0</v>
      </c>
      <c r="AZ22" s="67">
        <v>0</v>
      </c>
      <c r="BA22" s="67">
        <v>301</v>
      </c>
      <c r="BB22" s="67">
        <v>0</v>
      </c>
      <c r="BC22" s="67">
        <v>0</v>
      </c>
      <c r="BD22" s="67">
        <v>292</v>
      </c>
      <c r="BE22" s="67">
        <v>0</v>
      </c>
      <c r="BF22" s="67">
        <v>0</v>
      </c>
      <c r="BG22" s="67">
        <v>326</v>
      </c>
      <c r="BH22" s="67">
        <v>0</v>
      </c>
      <c r="BI22" s="67">
        <v>1</v>
      </c>
      <c r="BJ22" s="67">
        <v>303</v>
      </c>
      <c r="BK22" s="67">
        <v>0.33003300330000002</v>
      </c>
      <c r="BL22" s="67">
        <v>0</v>
      </c>
      <c r="BM22" s="67">
        <v>264</v>
      </c>
      <c r="BN22" s="67">
        <v>0</v>
      </c>
      <c r="BO22" s="67">
        <v>0</v>
      </c>
      <c r="BP22" s="67">
        <v>275</v>
      </c>
      <c r="BQ22" s="67">
        <v>0</v>
      </c>
      <c r="BR22" s="67">
        <v>0</v>
      </c>
      <c r="BS22" s="67">
        <v>380</v>
      </c>
      <c r="BT22" s="67">
        <v>0</v>
      </c>
      <c r="BU22" s="67">
        <v>0</v>
      </c>
      <c r="BV22" s="67">
        <v>413</v>
      </c>
      <c r="BW22" s="67">
        <v>0</v>
      </c>
      <c r="BX22" s="67">
        <v>0</v>
      </c>
      <c r="BY22" s="67">
        <v>415</v>
      </c>
      <c r="BZ22" s="67">
        <v>0</v>
      </c>
      <c r="CA22" s="67">
        <v>0</v>
      </c>
      <c r="CB22" s="67">
        <v>351</v>
      </c>
      <c r="CC22" s="67">
        <v>0</v>
      </c>
      <c r="CD22" s="67">
        <v>0</v>
      </c>
      <c r="CE22" s="67">
        <v>409</v>
      </c>
      <c r="CF22" s="67">
        <v>0</v>
      </c>
    </row>
    <row r="23" spans="1:84" x14ac:dyDescent="0.3">
      <c r="A23" s="67" t="s">
        <v>153</v>
      </c>
      <c r="B23" s="67">
        <v>0.55308644647799998</v>
      </c>
      <c r="C23" s="69">
        <v>0.73744859530399998</v>
      </c>
      <c r="D23" s="67">
        <v>9.2240539449600006E-2</v>
      </c>
      <c r="E23" s="67">
        <v>0</v>
      </c>
      <c r="F23" s="67">
        <v>0</v>
      </c>
      <c r="G23" s="67">
        <v>4.25170068027E-2</v>
      </c>
      <c r="H23" s="67">
        <v>9.5070917410700007E-2</v>
      </c>
      <c r="I23" s="67">
        <v>5.5005500550099999E-2</v>
      </c>
      <c r="J23" s="67">
        <v>0.122996038366</v>
      </c>
      <c r="K23" s="67">
        <v>0</v>
      </c>
      <c r="L23" s="67">
        <v>0</v>
      </c>
      <c r="M23" s="67">
        <v>0</v>
      </c>
      <c r="N23" s="67">
        <v>329</v>
      </c>
      <c r="O23" s="67">
        <v>0</v>
      </c>
      <c r="P23" s="67">
        <v>0</v>
      </c>
      <c r="Q23" s="67">
        <v>282</v>
      </c>
      <c r="R23" s="67">
        <v>0</v>
      </c>
      <c r="S23" s="67">
        <v>0</v>
      </c>
      <c r="T23" s="67">
        <v>233</v>
      </c>
      <c r="U23" s="67">
        <v>0</v>
      </c>
      <c r="V23" s="67">
        <v>0</v>
      </c>
      <c r="W23" s="67">
        <v>271</v>
      </c>
      <c r="X23" s="67">
        <v>0</v>
      </c>
      <c r="Y23" s="67">
        <v>0</v>
      </c>
      <c r="Z23" s="67">
        <v>322</v>
      </c>
      <c r="AA23" s="67">
        <v>0</v>
      </c>
      <c r="AB23" s="67">
        <v>0</v>
      </c>
      <c r="AC23" s="67">
        <v>288</v>
      </c>
      <c r="AD23" s="67">
        <v>0</v>
      </c>
      <c r="AE23" s="67">
        <v>0</v>
      </c>
      <c r="AF23" s="67">
        <v>280</v>
      </c>
      <c r="AG23" s="67">
        <v>0</v>
      </c>
      <c r="AH23" s="67">
        <v>0</v>
      </c>
      <c r="AI23" s="67">
        <v>355</v>
      </c>
      <c r="AJ23" s="67">
        <v>0</v>
      </c>
      <c r="AK23" s="67">
        <v>0</v>
      </c>
      <c r="AL23" s="67">
        <v>361</v>
      </c>
      <c r="AM23" s="67">
        <v>0</v>
      </c>
      <c r="AN23" s="67">
        <v>0</v>
      </c>
      <c r="AO23" s="67">
        <v>459</v>
      </c>
      <c r="AP23" s="67">
        <v>0</v>
      </c>
      <c r="AQ23" s="67">
        <v>0</v>
      </c>
      <c r="AR23" s="67">
        <v>389</v>
      </c>
      <c r="AS23" s="67">
        <v>0</v>
      </c>
      <c r="AT23" s="67">
        <v>1</v>
      </c>
      <c r="AU23" s="67">
        <v>392</v>
      </c>
      <c r="AV23" s="67">
        <v>0.25510204081600002</v>
      </c>
      <c r="AW23" s="67">
        <v>0</v>
      </c>
      <c r="AX23" s="67">
        <v>360</v>
      </c>
      <c r="AY23" s="67">
        <v>0</v>
      </c>
      <c r="AZ23" s="67">
        <v>0</v>
      </c>
      <c r="BA23" s="67">
        <v>301</v>
      </c>
      <c r="BB23" s="67">
        <v>0</v>
      </c>
      <c r="BC23" s="67">
        <v>0</v>
      </c>
      <c r="BD23" s="67">
        <v>292</v>
      </c>
      <c r="BE23" s="67">
        <v>0</v>
      </c>
      <c r="BF23" s="67">
        <v>0</v>
      </c>
      <c r="BG23" s="67">
        <v>326</v>
      </c>
      <c r="BH23" s="67">
        <v>0</v>
      </c>
      <c r="BI23" s="67">
        <v>1</v>
      </c>
      <c r="BJ23" s="67">
        <v>303</v>
      </c>
      <c r="BK23" s="67">
        <v>0.33003300330000002</v>
      </c>
      <c r="BL23" s="67">
        <v>0</v>
      </c>
      <c r="BM23" s="67">
        <v>264</v>
      </c>
      <c r="BN23" s="67">
        <v>0</v>
      </c>
      <c r="BO23" s="67">
        <v>0</v>
      </c>
      <c r="BP23" s="67">
        <v>275</v>
      </c>
      <c r="BQ23" s="67">
        <v>0</v>
      </c>
      <c r="BR23" s="67">
        <v>0</v>
      </c>
      <c r="BS23" s="67">
        <v>380</v>
      </c>
      <c r="BT23" s="67">
        <v>0</v>
      </c>
      <c r="BU23" s="67">
        <v>0</v>
      </c>
      <c r="BV23" s="67">
        <v>413</v>
      </c>
      <c r="BW23" s="67">
        <v>0</v>
      </c>
      <c r="BX23" s="67">
        <v>0</v>
      </c>
      <c r="BY23" s="67">
        <v>415</v>
      </c>
      <c r="BZ23" s="67">
        <v>0</v>
      </c>
      <c r="CA23" s="67">
        <v>0</v>
      </c>
      <c r="CB23" s="67">
        <v>351</v>
      </c>
      <c r="CC23" s="67">
        <v>0</v>
      </c>
      <c r="CD23" s="67">
        <v>0</v>
      </c>
      <c r="CE23" s="67">
        <v>409</v>
      </c>
      <c r="CF23" s="67">
        <v>0</v>
      </c>
    </row>
    <row r="24" spans="1:84" x14ac:dyDescent="0.3">
      <c r="A24" s="67" t="s">
        <v>154</v>
      </c>
      <c r="B24" s="67">
        <v>0.39162517627100002</v>
      </c>
      <c r="C24" s="69">
        <v>0.78325035254200004</v>
      </c>
      <c r="D24" s="67">
        <v>0.13043478260899999</v>
      </c>
      <c r="E24" s="67">
        <v>0</v>
      </c>
      <c r="F24" s="67">
        <v>0</v>
      </c>
      <c r="G24" s="67">
        <v>0</v>
      </c>
      <c r="H24" s="67">
        <v>0</v>
      </c>
      <c r="I24" s="67">
        <v>5.5370985603499998E-2</v>
      </c>
      <c r="J24" s="67">
        <v>0.123813287791</v>
      </c>
      <c r="K24" s="67">
        <v>0</v>
      </c>
      <c r="L24" s="67">
        <v>0</v>
      </c>
      <c r="M24" s="67">
        <v>0</v>
      </c>
      <c r="N24" s="67">
        <v>329</v>
      </c>
      <c r="O24" s="67">
        <v>0</v>
      </c>
      <c r="P24" s="67">
        <v>0</v>
      </c>
      <c r="Q24" s="67">
        <v>282</v>
      </c>
      <c r="R24" s="67">
        <v>0</v>
      </c>
      <c r="S24" s="67">
        <v>0</v>
      </c>
      <c r="T24" s="67">
        <v>233</v>
      </c>
      <c r="U24" s="67">
        <v>0</v>
      </c>
      <c r="V24" s="67">
        <v>0</v>
      </c>
      <c r="W24" s="67">
        <v>271</v>
      </c>
      <c r="X24" s="67">
        <v>0</v>
      </c>
      <c r="Y24" s="67">
        <v>0</v>
      </c>
      <c r="Z24" s="67">
        <v>322</v>
      </c>
      <c r="AA24" s="67">
        <v>0</v>
      </c>
      <c r="AB24" s="67">
        <v>0</v>
      </c>
      <c r="AC24" s="67">
        <v>288</v>
      </c>
      <c r="AD24" s="67">
        <v>0</v>
      </c>
      <c r="AE24" s="67">
        <v>0</v>
      </c>
      <c r="AF24" s="67">
        <v>280</v>
      </c>
      <c r="AG24" s="67">
        <v>0</v>
      </c>
      <c r="AH24" s="67">
        <v>0</v>
      </c>
      <c r="AI24" s="67">
        <v>355</v>
      </c>
      <c r="AJ24" s="67">
        <v>0</v>
      </c>
      <c r="AK24" s="67">
        <v>0</v>
      </c>
      <c r="AL24" s="67">
        <v>361</v>
      </c>
      <c r="AM24" s="67">
        <v>0</v>
      </c>
      <c r="AN24" s="67">
        <v>0</v>
      </c>
      <c r="AO24" s="67">
        <v>459</v>
      </c>
      <c r="AP24" s="67">
        <v>0</v>
      </c>
      <c r="AQ24" s="67">
        <v>0</v>
      </c>
      <c r="AR24" s="67">
        <v>389</v>
      </c>
      <c r="AS24" s="67">
        <v>0</v>
      </c>
      <c r="AT24" s="67">
        <v>0</v>
      </c>
      <c r="AU24" s="67">
        <v>392</v>
      </c>
      <c r="AV24" s="67">
        <v>0</v>
      </c>
      <c r="AW24" s="67">
        <v>0</v>
      </c>
      <c r="AX24" s="67">
        <v>360</v>
      </c>
      <c r="AY24" s="67">
        <v>0</v>
      </c>
      <c r="AZ24" s="67">
        <v>1</v>
      </c>
      <c r="BA24" s="67">
        <v>301</v>
      </c>
      <c r="BB24" s="67">
        <v>0.33222591362100001</v>
      </c>
      <c r="BC24" s="67">
        <v>0</v>
      </c>
      <c r="BD24" s="67">
        <v>292</v>
      </c>
      <c r="BE24" s="67">
        <v>0</v>
      </c>
      <c r="BF24" s="67">
        <v>0</v>
      </c>
      <c r="BG24" s="67">
        <v>326</v>
      </c>
      <c r="BH24" s="67">
        <v>0</v>
      </c>
      <c r="BI24" s="67">
        <v>0</v>
      </c>
      <c r="BJ24" s="67">
        <v>303</v>
      </c>
      <c r="BK24" s="67">
        <v>0</v>
      </c>
      <c r="BL24" s="67">
        <v>0</v>
      </c>
      <c r="BM24" s="67">
        <v>264</v>
      </c>
      <c r="BN24" s="67">
        <v>0</v>
      </c>
      <c r="BO24" s="67">
        <v>0</v>
      </c>
      <c r="BP24" s="67">
        <v>275</v>
      </c>
      <c r="BQ24" s="67">
        <v>0</v>
      </c>
      <c r="BR24" s="67">
        <v>0</v>
      </c>
      <c r="BS24" s="67">
        <v>380</v>
      </c>
      <c r="BT24" s="67">
        <v>0</v>
      </c>
      <c r="BU24" s="67">
        <v>0</v>
      </c>
      <c r="BV24" s="67">
        <v>413</v>
      </c>
      <c r="BW24" s="67">
        <v>0</v>
      </c>
      <c r="BX24" s="67">
        <v>0</v>
      </c>
      <c r="BY24" s="67">
        <v>415</v>
      </c>
      <c r="BZ24" s="67">
        <v>0</v>
      </c>
      <c r="CA24" s="67">
        <v>0</v>
      </c>
      <c r="CB24" s="67">
        <v>351</v>
      </c>
      <c r="CC24" s="67">
        <v>0</v>
      </c>
      <c r="CD24" s="67">
        <v>0</v>
      </c>
      <c r="CE24" s="67">
        <v>409</v>
      </c>
      <c r="CF24" s="67">
        <v>0</v>
      </c>
    </row>
    <row r="25" spans="1:84" x14ac:dyDescent="0.3">
      <c r="A25" s="67" t="s">
        <v>132</v>
      </c>
      <c r="B25" s="67">
        <v>0.228637868863</v>
      </c>
      <c r="C25" s="69">
        <v>0.78390126467400001</v>
      </c>
      <c r="D25" s="67">
        <v>0.17011567606799999</v>
      </c>
      <c r="E25" s="67">
        <v>0</v>
      </c>
      <c r="F25" s="67">
        <v>0</v>
      </c>
      <c r="G25" s="67">
        <v>5.95238095238E-2</v>
      </c>
      <c r="H25" s="67">
        <v>0.13309928437499999</v>
      </c>
      <c r="I25" s="67">
        <v>0.26763147545600002</v>
      </c>
      <c r="J25" s="67">
        <v>0.286554252289</v>
      </c>
      <c r="K25" s="67">
        <v>0.28327521800599997</v>
      </c>
      <c r="L25" s="67">
        <v>0.45154033110899999</v>
      </c>
      <c r="M25" s="67">
        <v>0</v>
      </c>
      <c r="N25" s="67">
        <v>329</v>
      </c>
      <c r="O25" s="67">
        <v>0</v>
      </c>
      <c r="P25" s="67">
        <v>0</v>
      </c>
      <c r="Q25" s="67">
        <v>282</v>
      </c>
      <c r="R25" s="67">
        <v>0</v>
      </c>
      <c r="S25" s="67">
        <v>0</v>
      </c>
      <c r="T25" s="67">
        <v>233</v>
      </c>
      <c r="U25" s="67">
        <v>0</v>
      </c>
      <c r="V25" s="67">
        <v>0</v>
      </c>
      <c r="W25" s="67">
        <v>271</v>
      </c>
      <c r="X25" s="67">
        <v>0</v>
      </c>
      <c r="Y25" s="67">
        <v>0</v>
      </c>
      <c r="Z25" s="67">
        <v>322</v>
      </c>
      <c r="AA25" s="67">
        <v>0</v>
      </c>
      <c r="AB25" s="67">
        <v>0</v>
      </c>
      <c r="AC25" s="67">
        <v>288</v>
      </c>
      <c r="AD25" s="67">
        <v>0</v>
      </c>
      <c r="AE25" s="67">
        <v>1</v>
      </c>
      <c r="AF25" s="67">
        <v>280</v>
      </c>
      <c r="AG25" s="67">
        <v>0.35714285714299998</v>
      </c>
      <c r="AH25" s="67">
        <v>0</v>
      </c>
      <c r="AI25" s="67">
        <v>355</v>
      </c>
      <c r="AJ25" s="67">
        <v>0</v>
      </c>
      <c r="AK25" s="67">
        <v>0</v>
      </c>
      <c r="AL25" s="67">
        <v>361</v>
      </c>
      <c r="AM25" s="67">
        <v>0</v>
      </c>
      <c r="AN25" s="67">
        <v>0</v>
      </c>
      <c r="AO25" s="67">
        <v>459</v>
      </c>
      <c r="AP25" s="67">
        <v>0</v>
      </c>
      <c r="AQ25" s="67">
        <v>0</v>
      </c>
      <c r="AR25" s="67">
        <v>389</v>
      </c>
      <c r="AS25" s="67">
        <v>0</v>
      </c>
      <c r="AT25" s="67">
        <v>0</v>
      </c>
      <c r="AU25" s="67">
        <v>392</v>
      </c>
      <c r="AV25" s="67">
        <v>0</v>
      </c>
      <c r="AW25" s="67">
        <v>0</v>
      </c>
      <c r="AX25" s="67">
        <v>360</v>
      </c>
      <c r="AY25" s="67">
        <v>0</v>
      </c>
      <c r="AZ25" s="67">
        <v>1</v>
      </c>
      <c r="BA25" s="67">
        <v>301</v>
      </c>
      <c r="BB25" s="67">
        <v>0.33222591362100001</v>
      </c>
      <c r="BC25" s="67">
        <v>0</v>
      </c>
      <c r="BD25" s="67">
        <v>292</v>
      </c>
      <c r="BE25" s="67">
        <v>0</v>
      </c>
      <c r="BF25" s="67">
        <v>2</v>
      </c>
      <c r="BG25" s="67">
        <v>326</v>
      </c>
      <c r="BH25" s="67">
        <v>0.61349693251500004</v>
      </c>
      <c r="BI25" s="67">
        <v>2</v>
      </c>
      <c r="BJ25" s="67">
        <v>303</v>
      </c>
      <c r="BK25" s="67">
        <v>0.66006600660100001</v>
      </c>
      <c r="BL25" s="67">
        <v>0</v>
      </c>
      <c r="BM25" s="67">
        <v>264</v>
      </c>
      <c r="BN25" s="67">
        <v>0</v>
      </c>
      <c r="BO25" s="67">
        <v>0</v>
      </c>
      <c r="BP25" s="67">
        <v>275</v>
      </c>
      <c r="BQ25" s="67">
        <v>0</v>
      </c>
      <c r="BR25" s="67">
        <v>0</v>
      </c>
      <c r="BS25" s="67">
        <v>380</v>
      </c>
      <c r="BT25" s="67">
        <v>0</v>
      </c>
      <c r="BU25" s="67">
        <v>5</v>
      </c>
      <c r="BV25" s="67">
        <v>413</v>
      </c>
      <c r="BW25" s="67">
        <v>1.2106537530299999</v>
      </c>
      <c r="BX25" s="67">
        <v>0</v>
      </c>
      <c r="BY25" s="67">
        <v>415</v>
      </c>
      <c r="BZ25" s="67">
        <v>0</v>
      </c>
      <c r="CA25" s="67">
        <v>0</v>
      </c>
      <c r="CB25" s="67">
        <v>351</v>
      </c>
      <c r="CC25" s="67">
        <v>0</v>
      </c>
      <c r="CD25" s="67">
        <v>2</v>
      </c>
      <c r="CE25" s="67">
        <v>409</v>
      </c>
      <c r="CF25" s="67">
        <v>0.48899755501199998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0699-97F9-42E3-81D2-CF8B094D745F}">
  <dimension ref="A1:CF60"/>
  <sheetViews>
    <sheetView workbookViewId="0">
      <selection activeCell="K74" sqref="K74"/>
    </sheetView>
  </sheetViews>
  <sheetFormatPr defaultRowHeight="14.4" x14ac:dyDescent="0.3"/>
  <sheetData>
    <row r="1" spans="1:84" x14ac:dyDescent="0.3">
      <c r="A1" s="70" t="s">
        <v>33</v>
      </c>
      <c r="B1" s="70" t="s">
        <v>34</v>
      </c>
      <c r="C1" s="71" t="s">
        <v>35</v>
      </c>
      <c r="D1" s="70" t="s">
        <v>36</v>
      </c>
      <c r="E1" s="70" t="s">
        <v>37</v>
      </c>
      <c r="F1" s="70" t="s">
        <v>38</v>
      </c>
      <c r="G1" s="70" t="s">
        <v>39</v>
      </c>
      <c r="H1" s="70" t="s">
        <v>40</v>
      </c>
      <c r="I1" s="70" t="s">
        <v>41</v>
      </c>
      <c r="J1" s="70" t="s">
        <v>42</v>
      </c>
      <c r="K1" s="70" t="s">
        <v>43</v>
      </c>
      <c r="L1" s="70" t="s">
        <v>44</v>
      </c>
      <c r="M1" s="70" t="s">
        <v>45</v>
      </c>
      <c r="N1" s="70" t="s">
        <v>46</v>
      </c>
      <c r="O1" s="70" t="s">
        <v>47</v>
      </c>
      <c r="P1" s="70" t="s">
        <v>48</v>
      </c>
      <c r="Q1" s="70" t="s">
        <v>49</v>
      </c>
      <c r="R1" s="70" t="s">
        <v>50</v>
      </c>
      <c r="S1" s="70" t="s">
        <v>51</v>
      </c>
      <c r="T1" s="70" t="s">
        <v>52</v>
      </c>
      <c r="U1" s="70" t="s">
        <v>53</v>
      </c>
      <c r="V1" s="70" t="s">
        <v>54</v>
      </c>
      <c r="W1" s="70" t="s">
        <v>55</v>
      </c>
      <c r="X1" s="70" t="s">
        <v>56</v>
      </c>
      <c r="Y1" s="70" t="s">
        <v>57</v>
      </c>
      <c r="Z1" s="70" t="s">
        <v>58</v>
      </c>
      <c r="AA1" s="70" t="s">
        <v>59</v>
      </c>
      <c r="AB1" s="70" t="s">
        <v>60</v>
      </c>
      <c r="AC1" s="70" t="s">
        <v>61</v>
      </c>
      <c r="AD1" s="70" t="s">
        <v>62</v>
      </c>
      <c r="AE1" s="70" t="s">
        <v>63</v>
      </c>
      <c r="AF1" s="70" t="s">
        <v>64</v>
      </c>
      <c r="AG1" s="70" t="s">
        <v>65</v>
      </c>
      <c r="AH1" s="70" t="s">
        <v>66</v>
      </c>
      <c r="AI1" s="70" t="s">
        <v>67</v>
      </c>
      <c r="AJ1" s="70" t="s">
        <v>68</v>
      </c>
      <c r="AK1" s="70" t="s">
        <v>69</v>
      </c>
      <c r="AL1" s="70" t="s">
        <v>70</v>
      </c>
      <c r="AM1" s="70" t="s">
        <v>71</v>
      </c>
      <c r="AN1" s="70" t="s">
        <v>72</v>
      </c>
      <c r="AO1" s="70" t="s">
        <v>73</v>
      </c>
      <c r="AP1" s="70" t="s">
        <v>74</v>
      </c>
      <c r="AQ1" s="70" t="s">
        <v>75</v>
      </c>
      <c r="AR1" s="70" t="s">
        <v>76</v>
      </c>
      <c r="AS1" s="70" t="s">
        <v>77</v>
      </c>
      <c r="AT1" s="70" t="s">
        <v>78</v>
      </c>
      <c r="AU1" s="70" t="s">
        <v>79</v>
      </c>
      <c r="AV1" s="70" t="s">
        <v>80</v>
      </c>
      <c r="AW1" s="70" t="s">
        <v>81</v>
      </c>
      <c r="AX1" s="70" t="s">
        <v>82</v>
      </c>
      <c r="AY1" s="70" t="s">
        <v>83</v>
      </c>
      <c r="AZ1" s="70" t="s">
        <v>84</v>
      </c>
      <c r="BA1" s="70" t="s">
        <v>85</v>
      </c>
      <c r="BB1" s="70" t="s">
        <v>86</v>
      </c>
      <c r="BC1" s="70" t="s">
        <v>87</v>
      </c>
      <c r="BD1" s="70" t="s">
        <v>88</v>
      </c>
      <c r="BE1" s="70" t="s">
        <v>89</v>
      </c>
      <c r="BF1" s="70" t="s">
        <v>90</v>
      </c>
      <c r="BG1" s="70" t="s">
        <v>91</v>
      </c>
      <c r="BH1" s="70" t="s">
        <v>92</v>
      </c>
      <c r="BI1" s="70" t="s">
        <v>93</v>
      </c>
      <c r="BJ1" s="70" t="s">
        <v>94</v>
      </c>
      <c r="BK1" s="70" t="s">
        <v>95</v>
      </c>
      <c r="BL1" s="70" t="s">
        <v>96</v>
      </c>
      <c r="BM1" s="70" t="s">
        <v>97</v>
      </c>
      <c r="BN1" s="70" t="s">
        <v>98</v>
      </c>
      <c r="BO1" s="70" t="s">
        <v>99</v>
      </c>
      <c r="BP1" s="70" t="s">
        <v>100</v>
      </c>
      <c r="BQ1" s="70" t="s">
        <v>101</v>
      </c>
      <c r="BR1" s="70" t="s">
        <v>102</v>
      </c>
      <c r="BS1" s="70" t="s">
        <v>103</v>
      </c>
      <c r="BT1" s="70" t="s">
        <v>104</v>
      </c>
      <c r="BU1" s="70" t="s">
        <v>105</v>
      </c>
      <c r="BV1" s="70" t="s">
        <v>106</v>
      </c>
      <c r="BW1" s="70" t="s">
        <v>107</v>
      </c>
      <c r="BX1" s="70" t="s">
        <v>108</v>
      </c>
      <c r="BY1" s="70" t="s">
        <v>109</v>
      </c>
      <c r="BZ1" s="70" t="s">
        <v>110</v>
      </c>
      <c r="CA1" s="70" t="s">
        <v>111</v>
      </c>
      <c r="CB1" s="70" t="s">
        <v>112</v>
      </c>
      <c r="CC1" s="70" t="s">
        <v>113</v>
      </c>
      <c r="CD1" s="70" t="s">
        <v>114</v>
      </c>
      <c r="CE1" s="70" t="s">
        <v>115</v>
      </c>
      <c r="CF1" s="70" t="s">
        <v>116</v>
      </c>
    </row>
    <row r="2" spans="1:84" x14ac:dyDescent="0.3">
      <c r="A2" s="70" t="s">
        <v>155</v>
      </c>
      <c r="B2" s="70">
        <v>6.1815239374199998E-2</v>
      </c>
      <c r="C2" s="72">
        <v>0.33155446573399999</v>
      </c>
      <c r="D2" s="70">
        <v>0.34509066834899998</v>
      </c>
      <c r="E2" s="70">
        <v>35.390252420800003</v>
      </c>
      <c r="F2" s="70">
        <v>2.5949414157900001</v>
      </c>
      <c r="G2" s="70">
        <v>37.269470324700002</v>
      </c>
      <c r="H2" s="70">
        <v>2.79654050164</v>
      </c>
      <c r="I2" s="70">
        <v>30.8988205468</v>
      </c>
      <c r="J2" s="70">
        <v>4.0511396713599996</v>
      </c>
      <c r="K2" s="70">
        <v>35.196273908400002</v>
      </c>
      <c r="L2" s="70">
        <v>3.2179451622799999</v>
      </c>
      <c r="M2" s="70">
        <v>130</v>
      </c>
      <c r="N2" s="70">
        <v>329</v>
      </c>
      <c r="O2" s="70">
        <v>39.513677811599997</v>
      </c>
      <c r="P2" s="70">
        <v>93</v>
      </c>
      <c r="Q2" s="70">
        <v>282</v>
      </c>
      <c r="R2" s="70">
        <v>32.978723404299998</v>
      </c>
      <c r="S2" s="70">
        <v>87</v>
      </c>
      <c r="T2" s="70">
        <v>233</v>
      </c>
      <c r="U2" s="70">
        <v>37.339055793999997</v>
      </c>
      <c r="V2" s="70">
        <v>99</v>
      </c>
      <c r="W2" s="70">
        <v>271</v>
      </c>
      <c r="X2" s="70">
        <v>36.5313653137</v>
      </c>
      <c r="Y2" s="70">
        <v>104</v>
      </c>
      <c r="Z2" s="70">
        <v>322</v>
      </c>
      <c r="AA2" s="70">
        <v>32.298136646000003</v>
      </c>
      <c r="AB2" s="70">
        <v>97</v>
      </c>
      <c r="AC2" s="70">
        <v>288</v>
      </c>
      <c r="AD2" s="70">
        <v>33.680555555600002</v>
      </c>
      <c r="AE2" s="70">
        <v>94</v>
      </c>
      <c r="AF2" s="70">
        <v>280</v>
      </c>
      <c r="AG2" s="70">
        <v>33.571428571399998</v>
      </c>
      <c r="AH2" s="70">
        <v>134</v>
      </c>
      <c r="AI2" s="70">
        <v>355</v>
      </c>
      <c r="AJ2" s="70">
        <v>37.746478873199997</v>
      </c>
      <c r="AK2" s="70">
        <v>153</v>
      </c>
      <c r="AL2" s="70">
        <v>361</v>
      </c>
      <c r="AM2" s="70">
        <v>42.382271468100001</v>
      </c>
      <c r="AN2" s="70">
        <v>173</v>
      </c>
      <c r="AO2" s="70">
        <v>459</v>
      </c>
      <c r="AP2" s="70">
        <v>37.690631808299997</v>
      </c>
      <c r="AQ2" s="70">
        <v>146</v>
      </c>
      <c r="AR2" s="70">
        <v>389</v>
      </c>
      <c r="AS2" s="70">
        <v>37.532133676100003</v>
      </c>
      <c r="AT2" s="70">
        <v>136</v>
      </c>
      <c r="AU2" s="70">
        <v>392</v>
      </c>
      <c r="AV2" s="70">
        <v>34.693877551</v>
      </c>
      <c r="AW2" s="70">
        <v>132</v>
      </c>
      <c r="AX2" s="70">
        <v>360</v>
      </c>
      <c r="AY2" s="70">
        <v>36.666666666700003</v>
      </c>
      <c r="AZ2" s="70">
        <v>91</v>
      </c>
      <c r="BA2" s="70">
        <v>301</v>
      </c>
      <c r="BB2" s="70">
        <v>30.2325581395</v>
      </c>
      <c r="BC2" s="70">
        <v>104</v>
      </c>
      <c r="BD2" s="70">
        <v>292</v>
      </c>
      <c r="BE2" s="70">
        <v>35.6164383562</v>
      </c>
      <c r="BF2" s="70">
        <v>94</v>
      </c>
      <c r="BG2" s="70">
        <v>326</v>
      </c>
      <c r="BH2" s="70">
        <v>28.8343558282</v>
      </c>
      <c r="BI2" s="70">
        <v>88</v>
      </c>
      <c r="BJ2" s="70">
        <v>303</v>
      </c>
      <c r="BK2" s="70">
        <v>29.042904290399999</v>
      </c>
      <c r="BL2" s="70">
        <v>66</v>
      </c>
      <c r="BM2" s="70">
        <v>264</v>
      </c>
      <c r="BN2" s="70">
        <v>25</v>
      </c>
      <c r="BO2" s="70">
        <v>87</v>
      </c>
      <c r="BP2" s="70">
        <v>275</v>
      </c>
      <c r="BQ2" s="70">
        <v>31.636363636399999</v>
      </c>
      <c r="BR2" s="70">
        <v>142</v>
      </c>
      <c r="BS2" s="70">
        <v>380</v>
      </c>
      <c r="BT2" s="70">
        <v>37.368421052599999</v>
      </c>
      <c r="BU2" s="70">
        <v>143</v>
      </c>
      <c r="BV2" s="70">
        <v>413</v>
      </c>
      <c r="BW2" s="70">
        <v>34.624697336600001</v>
      </c>
      <c r="BX2" s="70">
        <v>133</v>
      </c>
      <c r="BY2" s="70">
        <v>415</v>
      </c>
      <c r="BZ2" s="70">
        <v>32.048192771099998</v>
      </c>
      <c r="CA2" s="70">
        <v>144</v>
      </c>
      <c r="CB2" s="70">
        <v>351</v>
      </c>
      <c r="CC2" s="70">
        <v>41.025641025600002</v>
      </c>
      <c r="CD2" s="70">
        <v>141</v>
      </c>
      <c r="CE2" s="70">
        <v>409</v>
      </c>
      <c r="CF2" s="70">
        <v>34.474327628399998</v>
      </c>
    </row>
    <row r="3" spans="1:84" x14ac:dyDescent="0.3">
      <c r="A3" s="70" t="s">
        <v>156</v>
      </c>
      <c r="B3" s="70">
        <v>7.5599174215899997E-2</v>
      </c>
      <c r="C3" s="72">
        <v>0.37169593989499999</v>
      </c>
      <c r="D3" s="70">
        <v>0.309221653396</v>
      </c>
      <c r="E3" s="70">
        <v>23.976544315799998</v>
      </c>
      <c r="F3" s="70">
        <v>1.36585746815</v>
      </c>
      <c r="G3" s="70">
        <v>24.708539061500002</v>
      </c>
      <c r="H3" s="70">
        <v>2.6944818150400001</v>
      </c>
      <c r="I3" s="70">
        <v>27.251024383400001</v>
      </c>
      <c r="J3" s="70">
        <v>1.9886141235000001</v>
      </c>
      <c r="K3" s="70">
        <v>25.9163009759</v>
      </c>
      <c r="L3" s="70">
        <v>0.85330325648799998</v>
      </c>
      <c r="M3" s="70">
        <v>72</v>
      </c>
      <c r="N3" s="70">
        <v>329</v>
      </c>
      <c r="O3" s="70">
        <v>21.884498480200001</v>
      </c>
      <c r="P3" s="70">
        <v>69</v>
      </c>
      <c r="Q3" s="70">
        <v>282</v>
      </c>
      <c r="R3" s="70">
        <v>24.4680851064</v>
      </c>
      <c r="S3" s="70">
        <v>52</v>
      </c>
      <c r="T3" s="70">
        <v>233</v>
      </c>
      <c r="U3" s="70">
        <v>22.317596566500001</v>
      </c>
      <c r="V3" s="70">
        <v>67</v>
      </c>
      <c r="W3" s="70">
        <v>271</v>
      </c>
      <c r="X3" s="70">
        <v>24.7232472325</v>
      </c>
      <c r="Y3" s="70">
        <v>82</v>
      </c>
      <c r="Z3" s="70">
        <v>322</v>
      </c>
      <c r="AA3" s="70">
        <v>25.465838509299999</v>
      </c>
      <c r="AB3" s="70">
        <v>72</v>
      </c>
      <c r="AC3" s="70">
        <v>288</v>
      </c>
      <c r="AD3" s="70">
        <v>25</v>
      </c>
      <c r="AE3" s="70">
        <v>61</v>
      </c>
      <c r="AF3" s="70">
        <v>280</v>
      </c>
      <c r="AG3" s="70">
        <v>21.785714285699999</v>
      </c>
      <c r="AH3" s="70">
        <v>92</v>
      </c>
      <c r="AI3" s="70">
        <v>355</v>
      </c>
      <c r="AJ3" s="70">
        <v>25.9154929577</v>
      </c>
      <c r="AK3" s="70">
        <v>74</v>
      </c>
      <c r="AL3" s="70">
        <v>361</v>
      </c>
      <c r="AM3" s="70">
        <v>20.498614958400001</v>
      </c>
      <c r="AN3" s="70">
        <v>123</v>
      </c>
      <c r="AO3" s="70">
        <v>459</v>
      </c>
      <c r="AP3" s="70">
        <v>26.797385620899998</v>
      </c>
      <c r="AQ3" s="70">
        <v>98</v>
      </c>
      <c r="AR3" s="70">
        <v>389</v>
      </c>
      <c r="AS3" s="70">
        <v>25.192802056600001</v>
      </c>
      <c r="AT3" s="70">
        <v>110</v>
      </c>
      <c r="AU3" s="70">
        <v>392</v>
      </c>
      <c r="AV3" s="70">
        <v>28.061224489800001</v>
      </c>
      <c r="AW3" s="70">
        <v>102</v>
      </c>
      <c r="AX3" s="70">
        <v>360</v>
      </c>
      <c r="AY3" s="70">
        <v>28.333333333300001</v>
      </c>
      <c r="AZ3" s="70">
        <v>79</v>
      </c>
      <c r="BA3" s="70">
        <v>301</v>
      </c>
      <c r="BB3" s="70">
        <v>26.2458471761</v>
      </c>
      <c r="BC3" s="70">
        <v>72</v>
      </c>
      <c r="BD3" s="70">
        <v>292</v>
      </c>
      <c r="BE3" s="70">
        <v>24.657534246600001</v>
      </c>
      <c r="BF3" s="70">
        <v>93</v>
      </c>
      <c r="BG3" s="70">
        <v>326</v>
      </c>
      <c r="BH3" s="70">
        <v>28.527607362000001</v>
      </c>
      <c r="BI3" s="70">
        <v>92</v>
      </c>
      <c r="BJ3" s="70">
        <v>303</v>
      </c>
      <c r="BK3" s="70">
        <v>30.363036303600001</v>
      </c>
      <c r="BL3" s="70">
        <v>67</v>
      </c>
      <c r="BM3" s="70">
        <v>264</v>
      </c>
      <c r="BN3" s="70">
        <v>25.378787878800001</v>
      </c>
      <c r="BO3" s="70">
        <v>74</v>
      </c>
      <c r="BP3" s="70">
        <v>275</v>
      </c>
      <c r="BQ3" s="70">
        <v>26.909090909100001</v>
      </c>
      <c r="BR3" s="70">
        <v>94</v>
      </c>
      <c r="BS3" s="70">
        <v>380</v>
      </c>
      <c r="BT3" s="70">
        <v>24.736842105299999</v>
      </c>
      <c r="BU3" s="70">
        <v>108</v>
      </c>
      <c r="BV3" s="70">
        <v>413</v>
      </c>
      <c r="BW3" s="70">
        <v>26.1501210654</v>
      </c>
      <c r="BX3" s="70">
        <v>109</v>
      </c>
      <c r="BY3" s="70">
        <v>415</v>
      </c>
      <c r="BZ3" s="70">
        <v>26.265060241</v>
      </c>
      <c r="CA3" s="70">
        <v>87</v>
      </c>
      <c r="CB3" s="70">
        <v>351</v>
      </c>
      <c r="CC3" s="70">
        <v>24.7863247863</v>
      </c>
      <c r="CD3" s="70">
        <v>109</v>
      </c>
      <c r="CE3" s="70">
        <v>409</v>
      </c>
      <c r="CF3" s="70">
        <v>26.6503667482</v>
      </c>
    </row>
    <row r="4" spans="1:84" x14ac:dyDescent="0.3">
      <c r="A4" s="70" t="s">
        <v>157</v>
      </c>
      <c r="B4" s="70">
        <v>0.89337334258400003</v>
      </c>
      <c r="C4" s="72">
        <v>0.89337334258400003</v>
      </c>
      <c r="D4" s="70">
        <v>1.95463278361E-2</v>
      </c>
      <c r="E4" s="70">
        <v>12.9100737845</v>
      </c>
      <c r="F4" s="70">
        <v>2.1473105109700001</v>
      </c>
      <c r="G4" s="70">
        <v>11.9235297683</v>
      </c>
      <c r="H4" s="70">
        <v>1.77785716634</v>
      </c>
      <c r="I4" s="70">
        <v>12.765975621400001</v>
      </c>
      <c r="J4" s="70">
        <v>3.87563002015</v>
      </c>
      <c r="K4" s="70">
        <v>12.776990963499999</v>
      </c>
      <c r="L4" s="70">
        <v>2.8161660872400001</v>
      </c>
      <c r="M4" s="70">
        <v>36</v>
      </c>
      <c r="N4" s="70">
        <v>329</v>
      </c>
      <c r="O4" s="70">
        <v>10.942249240100001</v>
      </c>
      <c r="P4" s="70">
        <v>33</v>
      </c>
      <c r="Q4" s="70">
        <v>282</v>
      </c>
      <c r="R4" s="70">
        <v>11.7021276596</v>
      </c>
      <c r="S4" s="70">
        <v>29</v>
      </c>
      <c r="T4" s="70">
        <v>233</v>
      </c>
      <c r="U4" s="70">
        <v>12.446351931300001</v>
      </c>
      <c r="V4" s="70">
        <v>30</v>
      </c>
      <c r="W4" s="70">
        <v>271</v>
      </c>
      <c r="X4" s="70">
        <v>11.070110701100001</v>
      </c>
      <c r="Y4" s="70">
        <v>46</v>
      </c>
      <c r="Z4" s="70">
        <v>322</v>
      </c>
      <c r="AA4" s="70">
        <v>14.285714285699999</v>
      </c>
      <c r="AB4" s="70">
        <v>49</v>
      </c>
      <c r="AC4" s="70">
        <v>288</v>
      </c>
      <c r="AD4" s="70">
        <v>17.013888888899999</v>
      </c>
      <c r="AE4" s="70">
        <v>39</v>
      </c>
      <c r="AF4" s="70">
        <v>280</v>
      </c>
      <c r="AG4" s="70">
        <v>13.9285714286</v>
      </c>
      <c r="AH4" s="70">
        <v>48</v>
      </c>
      <c r="AI4" s="70">
        <v>355</v>
      </c>
      <c r="AJ4" s="70">
        <v>13.5211267606</v>
      </c>
      <c r="AK4" s="70">
        <v>48</v>
      </c>
      <c r="AL4" s="70">
        <v>361</v>
      </c>
      <c r="AM4" s="70">
        <v>13.296398891999999</v>
      </c>
      <c r="AN4" s="70">
        <v>45</v>
      </c>
      <c r="AO4" s="70">
        <v>459</v>
      </c>
      <c r="AP4" s="70">
        <v>9.8039215686300007</v>
      </c>
      <c r="AQ4" s="70">
        <v>37</v>
      </c>
      <c r="AR4" s="70">
        <v>389</v>
      </c>
      <c r="AS4" s="70">
        <v>9.5115681233899991</v>
      </c>
      <c r="AT4" s="70">
        <v>45</v>
      </c>
      <c r="AU4" s="70">
        <v>392</v>
      </c>
      <c r="AV4" s="70">
        <v>11.479591836699999</v>
      </c>
      <c r="AW4" s="70">
        <v>36</v>
      </c>
      <c r="AX4" s="70">
        <v>360</v>
      </c>
      <c r="AY4" s="70">
        <v>10</v>
      </c>
      <c r="AZ4" s="70">
        <v>51</v>
      </c>
      <c r="BA4" s="70">
        <v>301</v>
      </c>
      <c r="BB4" s="70">
        <v>16.943521594700002</v>
      </c>
      <c r="BC4" s="70">
        <v>24</v>
      </c>
      <c r="BD4" s="70">
        <v>292</v>
      </c>
      <c r="BE4" s="70">
        <v>8.21917808219</v>
      </c>
      <c r="BF4" s="70">
        <v>54</v>
      </c>
      <c r="BG4" s="70">
        <v>326</v>
      </c>
      <c r="BH4" s="70">
        <v>16.564417177900001</v>
      </c>
      <c r="BI4" s="70">
        <v>26</v>
      </c>
      <c r="BJ4" s="70">
        <v>303</v>
      </c>
      <c r="BK4" s="70">
        <v>8.5808580858100001</v>
      </c>
      <c r="BL4" s="70">
        <v>43</v>
      </c>
      <c r="BM4" s="70">
        <v>264</v>
      </c>
      <c r="BN4" s="70">
        <v>16.287878787899999</v>
      </c>
      <c r="BO4" s="70">
        <v>48</v>
      </c>
      <c r="BP4" s="70">
        <v>275</v>
      </c>
      <c r="BQ4" s="70">
        <v>17.4545454545</v>
      </c>
      <c r="BR4" s="70">
        <v>47</v>
      </c>
      <c r="BS4" s="70">
        <v>380</v>
      </c>
      <c r="BT4" s="70">
        <v>12.3684210526</v>
      </c>
      <c r="BU4" s="70">
        <v>58</v>
      </c>
      <c r="BV4" s="70">
        <v>413</v>
      </c>
      <c r="BW4" s="70">
        <v>14.0435835351</v>
      </c>
      <c r="BX4" s="70">
        <v>57</v>
      </c>
      <c r="BY4" s="70">
        <v>415</v>
      </c>
      <c r="BZ4" s="70">
        <v>13.734939759</v>
      </c>
      <c r="CA4" s="70">
        <v>30</v>
      </c>
      <c r="CB4" s="70">
        <v>351</v>
      </c>
      <c r="CC4" s="70">
        <v>8.5470085470099999</v>
      </c>
      <c r="CD4" s="70">
        <v>43</v>
      </c>
      <c r="CE4" s="70">
        <v>409</v>
      </c>
      <c r="CF4" s="70">
        <v>10.5134474328</v>
      </c>
    </row>
    <row r="5" spans="1:84" x14ac:dyDescent="0.3">
      <c r="A5" s="70" t="s">
        <v>158</v>
      </c>
      <c r="B5" s="70">
        <v>7.9718711981900003E-2</v>
      </c>
      <c r="C5" s="72">
        <v>0.36180030822600001</v>
      </c>
      <c r="D5" s="70">
        <v>0.31397859058200001</v>
      </c>
      <c r="E5" s="70">
        <v>4.7499255289600004</v>
      </c>
      <c r="F5" s="70">
        <v>1.3051608076000001</v>
      </c>
      <c r="G5" s="70">
        <v>3.7828356624400001</v>
      </c>
      <c r="H5" s="70">
        <v>0.64633767143700005</v>
      </c>
      <c r="I5" s="70">
        <v>4.1748635737999997</v>
      </c>
      <c r="J5" s="70">
        <v>0.94764016324300004</v>
      </c>
      <c r="K5" s="70">
        <v>2.9989338771999998</v>
      </c>
      <c r="L5" s="70">
        <v>0.72247393286200001</v>
      </c>
      <c r="M5" s="70">
        <v>7</v>
      </c>
      <c r="N5" s="70">
        <v>329</v>
      </c>
      <c r="O5" s="70">
        <v>2.12765957447</v>
      </c>
      <c r="P5" s="70">
        <v>15</v>
      </c>
      <c r="Q5" s="70">
        <v>282</v>
      </c>
      <c r="R5" s="70">
        <v>5.3191489361700004</v>
      </c>
      <c r="S5" s="70">
        <v>10</v>
      </c>
      <c r="T5" s="70">
        <v>233</v>
      </c>
      <c r="U5" s="70">
        <v>4.2918454935600003</v>
      </c>
      <c r="V5" s="70">
        <v>17</v>
      </c>
      <c r="W5" s="70">
        <v>271</v>
      </c>
      <c r="X5" s="70">
        <v>6.2730627306300004</v>
      </c>
      <c r="Y5" s="70">
        <v>17</v>
      </c>
      <c r="Z5" s="70">
        <v>322</v>
      </c>
      <c r="AA5" s="70">
        <v>5.2795031055899999</v>
      </c>
      <c r="AB5" s="70">
        <v>15</v>
      </c>
      <c r="AC5" s="70">
        <v>288</v>
      </c>
      <c r="AD5" s="70">
        <v>5.2083333333299997</v>
      </c>
      <c r="AE5" s="70">
        <v>13</v>
      </c>
      <c r="AF5" s="70">
        <v>280</v>
      </c>
      <c r="AG5" s="70">
        <v>4.6428571428599996</v>
      </c>
      <c r="AH5" s="70">
        <v>12</v>
      </c>
      <c r="AI5" s="70">
        <v>355</v>
      </c>
      <c r="AJ5" s="70">
        <v>3.3802816901399999</v>
      </c>
      <c r="AK5" s="70">
        <v>15</v>
      </c>
      <c r="AL5" s="70">
        <v>361</v>
      </c>
      <c r="AM5" s="70">
        <v>4.1551246537399997</v>
      </c>
      <c r="AN5" s="70">
        <v>13</v>
      </c>
      <c r="AO5" s="70">
        <v>459</v>
      </c>
      <c r="AP5" s="70">
        <v>2.83224400871</v>
      </c>
      <c r="AQ5" s="70">
        <v>17</v>
      </c>
      <c r="AR5" s="70">
        <v>389</v>
      </c>
      <c r="AS5" s="70">
        <v>4.3701799485899997</v>
      </c>
      <c r="AT5" s="70">
        <v>13</v>
      </c>
      <c r="AU5" s="70">
        <v>392</v>
      </c>
      <c r="AV5" s="70">
        <v>3.31632653061</v>
      </c>
      <c r="AW5" s="70">
        <v>14</v>
      </c>
      <c r="AX5" s="70">
        <v>360</v>
      </c>
      <c r="AY5" s="70">
        <v>3.88888888889</v>
      </c>
      <c r="AZ5" s="70">
        <v>12</v>
      </c>
      <c r="BA5" s="70">
        <v>301</v>
      </c>
      <c r="BB5" s="70">
        <v>3.9867109634600002</v>
      </c>
      <c r="BC5" s="70">
        <v>16</v>
      </c>
      <c r="BD5" s="70">
        <v>292</v>
      </c>
      <c r="BE5" s="70">
        <v>5.4794520547900003</v>
      </c>
      <c r="BF5" s="70">
        <v>9</v>
      </c>
      <c r="BG5" s="70">
        <v>326</v>
      </c>
      <c r="BH5" s="70">
        <v>2.7607361963199999</v>
      </c>
      <c r="BI5" s="70">
        <v>11</v>
      </c>
      <c r="BJ5" s="70">
        <v>303</v>
      </c>
      <c r="BK5" s="70">
        <v>3.6303630362999999</v>
      </c>
      <c r="BL5" s="70">
        <v>14</v>
      </c>
      <c r="BM5" s="70">
        <v>264</v>
      </c>
      <c r="BN5" s="70">
        <v>5.3030303030299999</v>
      </c>
      <c r="BO5" s="70">
        <v>10</v>
      </c>
      <c r="BP5" s="70">
        <v>275</v>
      </c>
      <c r="BQ5" s="70">
        <v>3.63636363636</v>
      </c>
      <c r="BR5" s="70">
        <v>15</v>
      </c>
      <c r="BS5" s="70">
        <v>380</v>
      </c>
      <c r="BT5" s="70">
        <v>3.9473684210500002</v>
      </c>
      <c r="BU5" s="70">
        <v>7</v>
      </c>
      <c r="BV5" s="70">
        <v>413</v>
      </c>
      <c r="BW5" s="70">
        <v>1.6949152542399999</v>
      </c>
      <c r="BX5" s="70">
        <v>12</v>
      </c>
      <c r="BY5" s="70">
        <v>415</v>
      </c>
      <c r="BZ5" s="70">
        <v>2.8915662650599998</v>
      </c>
      <c r="CA5" s="70">
        <v>11</v>
      </c>
      <c r="CB5" s="70">
        <v>351</v>
      </c>
      <c r="CC5" s="70">
        <v>3.1339031339000001</v>
      </c>
      <c r="CD5" s="70">
        <v>11</v>
      </c>
      <c r="CE5" s="70">
        <v>409</v>
      </c>
      <c r="CF5" s="70">
        <v>2.68948655257</v>
      </c>
    </row>
    <row r="6" spans="1:84" x14ac:dyDescent="0.3">
      <c r="A6" s="70" t="s">
        <v>159</v>
      </c>
      <c r="B6" s="70">
        <v>0.85265346064500003</v>
      </c>
      <c r="C6" s="72">
        <v>0.86735438238100004</v>
      </c>
      <c r="D6" s="70">
        <v>0.108934880225</v>
      </c>
      <c r="E6" s="70">
        <v>3.3454559383400002</v>
      </c>
      <c r="F6" s="70">
        <v>0.45562755609</v>
      </c>
      <c r="G6" s="70">
        <v>3.2404684831399999</v>
      </c>
      <c r="H6" s="70">
        <v>0.72572977657299997</v>
      </c>
      <c r="I6" s="70">
        <v>3.8529648301299999</v>
      </c>
      <c r="J6" s="70">
        <v>0.97884716578099995</v>
      </c>
      <c r="K6" s="70">
        <v>3.40034297411</v>
      </c>
      <c r="L6" s="70">
        <v>0.31837585434400001</v>
      </c>
      <c r="M6" s="70">
        <v>10</v>
      </c>
      <c r="N6" s="70">
        <v>329</v>
      </c>
      <c r="O6" s="70">
        <v>3.03951367781</v>
      </c>
      <c r="P6" s="70">
        <v>9</v>
      </c>
      <c r="Q6" s="70">
        <v>282</v>
      </c>
      <c r="R6" s="70">
        <v>3.1914893617</v>
      </c>
      <c r="S6" s="70">
        <v>9</v>
      </c>
      <c r="T6" s="70">
        <v>233</v>
      </c>
      <c r="U6" s="70">
        <v>3.8626609442099999</v>
      </c>
      <c r="V6" s="70">
        <v>11</v>
      </c>
      <c r="W6" s="70">
        <v>271</v>
      </c>
      <c r="X6" s="70">
        <v>4.0590405904100004</v>
      </c>
      <c r="Y6" s="70">
        <v>9</v>
      </c>
      <c r="Z6" s="70">
        <v>322</v>
      </c>
      <c r="AA6" s="70">
        <v>2.7950310559</v>
      </c>
      <c r="AB6" s="70">
        <v>9</v>
      </c>
      <c r="AC6" s="70">
        <v>288</v>
      </c>
      <c r="AD6" s="70">
        <v>3.125</v>
      </c>
      <c r="AE6" s="70">
        <v>12</v>
      </c>
      <c r="AF6" s="70">
        <v>280</v>
      </c>
      <c r="AG6" s="70">
        <v>4.2857142857100001</v>
      </c>
      <c r="AH6" s="70">
        <v>10</v>
      </c>
      <c r="AI6" s="70">
        <v>355</v>
      </c>
      <c r="AJ6" s="70">
        <v>2.8169014084500001</v>
      </c>
      <c r="AK6" s="70">
        <v>7</v>
      </c>
      <c r="AL6" s="70">
        <v>361</v>
      </c>
      <c r="AM6" s="70">
        <v>1.9390581717499999</v>
      </c>
      <c r="AN6" s="70">
        <v>16</v>
      </c>
      <c r="AO6" s="70">
        <v>459</v>
      </c>
      <c r="AP6" s="70">
        <v>3.4858387799599999</v>
      </c>
      <c r="AQ6" s="70">
        <v>14</v>
      </c>
      <c r="AR6" s="70">
        <v>389</v>
      </c>
      <c r="AS6" s="70">
        <v>3.59897172237</v>
      </c>
      <c r="AT6" s="70">
        <v>13</v>
      </c>
      <c r="AU6" s="70">
        <v>392</v>
      </c>
      <c r="AV6" s="70">
        <v>3.31632653061</v>
      </c>
      <c r="AW6" s="70">
        <v>12</v>
      </c>
      <c r="AX6" s="70">
        <v>360</v>
      </c>
      <c r="AY6" s="70">
        <v>3.3333333333300001</v>
      </c>
      <c r="AZ6" s="70">
        <v>9</v>
      </c>
      <c r="BA6" s="70">
        <v>301</v>
      </c>
      <c r="BB6" s="70">
        <v>2.9900332225900002</v>
      </c>
      <c r="BC6" s="70">
        <v>10</v>
      </c>
      <c r="BD6" s="70">
        <v>292</v>
      </c>
      <c r="BE6" s="70">
        <v>3.4246575342500001</v>
      </c>
      <c r="BF6" s="70">
        <v>10</v>
      </c>
      <c r="BG6" s="70">
        <v>326</v>
      </c>
      <c r="BH6" s="70">
        <v>3.0674846625800001</v>
      </c>
      <c r="BI6" s="70">
        <v>14</v>
      </c>
      <c r="BJ6" s="70">
        <v>303</v>
      </c>
      <c r="BK6" s="70">
        <v>4.6204620462000001</v>
      </c>
      <c r="BL6" s="70">
        <v>15</v>
      </c>
      <c r="BM6" s="70">
        <v>264</v>
      </c>
      <c r="BN6" s="70">
        <v>5.6818181818199998</v>
      </c>
      <c r="BO6" s="70">
        <v>8</v>
      </c>
      <c r="BP6" s="70">
        <v>275</v>
      </c>
      <c r="BQ6" s="70">
        <v>2.9090909090900001</v>
      </c>
      <c r="BR6" s="70">
        <v>12</v>
      </c>
      <c r="BS6" s="70">
        <v>380</v>
      </c>
      <c r="BT6" s="70">
        <v>3.1578947368399999</v>
      </c>
      <c r="BU6" s="70">
        <v>14</v>
      </c>
      <c r="BV6" s="70">
        <v>413</v>
      </c>
      <c r="BW6" s="70">
        <v>3.3898305084699998</v>
      </c>
      <c r="BX6" s="70">
        <v>15</v>
      </c>
      <c r="BY6" s="70">
        <v>415</v>
      </c>
      <c r="BZ6" s="70">
        <v>3.6144578313300002</v>
      </c>
      <c r="CA6" s="70">
        <v>12</v>
      </c>
      <c r="CB6" s="70">
        <v>351</v>
      </c>
      <c r="CC6" s="70">
        <v>3.4188034188</v>
      </c>
      <c r="CD6" s="70">
        <v>16</v>
      </c>
      <c r="CE6" s="70">
        <v>409</v>
      </c>
      <c r="CF6" s="70">
        <v>3.9119804400999998</v>
      </c>
    </row>
    <row r="7" spans="1:84" x14ac:dyDescent="0.3">
      <c r="A7" s="70" t="s">
        <v>160</v>
      </c>
      <c r="B7" s="70">
        <v>0.302232181494</v>
      </c>
      <c r="C7" s="72">
        <v>0.66043328548699998</v>
      </c>
      <c r="D7" s="70">
        <v>0.17065759356999999</v>
      </c>
      <c r="E7" s="70">
        <v>2.7949092000700002</v>
      </c>
      <c r="F7" s="70">
        <v>1.04153774406</v>
      </c>
      <c r="G7" s="70">
        <v>2.8325140171699998</v>
      </c>
      <c r="H7" s="70">
        <v>0.92187906146099996</v>
      </c>
      <c r="I7" s="70">
        <v>3.7529377624200002</v>
      </c>
      <c r="J7" s="70">
        <v>0.90687583832800001</v>
      </c>
      <c r="K7" s="70">
        <v>2.6958683757999999</v>
      </c>
      <c r="L7" s="70">
        <v>0.88380872945800004</v>
      </c>
      <c r="M7" s="70">
        <v>13</v>
      </c>
      <c r="N7" s="70">
        <v>329</v>
      </c>
      <c r="O7" s="70">
        <v>3.9513677811600001</v>
      </c>
      <c r="P7" s="70">
        <v>11</v>
      </c>
      <c r="Q7" s="70">
        <v>282</v>
      </c>
      <c r="R7" s="70">
        <v>3.90070921986</v>
      </c>
      <c r="S7" s="70">
        <v>3</v>
      </c>
      <c r="T7" s="70">
        <v>233</v>
      </c>
      <c r="U7" s="70">
        <v>1.2875536480700001</v>
      </c>
      <c r="V7" s="70">
        <v>8</v>
      </c>
      <c r="W7" s="70">
        <v>271</v>
      </c>
      <c r="X7" s="70">
        <v>2.9520295203</v>
      </c>
      <c r="Y7" s="70">
        <v>5</v>
      </c>
      <c r="Z7" s="70">
        <v>322</v>
      </c>
      <c r="AA7" s="70">
        <v>1.5527950310600001</v>
      </c>
      <c r="AB7" s="70">
        <v>9</v>
      </c>
      <c r="AC7" s="70">
        <v>288</v>
      </c>
      <c r="AD7" s="70">
        <v>3.125</v>
      </c>
      <c r="AE7" s="70">
        <v>12</v>
      </c>
      <c r="AF7" s="70">
        <v>280</v>
      </c>
      <c r="AG7" s="70">
        <v>4.2857142857100001</v>
      </c>
      <c r="AH7" s="70">
        <v>13</v>
      </c>
      <c r="AI7" s="70">
        <v>355</v>
      </c>
      <c r="AJ7" s="70">
        <v>3.6619718309899998</v>
      </c>
      <c r="AK7" s="70">
        <v>8</v>
      </c>
      <c r="AL7" s="70">
        <v>361</v>
      </c>
      <c r="AM7" s="70">
        <v>2.21606648199</v>
      </c>
      <c r="AN7" s="70">
        <v>9</v>
      </c>
      <c r="AO7" s="70">
        <v>459</v>
      </c>
      <c r="AP7" s="70">
        <v>1.9607843137300001</v>
      </c>
      <c r="AQ7" s="70">
        <v>12</v>
      </c>
      <c r="AR7" s="70">
        <v>389</v>
      </c>
      <c r="AS7" s="70">
        <v>3.0848329048799998</v>
      </c>
      <c r="AT7" s="70">
        <v>7</v>
      </c>
      <c r="AU7" s="70">
        <v>392</v>
      </c>
      <c r="AV7" s="70">
        <v>1.7857142857099999</v>
      </c>
      <c r="AW7" s="70">
        <v>12</v>
      </c>
      <c r="AX7" s="70">
        <v>360</v>
      </c>
      <c r="AY7" s="70">
        <v>3.3333333333300001</v>
      </c>
      <c r="AZ7" s="70">
        <v>11</v>
      </c>
      <c r="BA7" s="70">
        <v>301</v>
      </c>
      <c r="BB7" s="70">
        <v>3.6544850498299999</v>
      </c>
      <c r="BC7" s="70">
        <v>7</v>
      </c>
      <c r="BD7" s="70">
        <v>292</v>
      </c>
      <c r="BE7" s="70">
        <v>2.3972602739700002</v>
      </c>
      <c r="BF7" s="70">
        <v>16</v>
      </c>
      <c r="BG7" s="70">
        <v>326</v>
      </c>
      <c r="BH7" s="70">
        <v>4.9079754601200003</v>
      </c>
      <c r="BI7" s="70">
        <v>10</v>
      </c>
      <c r="BJ7" s="70">
        <v>303</v>
      </c>
      <c r="BK7" s="70">
        <v>3.3003300329999998</v>
      </c>
      <c r="BL7" s="70">
        <v>13</v>
      </c>
      <c r="BM7" s="70">
        <v>264</v>
      </c>
      <c r="BN7" s="70">
        <v>4.92424242424</v>
      </c>
      <c r="BO7" s="70">
        <v>12</v>
      </c>
      <c r="BP7" s="70">
        <v>275</v>
      </c>
      <c r="BQ7" s="70">
        <v>4.3636363636400004</v>
      </c>
      <c r="BR7" s="70">
        <v>10</v>
      </c>
      <c r="BS7" s="70">
        <v>380</v>
      </c>
      <c r="BT7" s="70">
        <v>2.63157894737</v>
      </c>
      <c r="BU7" s="70">
        <v>11</v>
      </c>
      <c r="BV7" s="70">
        <v>413</v>
      </c>
      <c r="BW7" s="70">
        <v>2.6634382566600001</v>
      </c>
      <c r="BX7" s="70">
        <v>12</v>
      </c>
      <c r="BY7" s="70">
        <v>415</v>
      </c>
      <c r="BZ7" s="70">
        <v>2.8915662650599998</v>
      </c>
      <c r="CA7" s="70">
        <v>5</v>
      </c>
      <c r="CB7" s="70">
        <v>351</v>
      </c>
      <c r="CC7" s="70">
        <v>1.4245014245000001</v>
      </c>
      <c r="CD7" s="70">
        <v>9</v>
      </c>
      <c r="CE7" s="70">
        <v>409</v>
      </c>
      <c r="CF7" s="70">
        <v>2.2004889975599999</v>
      </c>
    </row>
    <row r="8" spans="1:84" x14ac:dyDescent="0.3">
      <c r="A8" s="70" t="s">
        <v>161</v>
      </c>
      <c r="B8" s="70">
        <v>3.22831975844E-2</v>
      </c>
      <c r="C8" s="72">
        <v>0.38094173149600002</v>
      </c>
      <c r="D8" s="70">
        <v>0.315281861484</v>
      </c>
      <c r="E8" s="70">
        <v>2.75299471227</v>
      </c>
      <c r="F8" s="70">
        <v>1.02187332118</v>
      </c>
      <c r="G8" s="70">
        <v>3.3042251229600001</v>
      </c>
      <c r="H8" s="70">
        <v>0.44273600120399997</v>
      </c>
      <c r="I8" s="70">
        <v>2.12037621209</v>
      </c>
      <c r="J8" s="70">
        <v>0.55967151916299995</v>
      </c>
      <c r="K8" s="70">
        <v>3.3569125990800002</v>
      </c>
      <c r="L8" s="70">
        <v>0.787031701586</v>
      </c>
      <c r="M8" s="70">
        <v>16</v>
      </c>
      <c r="N8" s="70">
        <v>329</v>
      </c>
      <c r="O8" s="70">
        <v>4.8632218844999997</v>
      </c>
      <c r="P8" s="70">
        <v>6</v>
      </c>
      <c r="Q8" s="70">
        <v>282</v>
      </c>
      <c r="R8" s="70">
        <v>2.12765957447</v>
      </c>
      <c r="S8" s="70">
        <v>5</v>
      </c>
      <c r="T8" s="70">
        <v>233</v>
      </c>
      <c r="U8" s="70">
        <v>2.1459227467800002</v>
      </c>
      <c r="V8" s="70">
        <v>5</v>
      </c>
      <c r="W8" s="70">
        <v>271</v>
      </c>
      <c r="X8" s="70">
        <v>1.84501845018</v>
      </c>
      <c r="Y8" s="70">
        <v>10</v>
      </c>
      <c r="Z8" s="70">
        <v>322</v>
      </c>
      <c r="AA8" s="70">
        <v>3.1055900621100001</v>
      </c>
      <c r="AB8" s="70">
        <v>7</v>
      </c>
      <c r="AC8" s="70">
        <v>288</v>
      </c>
      <c r="AD8" s="70">
        <v>2.4305555555599998</v>
      </c>
      <c r="AE8" s="70">
        <v>7</v>
      </c>
      <c r="AF8" s="70">
        <v>280</v>
      </c>
      <c r="AG8" s="70">
        <v>2.5</v>
      </c>
      <c r="AH8" s="70">
        <v>12</v>
      </c>
      <c r="AI8" s="70">
        <v>355</v>
      </c>
      <c r="AJ8" s="70">
        <v>3.3802816901399999</v>
      </c>
      <c r="AK8" s="70">
        <v>12</v>
      </c>
      <c r="AL8" s="70">
        <v>361</v>
      </c>
      <c r="AM8" s="70">
        <v>3.3240997229899998</v>
      </c>
      <c r="AN8" s="70">
        <v>17</v>
      </c>
      <c r="AO8" s="70">
        <v>459</v>
      </c>
      <c r="AP8" s="70">
        <v>3.7037037037</v>
      </c>
      <c r="AQ8" s="70">
        <v>15</v>
      </c>
      <c r="AR8" s="70">
        <v>389</v>
      </c>
      <c r="AS8" s="70">
        <v>3.85604113111</v>
      </c>
      <c r="AT8" s="70">
        <v>12</v>
      </c>
      <c r="AU8" s="70">
        <v>392</v>
      </c>
      <c r="AV8" s="70">
        <v>3.0612244897999998</v>
      </c>
      <c r="AW8" s="70">
        <v>9</v>
      </c>
      <c r="AX8" s="70">
        <v>360</v>
      </c>
      <c r="AY8" s="70">
        <v>2.5</v>
      </c>
      <c r="AZ8" s="70">
        <v>4</v>
      </c>
      <c r="BA8" s="70">
        <v>301</v>
      </c>
      <c r="BB8" s="70">
        <v>1.3289036544899999</v>
      </c>
      <c r="BC8" s="70">
        <v>5</v>
      </c>
      <c r="BD8" s="70">
        <v>292</v>
      </c>
      <c r="BE8" s="70">
        <v>1.71232876712</v>
      </c>
      <c r="BF8" s="70">
        <v>6</v>
      </c>
      <c r="BG8" s="70">
        <v>326</v>
      </c>
      <c r="BH8" s="70">
        <v>1.84049079755</v>
      </c>
      <c r="BI8" s="70">
        <v>7</v>
      </c>
      <c r="BJ8" s="70">
        <v>303</v>
      </c>
      <c r="BK8" s="70">
        <v>2.3102310231000001</v>
      </c>
      <c r="BL8" s="70">
        <v>8</v>
      </c>
      <c r="BM8" s="70">
        <v>264</v>
      </c>
      <c r="BN8" s="70">
        <v>3.0303030302999998</v>
      </c>
      <c r="BO8" s="70">
        <v>5</v>
      </c>
      <c r="BP8" s="70">
        <v>275</v>
      </c>
      <c r="BQ8" s="70">
        <v>1.81818181818</v>
      </c>
      <c r="BR8" s="70">
        <v>17</v>
      </c>
      <c r="BS8" s="70">
        <v>380</v>
      </c>
      <c r="BT8" s="70">
        <v>4.4736842105300001</v>
      </c>
      <c r="BU8" s="70">
        <v>14</v>
      </c>
      <c r="BV8" s="70">
        <v>413</v>
      </c>
      <c r="BW8" s="70">
        <v>3.3898305084699998</v>
      </c>
      <c r="BX8" s="70">
        <v>14</v>
      </c>
      <c r="BY8" s="70">
        <v>415</v>
      </c>
      <c r="BZ8" s="70">
        <v>3.3734939759000002</v>
      </c>
      <c r="CA8" s="70">
        <v>12</v>
      </c>
      <c r="CB8" s="70">
        <v>351</v>
      </c>
      <c r="CC8" s="70">
        <v>3.4188034188</v>
      </c>
      <c r="CD8" s="70">
        <v>15</v>
      </c>
      <c r="CE8" s="70">
        <v>409</v>
      </c>
      <c r="CF8" s="70">
        <v>3.6674816625900002</v>
      </c>
    </row>
    <row r="9" spans="1:84" x14ac:dyDescent="0.3">
      <c r="A9" s="70" t="s">
        <v>162</v>
      </c>
      <c r="B9" s="70">
        <v>0.33847114673700002</v>
      </c>
      <c r="C9" s="72">
        <v>0.66565992191699996</v>
      </c>
      <c r="D9" s="70">
        <v>0.14310804264300001</v>
      </c>
      <c r="E9" s="70">
        <v>2.1530318627699998</v>
      </c>
      <c r="F9" s="70">
        <v>0.77345410532799996</v>
      </c>
      <c r="G9" s="70">
        <v>1.64649317235</v>
      </c>
      <c r="H9" s="70">
        <v>0.42349515518399999</v>
      </c>
      <c r="I9" s="70">
        <v>2.0819585284</v>
      </c>
      <c r="J9" s="70">
        <v>1.0174033364999999</v>
      </c>
      <c r="K9" s="70">
        <v>1.45128083838</v>
      </c>
      <c r="L9" s="70">
        <v>0.50244182039399998</v>
      </c>
      <c r="M9" s="70">
        <v>7</v>
      </c>
      <c r="N9" s="70">
        <v>329</v>
      </c>
      <c r="O9" s="70">
        <v>2.12765957447</v>
      </c>
      <c r="P9" s="70">
        <v>9</v>
      </c>
      <c r="Q9" s="70">
        <v>282</v>
      </c>
      <c r="R9" s="70">
        <v>3.1914893617</v>
      </c>
      <c r="S9" s="70">
        <v>6</v>
      </c>
      <c r="T9" s="70">
        <v>233</v>
      </c>
      <c r="U9" s="70">
        <v>2.5751072961400001</v>
      </c>
      <c r="V9" s="70">
        <v>5</v>
      </c>
      <c r="W9" s="70">
        <v>271</v>
      </c>
      <c r="X9" s="70">
        <v>1.84501845018</v>
      </c>
      <c r="Y9" s="70">
        <v>8</v>
      </c>
      <c r="Z9" s="70">
        <v>322</v>
      </c>
      <c r="AA9" s="70">
        <v>2.4844720496899999</v>
      </c>
      <c r="AB9" s="70">
        <v>2</v>
      </c>
      <c r="AC9" s="70">
        <v>288</v>
      </c>
      <c r="AD9" s="70">
        <v>0.694444444444</v>
      </c>
      <c r="AE9" s="70">
        <v>7</v>
      </c>
      <c r="AF9" s="70">
        <v>280</v>
      </c>
      <c r="AG9" s="70">
        <v>2.5</v>
      </c>
      <c r="AH9" s="70">
        <v>6</v>
      </c>
      <c r="AI9" s="70">
        <v>355</v>
      </c>
      <c r="AJ9" s="70">
        <v>1.69014084507</v>
      </c>
      <c r="AK9" s="70">
        <v>5</v>
      </c>
      <c r="AL9" s="70">
        <v>361</v>
      </c>
      <c r="AM9" s="70">
        <v>1.3850415512500001</v>
      </c>
      <c r="AN9" s="70">
        <v>8</v>
      </c>
      <c r="AO9" s="70">
        <v>459</v>
      </c>
      <c r="AP9" s="70">
        <v>1.74291938998</v>
      </c>
      <c r="AQ9" s="70">
        <v>5</v>
      </c>
      <c r="AR9" s="70">
        <v>389</v>
      </c>
      <c r="AS9" s="70">
        <v>1.2853470437000001</v>
      </c>
      <c r="AT9" s="70">
        <v>5</v>
      </c>
      <c r="AU9" s="70">
        <v>392</v>
      </c>
      <c r="AV9" s="70">
        <v>1.2755102040799999</v>
      </c>
      <c r="AW9" s="70">
        <v>7</v>
      </c>
      <c r="AX9" s="70">
        <v>360</v>
      </c>
      <c r="AY9" s="70">
        <v>1.94444444444</v>
      </c>
      <c r="AZ9" s="70">
        <v>3</v>
      </c>
      <c r="BA9" s="70">
        <v>301</v>
      </c>
      <c r="BB9" s="70">
        <v>0.99667774086399996</v>
      </c>
      <c r="BC9" s="70">
        <v>7</v>
      </c>
      <c r="BD9" s="70">
        <v>292</v>
      </c>
      <c r="BE9" s="70">
        <v>2.3972602739700002</v>
      </c>
      <c r="BF9" s="70">
        <v>3</v>
      </c>
      <c r="BG9" s="70">
        <v>326</v>
      </c>
      <c r="BH9" s="70">
        <v>0.92024539877300005</v>
      </c>
      <c r="BI9" s="70">
        <v>12</v>
      </c>
      <c r="BJ9" s="70">
        <v>303</v>
      </c>
      <c r="BK9" s="70">
        <v>3.9603960396</v>
      </c>
      <c r="BL9" s="70">
        <v>6</v>
      </c>
      <c r="BM9" s="70">
        <v>264</v>
      </c>
      <c r="BN9" s="70">
        <v>2.2727272727300001</v>
      </c>
      <c r="BO9" s="70">
        <v>2</v>
      </c>
      <c r="BP9" s="70">
        <v>275</v>
      </c>
      <c r="BQ9" s="70">
        <v>0.72727272727299996</v>
      </c>
      <c r="BR9" s="70">
        <v>6</v>
      </c>
      <c r="BS9" s="70">
        <v>380</v>
      </c>
      <c r="BT9" s="70">
        <v>1.5789473684199999</v>
      </c>
      <c r="BU9" s="70">
        <v>4</v>
      </c>
      <c r="BV9" s="70">
        <v>413</v>
      </c>
      <c r="BW9" s="70">
        <v>0.96852300242099998</v>
      </c>
      <c r="BX9" s="70">
        <v>7</v>
      </c>
      <c r="BY9" s="70">
        <v>415</v>
      </c>
      <c r="BZ9" s="70">
        <v>1.6867469879500001</v>
      </c>
      <c r="CA9" s="70">
        <v>8</v>
      </c>
      <c r="CB9" s="70">
        <v>351</v>
      </c>
      <c r="CC9" s="70">
        <v>2.2792022792000002</v>
      </c>
      <c r="CD9" s="70">
        <v>6</v>
      </c>
      <c r="CE9" s="70">
        <v>409</v>
      </c>
      <c r="CF9" s="70">
        <v>1.46699266504</v>
      </c>
    </row>
    <row r="10" spans="1:84" x14ac:dyDescent="0.3">
      <c r="A10" s="70" t="s">
        <v>163</v>
      </c>
      <c r="B10" s="70">
        <v>0.67306959314399994</v>
      </c>
      <c r="C10" s="72">
        <v>0.73539085176800001</v>
      </c>
      <c r="D10" s="70">
        <v>8.9266722783000005E-2</v>
      </c>
      <c r="E10" s="70">
        <v>1.8293392024399999</v>
      </c>
      <c r="F10" s="70">
        <v>0.99501250378999995</v>
      </c>
      <c r="G10" s="70">
        <v>2.2199823754699999</v>
      </c>
      <c r="H10" s="70">
        <v>0.64962822047000002</v>
      </c>
      <c r="I10" s="70">
        <v>2.19432512732</v>
      </c>
      <c r="J10" s="70">
        <v>0.92905926896299995</v>
      </c>
      <c r="K10" s="70">
        <v>2.6800878133200001</v>
      </c>
      <c r="L10" s="70">
        <v>1.2013837651999999</v>
      </c>
      <c r="M10" s="70">
        <v>5</v>
      </c>
      <c r="N10" s="70">
        <v>329</v>
      </c>
      <c r="O10" s="70">
        <v>1.51975683891</v>
      </c>
      <c r="P10" s="70">
        <v>6</v>
      </c>
      <c r="Q10" s="70">
        <v>282</v>
      </c>
      <c r="R10" s="70">
        <v>2.12765957447</v>
      </c>
      <c r="S10" s="70">
        <v>8</v>
      </c>
      <c r="T10" s="70">
        <v>233</v>
      </c>
      <c r="U10" s="70">
        <v>3.43347639485</v>
      </c>
      <c r="V10" s="70">
        <v>1</v>
      </c>
      <c r="W10" s="70">
        <v>271</v>
      </c>
      <c r="X10" s="70">
        <v>0.36900369003700001</v>
      </c>
      <c r="Y10" s="70">
        <v>8</v>
      </c>
      <c r="Z10" s="70">
        <v>322</v>
      </c>
      <c r="AA10" s="70">
        <v>2.4844720496899999</v>
      </c>
      <c r="AB10" s="70">
        <v>3</v>
      </c>
      <c r="AC10" s="70">
        <v>288</v>
      </c>
      <c r="AD10" s="70">
        <v>1.0416666666700001</v>
      </c>
      <c r="AE10" s="70">
        <v>5</v>
      </c>
      <c r="AF10" s="70">
        <v>280</v>
      </c>
      <c r="AG10" s="70">
        <v>1.7857142857099999</v>
      </c>
      <c r="AH10" s="70">
        <v>6</v>
      </c>
      <c r="AI10" s="70">
        <v>355</v>
      </c>
      <c r="AJ10" s="70">
        <v>1.69014084507</v>
      </c>
      <c r="AK10" s="70">
        <v>8</v>
      </c>
      <c r="AL10" s="70">
        <v>361</v>
      </c>
      <c r="AM10" s="70">
        <v>2.21606648199</v>
      </c>
      <c r="AN10" s="70">
        <v>8</v>
      </c>
      <c r="AO10" s="70">
        <v>459</v>
      </c>
      <c r="AP10" s="70">
        <v>1.74291938998</v>
      </c>
      <c r="AQ10" s="70">
        <v>9</v>
      </c>
      <c r="AR10" s="70">
        <v>389</v>
      </c>
      <c r="AS10" s="70">
        <v>2.3136246786600001</v>
      </c>
      <c r="AT10" s="70">
        <v>14</v>
      </c>
      <c r="AU10" s="70">
        <v>392</v>
      </c>
      <c r="AV10" s="70">
        <v>3.5714285714299998</v>
      </c>
      <c r="AW10" s="70">
        <v>7</v>
      </c>
      <c r="AX10" s="70">
        <v>360</v>
      </c>
      <c r="AY10" s="70">
        <v>1.94444444444</v>
      </c>
      <c r="AZ10" s="70">
        <v>9</v>
      </c>
      <c r="BA10" s="70">
        <v>301</v>
      </c>
      <c r="BB10" s="70">
        <v>2.9900332225900002</v>
      </c>
      <c r="BC10" s="70">
        <v>11</v>
      </c>
      <c r="BD10" s="70">
        <v>292</v>
      </c>
      <c r="BE10" s="70">
        <v>3.76712328767</v>
      </c>
      <c r="BF10" s="70">
        <v>3</v>
      </c>
      <c r="BG10" s="70">
        <v>326</v>
      </c>
      <c r="BH10" s="70">
        <v>0.92024539877300005</v>
      </c>
      <c r="BI10" s="70">
        <v>5</v>
      </c>
      <c r="BJ10" s="70">
        <v>303</v>
      </c>
      <c r="BK10" s="70">
        <v>1.6501650164999999</v>
      </c>
      <c r="BL10" s="70">
        <v>5</v>
      </c>
      <c r="BM10" s="70">
        <v>264</v>
      </c>
      <c r="BN10" s="70">
        <v>1.89393939394</v>
      </c>
      <c r="BO10" s="70">
        <v>2</v>
      </c>
      <c r="BP10" s="70">
        <v>275</v>
      </c>
      <c r="BQ10" s="70">
        <v>0.72727272727299996</v>
      </c>
      <c r="BR10" s="70">
        <v>8</v>
      </c>
      <c r="BS10" s="70">
        <v>380</v>
      </c>
      <c r="BT10" s="70">
        <v>2.1052631578900001</v>
      </c>
      <c r="BU10" s="70">
        <v>8</v>
      </c>
      <c r="BV10" s="70">
        <v>413</v>
      </c>
      <c r="BW10" s="70">
        <v>1.93704600484</v>
      </c>
      <c r="BX10" s="70">
        <v>15</v>
      </c>
      <c r="BY10" s="70">
        <v>415</v>
      </c>
      <c r="BZ10" s="70">
        <v>3.6144578313300002</v>
      </c>
      <c r="CA10" s="70">
        <v>15</v>
      </c>
      <c r="CB10" s="70">
        <v>351</v>
      </c>
      <c r="CC10" s="70">
        <v>4.2735042735000004</v>
      </c>
      <c r="CD10" s="70">
        <v>14</v>
      </c>
      <c r="CE10" s="70">
        <v>409</v>
      </c>
      <c r="CF10" s="70">
        <v>3.4229828850900001</v>
      </c>
    </row>
    <row r="11" spans="1:84" x14ac:dyDescent="0.3">
      <c r="A11" s="70" t="s">
        <v>164</v>
      </c>
      <c r="B11" s="70">
        <v>0.38753194678399999</v>
      </c>
      <c r="C11" s="72">
        <v>0.69286014728</v>
      </c>
      <c r="D11" s="70">
        <v>0.17781575340399999</v>
      </c>
      <c r="E11" s="70">
        <v>1.26065983812</v>
      </c>
      <c r="F11" s="70">
        <v>0.51966923520700004</v>
      </c>
      <c r="G11" s="70">
        <v>1.29335955857</v>
      </c>
      <c r="H11" s="70">
        <v>0.578993679225</v>
      </c>
      <c r="I11" s="70">
        <v>1.9317799871500001</v>
      </c>
      <c r="J11" s="70">
        <v>0.87982509837599998</v>
      </c>
      <c r="K11" s="70">
        <v>1.2409368628999999</v>
      </c>
      <c r="L11" s="70">
        <v>0.41104606240800001</v>
      </c>
      <c r="M11" s="70">
        <v>3</v>
      </c>
      <c r="N11" s="70">
        <v>329</v>
      </c>
      <c r="O11" s="70">
        <v>0.91185410334299999</v>
      </c>
      <c r="P11" s="70">
        <v>5</v>
      </c>
      <c r="Q11" s="70">
        <v>282</v>
      </c>
      <c r="R11" s="70">
        <v>1.77304964539</v>
      </c>
      <c r="S11" s="70">
        <v>5</v>
      </c>
      <c r="T11" s="70">
        <v>233</v>
      </c>
      <c r="U11" s="70">
        <v>2.1459227467800002</v>
      </c>
      <c r="V11" s="70">
        <v>3</v>
      </c>
      <c r="W11" s="70">
        <v>271</v>
      </c>
      <c r="X11" s="70">
        <v>1.10701107011</v>
      </c>
      <c r="Y11" s="70">
        <v>3</v>
      </c>
      <c r="Z11" s="70">
        <v>322</v>
      </c>
      <c r="AA11" s="70">
        <v>0.93167701863399999</v>
      </c>
      <c r="AB11" s="70">
        <v>2</v>
      </c>
      <c r="AC11" s="70">
        <v>288</v>
      </c>
      <c r="AD11" s="70">
        <v>0.694444444444</v>
      </c>
      <c r="AE11" s="70">
        <v>5</v>
      </c>
      <c r="AF11" s="70">
        <v>280</v>
      </c>
      <c r="AG11" s="70">
        <v>1.7857142857099999</v>
      </c>
      <c r="AH11" s="70">
        <v>1</v>
      </c>
      <c r="AI11" s="70">
        <v>355</v>
      </c>
      <c r="AJ11" s="70">
        <v>0.28169014084499999</v>
      </c>
      <c r="AK11" s="70">
        <v>5</v>
      </c>
      <c r="AL11" s="70">
        <v>361</v>
      </c>
      <c r="AM11" s="70">
        <v>1.3850415512500001</v>
      </c>
      <c r="AN11" s="70">
        <v>8</v>
      </c>
      <c r="AO11" s="70">
        <v>459</v>
      </c>
      <c r="AP11" s="70">
        <v>1.74291938998</v>
      </c>
      <c r="AQ11" s="70">
        <v>7</v>
      </c>
      <c r="AR11" s="70">
        <v>389</v>
      </c>
      <c r="AS11" s="70">
        <v>1.79948586118</v>
      </c>
      <c r="AT11" s="70">
        <v>3</v>
      </c>
      <c r="AU11" s="70">
        <v>392</v>
      </c>
      <c r="AV11" s="70">
        <v>0.76530612244899998</v>
      </c>
      <c r="AW11" s="70">
        <v>2</v>
      </c>
      <c r="AX11" s="70">
        <v>360</v>
      </c>
      <c r="AY11" s="70">
        <v>0.555555555556</v>
      </c>
      <c r="AZ11" s="70">
        <v>5</v>
      </c>
      <c r="BA11" s="70">
        <v>301</v>
      </c>
      <c r="BB11" s="70">
        <v>1.66112956811</v>
      </c>
      <c r="BC11" s="70">
        <v>10</v>
      </c>
      <c r="BD11" s="70">
        <v>292</v>
      </c>
      <c r="BE11" s="70">
        <v>3.4246575342500001</v>
      </c>
      <c r="BF11" s="70">
        <v>8</v>
      </c>
      <c r="BG11" s="70">
        <v>326</v>
      </c>
      <c r="BH11" s="70">
        <v>2.4539877300600001</v>
      </c>
      <c r="BI11" s="70">
        <v>6</v>
      </c>
      <c r="BJ11" s="70">
        <v>303</v>
      </c>
      <c r="BK11" s="70">
        <v>1.9801980198</v>
      </c>
      <c r="BL11" s="70">
        <v>4</v>
      </c>
      <c r="BM11" s="70">
        <v>264</v>
      </c>
      <c r="BN11" s="70">
        <v>1.5151515151499999</v>
      </c>
      <c r="BO11" s="70">
        <v>4</v>
      </c>
      <c r="BP11" s="70">
        <v>275</v>
      </c>
      <c r="BQ11" s="70">
        <v>1.4545454545500001</v>
      </c>
      <c r="BR11" s="70">
        <v>2</v>
      </c>
      <c r="BS11" s="70">
        <v>380</v>
      </c>
      <c r="BT11" s="70">
        <v>0.52631578947400004</v>
      </c>
      <c r="BU11" s="70">
        <v>6</v>
      </c>
      <c r="BV11" s="70">
        <v>413</v>
      </c>
      <c r="BW11" s="70">
        <v>1.45278450363</v>
      </c>
      <c r="BX11" s="70">
        <v>6</v>
      </c>
      <c r="BY11" s="70">
        <v>415</v>
      </c>
      <c r="BZ11" s="70">
        <v>1.4457831325299999</v>
      </c>
      <c r="CA11" s="70">
        <v>3</v>
      </c>
      <c r="CB11" s="70">
        <v>351</v>
      </c>
      <c r="CC11" s="70">
        <v>0.85470085470099999</v>
      </c>
      <c r="CD11" s="70">
        <v>7</v>
      </c>
      <c r="CE11" s="70">
        <v>409</v>
      </c>
      <c r="CF11" s="70">
        <v>1.7114914425400001</v>
      </c>
    </row>
    <row r="12" spans="1:84" x14ac:dyDescent="0.3">
      <c r="A12" s="70" t="s">
        <v>165</v>
      </c>
      <c r="B12" s="70">
        <v>0.59058805676500004</v>
      </c>
      <c r="C12" s="72">
        <v>0.68322932057200003</v>
      </c>
      <c r="D12" s="70">
        <v>8.7685678570799994E-2</v>
      </c>
      <c r="E12" s="70">
        <v>1.19481744809</v>
      </c>
      <c r="F12" s="70">
        <v>0.62593748753599998</v>
      </c>
      <c r="G12" s="70">
        <v>1.35252516963</v>
      </c>
      <c r="H12" s="70">
        <v>0.383918770779</v>
      </c>
      <c r="I12" s="70">
        <v>1.03307201594</v>
      </c>
      <c r="J12" s="70">
        <v>0.221020430085</v>
      </c>
      <c r="K12" s="70">
        <v>1.0498360476699999</v>
      </c>
      <c r="L12" s="70">
        <v>0.322276595281</v>
      </c>
      <c r="M12" s="70">
        <v>8</v>
      </c>
      <c r="N12" s="70">
        <v>329</v>
      </c>
      <c r="O12" s="70">
        <v>2.4316109422499999</v>
      </c>
      <c r="P12" s="70">
        <v>3</v>
      </c>
      <c r="Q12" s="70">
        <v>282</v>
      </c>
      <c r="R12" s="70">
        <v>1.06382978723</v>
      </c>
      <c r="S12" s="70">
        <v>3</v>
      </c>
      <c r="T12" s="70">
        <v>233</v>
      </c>
      <c r="U12" s="70">
        <v>1.2875536480700001</v>
      </c>
      <c r="V12" s="70">
        <v>3</v>
      </c>
      <c r="W12" s="70">
        <v>271</v>
      </c>
      <c r="X12" s="70">
        <v>1.10701107011</v>
      </c>
      <c r="Y12" s="70">
        <v>3</v>
      </c>
      <c r="Z12" s="70">
        <v>322</v>
      </c>
      <c r="AA12" s="70">
        <v>0.93167701863399999</v>
      </c>
      <c r="AB12" s="70">
        <v>1</v>
      </c>
      <c r="AC12" s="70">
        <v>288</v>
      </c>
      <c r="AD12" s="70">
        <v>0.347222222222</v>
      </c>
      <c r="AE12" s="70">
        <v>2</v>
      </c>
      <c r="AF12" s="70">
        <v>280</v>
      </c>
      <c r="AG12" s="70">
        <v>0.71428571428599996</v>
      </c>
      <c r="AH12" s="70">
        <v>6</v>
      </c>
      <c r="AI12" s="70">
        <v>355</v>
      </c>
      <c r="AJ12" s="70">
        <v>1.69014084507</v>
      </c>
      <c r="AK12" s="70">
        <v>6</v>
      </c>
      <c r="AL12" s="70">
        <v>361</v>
      </c>
      <c r="AM12" s="70">
        <v>1.6620498614999999</v>
      </c>
      <c r="AN12" s="70">
        <v>8</v>
      </c>
      <c r="AO12" s="70">
        <v>459</v>
      </c>
      <c r="AP12" s="70">
        <v>1.74291938998</v>
      </c>
      <c r="AQ12" s="70">
        <v>5</v>
      </c>
      <c r="AR12" s="70">
        <v>389</v>
      </c>
      <c r="AS12" s="70">
        <v>1.2853470437000001</v>
      </c>
      <c r="AT12" s="70">
        <v>4</v>
      </c>
      <c r="AU12" s="70">
        <v>392</v>
      </c>
      <c r="AV12" s="70">
        <v>1.0204081632699999</v>
      </c>
      <c r="AW12" s="70">
        <v>3</v>
      </c>
      <c r="AX12" s="70">
        <v>360</v>
      </c>
      <c r="AY12" s="70">
        <v>0.83333333333299997</v>
      </c>
      <c r="AZ12" s="70">
        <v>3</v>
      </c>
      <c r="BA12" s="70">
        <v>301</v>
      </c>
      <c r="BB12" s="70">
        <v>0.99667774086399996</v>
      </c>
      <c r="BC12" s="70">
        <v>2</v>
      </c>
      <c r="BD12" s="70">
        <v>292</v>
      </c>
      <c r="BE12" s="70">
        <v>0.68493150684899995</v>
      </c>
      <c r="BF12" s="70">
        <v>4</v>
      </c>
      <c r="BG12" s="70">
        <v>326</v>
      </c>
      <c r="BH12" s="70">
        <v>1.2269938650300001</v>
      </c>
      <c r="BI12" s="70">
        <v>4</v>
      </c>
      <c r="BJ12" s="70">
        <v>303</v>
      </c>
      <c r="BK12" s="70">
        <v>1.3201320132000001</v>
      </c>
      <c r="BL12" s="70">
        <v>3</v>
      </c>
      <c r="BM12" s="70">
        <v>264</v>
      </c>
      <c r="BN12" s="70">
        <v>1.13636363636</v>
      </c>
      <c r="BO12" s="70">
        <v>2</v>
      </c>
      <c r="BP12" s="70">
        <v>275</v>
      </c>
      <c r="BQ12" s="70">
        <v>0.72727272727299996</v>
      </c>
      <c r="BR12" s="70">
        <v>3</v>
      </c>
      <c r="BS12" s="70">
        <v>380</v>
      </c>
      <c r="BT12" s="70">
        <v>0.78947368421099995</v>
      </c>
      <c r="BU12" s="70">
        <v>6</v>
      </c>
      <c r="BV12" s="70">
        <v>413</v>
      </c>
      <c r="BW12" s="70">
        <v>1.45278450363</v>
      </c>
      <c r="BX12" s="70">
        <v>3</v>
      </c>
      <c r="BY12" s="70">
        <v>415</v>
      </c>
      <c r="BZ12" s="70">
        <v>0.72289156626499995</v>
      </c>
      <c r="CA12" s="70">
        <v>4</v>
      </c>
      <c r="CB12" s="70">
        <v>351</v>
      </c>
      <c r="CC12" s="70">
        <v>1.1396011396000001</v>
      </c>
      <c r="CD12" s="70">
        <v>6</v>
      </c>
      <c r="CE12" s="70">
        <v>409</v>
      </c>
      <c r="CF12" s="70">
        <v>1.46699266504</v>
      </c>
    </row>
    <row r="13" spans="1:84" x14ac:dyDescent="0.3">
      <c r="A13" s="70" t="s">
        <v>166</v>
      </c>
      <c r="B13" s="70">
        <v>2.5940780265400001E-2</v>
      </c>
      <c r="C13" s="72">
        <v>0.51016867855299997</v>
      </c>
      <c r="D13" s="70">
        <v>0.33388027282400001</v>
      </c>
      <c r="E13" s="70">
        <v>0.80808859709299996</v>
      </c>
      <c r="F13" s="70">
        <v>0.52052120390900003</v>
      </c>
      <c r="G13" s="70">
        <v>0.38790328089699999</v>
      </c>
      <c r="H13" s="70">
        <v>0.34645089400000001</v>
      </c>
      <c r="I13" s="70">
        <v>0.448188611096</v>
      </c>
      <c r="J13" s="70">
        <v>0.564058348973</v>
      </c>
      <c r="K13" s="70">
        <v>1.23556239165</v>
      </c>
      <c r="L13" s="70">
        <v>0.45175856612699999</v>
      </c>
      <c r="M13" s="70">
        <v>0</v>
      </c>
      <c r="N13" s="70">
        <v>329</v>
      </c>
      <c r="O13" s="70">
        <v>0</v>
      </c>
      <c r="P13" s="70">
        <v>2</v>
      </c>
      <c r="Q13" s="70">
        <v>282</v>
      </c>
      <c r="R13" s="70">
        <v>0.70921985815599997</v>
      </c>
      <c r="S13" s="70">
        <v>4</v>
      </c>
      <c r="T13" s="70">
        <v>233</v>
      </c>
      <c r="U13" s="70">
        <v>1.71673819742</v>
      </c>
      <c r="V13" s="70">
        <v>3</v>
      </c>
      <c r="W13" s="70">
        <v>271</v>
      </c>
      <c r="X13" s="70">
        <v>1.10701107011</v>
      </c>
      <c r="Y13" s="70">
        <v>2</v>
      </c>
      <c r="Z13" s="70">
        <v>322</v>
      </c>
      <c r="AA13" s="70">
        <v>0.62111801242200004</v>
      </c>
      <c r="AB13" s="70">
        <v>2</v>
      </c>
      <c r="AC13" s="70">
        <v>288</v>
      </c>
      <c r="AD13" s="70">
        <v>0.694444444444</v>
      </c>
      <c r="AE13" s="70">
        <v>1</v>
      </c>
      <c r="AF13" s="70">
        <v>280</v>
      </c>
      <c r="AG13" s="70">
        <v>0.35714285714299998</v>
      </c>
      <c r="AH13" s="70">
        <v>0</v>
      </c>
      <c r="AI13" s="70">
        <v>355</v>
      </c>
      <c r="AJ13" s="70">
        <v>0</v>
      </c>
      <c r="AK13" s="70">
        <v>0</v>
      </c>
      <c r="AL13" s="70">
        <v>361</v>
      </c>
      <c r="AM13" s="70">
        <v>0</v>
      </c>
      <c r="AN13" s="70">
        <v>2</v>
      </c>
      <c r="AO13" s="70">
        <v>459</v>
      </c>
      <c r="AP13" s="70">
        <v>0.43572984749499999</v>
      </c>
      <c r="AQ13" s="70">
        <v>2</v>
      </c>
      <c r="AR13" s="70">
        <v>389</v>
      </c>
      <c r="AS13" s="70">
        <v>0.51413881748099999</v>
      </c>
      <c r="AT13" s="70">
        <v>4</v>
      </c>
      <c r="AU13" s="70">
        <v>392</v>
      </c>
      <c r="AV13" s="70">
        <v>1.0204081632699999</v>
      </c>
      <c r="AW13" s="70">
        <v>0</v>
      </c>
      <c r="AX13" s="70">
        <v>360</v>
      </c>
      <c r="AY13" s="70">
        <v>0</v>
      </c>
      <c r="AZ13" s="70">
        <v>5</v>
      </c>
      <c r="BA13" s="70">
        <v>301</v>
      </c>
      <c r="BB13" s="70">
        <v>1.66112956811</v>
      </c>
      <c r="BC13" s="70">
        <v>1</v>
      </c>
      <c r="BD13" s="70">
        <v>292</v>
      </c>
      <c r="BE13" s="70">
        <v>0.34246575342500002</v>
      </c>
      <c r="BF13" s="70">
        <v>1</v>
      </c>
      <c r="BG13" s="70">
        <v>326</v>
      </c>
      <c r="BH13" s="70">
        <v>0.30674846625800001</v>
      </c>
      <c r="BI13" s="70">
        <v>0</v>
      </c>
      <c r="BJ13" s="70">
        <v>303</v>
      </c>
      <c r="BK13" s="70">
        <v>0</v>
      </c>
      <c r="BL13" s="70">
        <v>1</v>
      </c>
      <c r="BM13" s="70">
        <v>264</v>
      </c>
      <c r="BN13" s="70">
        <v>0.37878787878800002</v>
      </c>
      <c r="BO13" s="70">
        <v>2</v>
      </c>
      <c r="BP13" s="70">
        <v>275</v>
      </c>
      <c r="BQ13" s="70">
        <v>0.72727272727299996</v>
      </c>
      <c r="BR13" s="70">
        <v>4</v>
      </c>
      <c r="BS13" s="70">
        <v>380</v>
      </c>
      <c r="BT13" s="70">
        <v>1.05263157895</v>
      </c>
      <c r="BU13" s="70">
        <v>3</v>
      </c>
      <c r="BV13" s="70">
        <v>413</v>
      </c>
      <c r="BW13" s="70">
        <v>0.72639225181599998</v>
      </c>
      <c r="BX13" s="70">
        <v>6</v>
      </c>
      <c r="BY13" s="70">
        <v>415</v>
      </c>
      <c r="BZ13" s="70">
        <v>1.4457831325299999</v>
      </c>
      <c r="CA13" s="70">
        <v>7</v>
      </c>
      <c r="CB13" s="70">
        <v>351</v>
      </c>
      <c r="CC13" s="70">
        <v>1.9943019943</v>
      </c>
      <c r="CD13" s="70">
        <v>6</v>
      </c>
      <c r="CE13" s="70">
        <v>409</v>
      </c>
      <c r="CF13" s="70">
        <v>1.46699266504</v>
      </c>
    </row>
    <row r="14" spans="1:84" x14ac:dyDescent="0.3">
      <c r="A14" s="70" t="s">
        <v>167</v>
      </c>
      <c r="B14" s="70">
        <v>5.0153352015700002E-2</v>
      </c>
      <c r="C14" s="72">
        <v>0.32878308543599999</v>
      </c>
      <c r="D14" s="70">
        <v>0.36948270557599999</v>
      </c>
      <c r="E14" s="70">
        <v>0.57784141979199999</v>
      </c>
      <c r="F14" s="70">
        <v>0.26074043378299999</v>
      </c>
      <c r="G14" s="70">
        <v>0.31272649837499999</v>
      </c>
      <c r="H14" s="70">
        <v>0.17776834232300001</v>
      </c>
      <c r="I14" s="70">
        <v>0.16443310997800001</v>
      </c>
      <c r="J14" s="70">
        <v>0.16699952508400001</v>
      </c>
      <c r="K14" s="70">
        <v>0.28034291018399998</v>
      </c>
      <c r="L14" s="70">
        <v>0.16953196352800001</v>
      </c>
      <c r="M14" s="70">
        <v>2</v>
      </c>
      <c r="N14" s="70">
        <v>329</v>
      </c>
      <c r="O14" s="70">
        <v>0.60790273556200003</v>
      </c>
      <c r="P14" s="70">
        <v>1</v>
      </c>
      <c r="Q14" s="70">
        <v>282</v>
      </c>
      <c r="R14" s="70">
        <v>0.35460992907799999</v>
      </c>
      <c r="S14" s="70">
        <v>1</v>
      </c>
      <c r="T14" s="70">
        <v>233</v>
      </c>
      <c r="U14" s="70">
        <v>0.42918454935599998</v>
      </c>
      <c r="V14" s="70">
        <v>3</v>
      </c>
      <c r="W14" s="70">
        <v>271</v>
      </c>
      <c r="X14" s="70">
        <v>1.10701107011</v>
      </c>
      <c r="Y14" s="70">
        <v>2</v>
      </c>
      <c r="Z14" s="70">
        <v>322</v>
      </c>
      <c r="AA14" s="70">
        <v>0.62111801242200004</v>
      </c>
      <c r="AB14" s="70">
        <v>1</v>
      </c>
      <c r="AC14" s="70">
        <v>288</v>
      </c>
      <c r="AD14" s="70">
        <v>0.347222222222</v>
      </c>
      <c r="AE14" s="70">
        <v>1</v>
      </c>
      <c r="AF14" s="70">
        <v>280</v>
      </c>
      <c r="AG14" s="70">
        <v>0.35714285714299998</v>
      </c>
      <c r="AH14" s="70">
        <v>0</v>
      </c>
      <c r="AI14" s="70">
        <v>355</v>
      </c>
      <c r="AJ14" s="70">
        <v>0</v>
      </c>
      <c r="AK14" s="70">
        <v>1</v>
      </c>
      <c r="AL14" s="70">
        <v>361</v>
      </c>
      <c r="AM14" s="70">
        <v>0.27700831024900002</v>
      </c>
      <c r="AN14" s="70">
        <v>1</v>
      </c>
      <c r="AO14" s="70">
        <v>459</v>
      </c>
      <c r="AP14" s="70">
        <v>0.21786492374700001</v>
      </c>
      <c r="AQ14" s="70">
        <v>2</v>
      </c>
      <c r="AR14" s="70">
        <v>389</v>
      </c>
      <c r="AS14" s="70">
        <v>0.51413881748099999</v>
      </c>
      <c r="AT14" s="70">
        <v>2</v>
      </c>
      <c r="AU14" s="70">
        <v>392</v>
      </c>
      <c r="AV14" s="70">
        <v>0.51020408163300002</v>
      </c>
      <c r="AW14" s="70">
        <v>1</v>
      </c>
      <c r="AX14" s="70">
        <v>360</v>
      </c>
      <c r="AY14" s="70">
        <v>0.277777777778</v>
      </c>
      <c r="AZ14" s="70">
        <v>0</v>
      </c>
      <c r="BA14" s="70">
        <v>301</v>
      </c>
      <c r="BB14" s="70">
        <v>0</v>
      </c>
      <c r="BC14" s="70">
        <v>0</v>
      </c>
      <c r="BD14" s="70">
        <v>292</v>
      </c>
      <c r="BE14" s="70">
        <v>0</v>
      </c>
      <c r="BF14" s="70">
        <v>0</v>
      </c>
      <c r="BG14" s="70">
        <v>326</v>
      </c>
      <c r="BH14" s="70">
        <v>0</v>
      </c>
      <c r="BI14" s="70">
        <v>1</v>
      </c>
      <c r="BJ14" s="70">
        <v>303</v>
      </c>
      <c r="BK14" s="70">
        <v>0.33003300330000002</v>
      </c>
      <c r="BL14" s="70">
        <v>1</v>
      </c>
      <c r="BM14" s="70">
        <v>264</v>
      </c>
      <c r="BN14" s="70">
        <v>0.37878787878800002</v>
      </c>
      <c r="BO14" s="70">
        <v>1</v>
      </c>
      <c r="BP14" s="70">
        <v>275</v>
      </c>
      <c r="BQ14" s="70">
        <v>0.36363636363599999</v>
      </c>
      <c r="BR14" s="70">
        <v>1</v>
      </c>
      <c r="BS14" s="70">
        <v>380</v>
      </c>
      <c r="BT14" s="70">
        <v>0.26315789473700002</v>
      </c>
      <c r="BU14" s="70">
        <v>0</v>
      </c>
      <c r="BV14" s="70">
        <v>413</v>
      </c>
      <c r="BW14" s="70">
        <v>0</v>
      </c>
      <c r="BX14" s="70">
        <v>1</v>
      </c>
      <c r="BY14" s="70">
        <v>415</v>
      </c>
      <c r="BZ14" s="70">
        <v>0.240963855422</v>
      </c>
      <c r="CA14" s="70">
        <v>2</v>
      </c>
      <c r="CB14" s="70">
        <v>351</v>
      </c>
      <c r="CC14" s="70">
        <v>0.56980056980100002</v>
      </c>
      <c r="CD14" s="70">
        <v>1</v>
      </c>
      <c r="CE14" s="70">
        <v>409</v>
      </c>
      <c r="CF14" s="70">
        <v>0.24449877750599999</v>
      </c>
    </row>
    <row r="15" spans="1:84" x14ac:dyDescent="0.3">
      <c r="A15" s="70" t="s">
        <v>168</v>
      </c>
      <c r="B15" s="70">
        <v>2.9414031158700001E-2</v>
      </c>
      <c r="C15" s="72">
        <v>0.43385695959100001</v>
      </c>
      <c r="D15" s="70">
        <v>0.39013641692700002</v>
      </c>
      <c r="E15" s="70">
        <v>0.57544245963200003</v>
      </c>
      <c r="F15" s="70">
        <v>0.14197389691500001</v>
      </c>
      <c r="G15" s="70">
        <v>0.327630570269</v>
      </c>
      <c r="H15" s="70">
        <v>0.215322029562</v>
      </c>
      <c r="I15" s="70">
        <v>0.54139138849500001</v>
      </c>
      <c r="J15" s="70">
        <v>0.240620834827</v>
      </c>
      <c r="K15" s="70">
        <v>0.181282470848</v>
      </c>
      <c r="L15" s="70">
        <v>0.194050259128</v>
      </c>
      <c r="M15" s="70">
        <v>2</v>
      </c>
      <c r="N15" s="70">
        <v>329</v>
      </c>
      <c r="O15" s="70">
        <v>0.60790273556200003</v>
      </c>
      <c r="P15" s="70">
        <v>2</v>
      </c>
      <c r="Q15" s="70">
        <v>282</v>
      </c>
      <c r="R15" s="70">
        <v>0.70921985815599997</v>
      </c>
      <c r="S15" s="70">
        <v>1</v>
      </c>
      <c r="T15" s="70">
        <v>233</v>
      </c>
      <c r="U15" s="70">
        <v>0.42918454935599998</v>
      </c>
      <c r="V15" s="70">
        <v>2</v>
      </c>
      <c r="W15" s="70">
        <v>271</v>
      </c>
      <c r="X15" s="70">
        <v>0.73800738007400002</v>
      </c>
      <c r="Y15" s="70">
        <v>2</v>
      </c>
      <c r="Z15" s="70">
        <v>322</v>
      </c>
      <c r="AA15" s="70">
        <v>0.62111801242200004</v>
      </c>
      <c r="AB15" s="70">
        <v>1</v>
      </c>
      <c r="AC15" s="70">
        <v>288</v>
      </c>
      <c r="AD15" s="70">
        <v>0.347222222222</v>
      </c>
      <c r="AE15" s="70">
        <v>2</v>
      </c>
      <c r="AF15" s="70">
        <v>280</v>
      </c>
      <c r="AG15" s="70">
        <v>0.71428571428599996</v>
      </c>
      <c r="AH15" s="70">
        <v>1</v>
      </c>
      <c r="AI15" s="70">
        <v>355</v>
      </c>
      <c r="AJ15" s="70">
        <v>0.28169014084499999</v>
      </c>
      <c r="AK15" s="70">
        <v>1</v>
      </c>
      <c r="AL15" s="70">
        <v>361</v>
      </c>
      <c r="AM15" s="70">
        <v>0.27700831024900002</v>
      </c>
      <c r="AN15" s="70">
        <v>2</v>
      </c>
      <c r="AO15" s="70">
        <v>459</v>
      </c>
      <c r="AP15" s="70">
        <v>0.43572984749499999</v>
      </c>
      <c r="AQ15" s="70">
        <v>1</v>
      </c>
      <c r="AR15" s="70">
        <v>389</v>
      </c>
      <c r="AS15" s="70">
        <v>0.25706940874</v>
      </c>
      <c r="AT15" s="70">
        <v>0</v>
      </c>
      <c r="AU15" s="70">
        <v>392</v>
      </c>
      <c r="AV15" s="70">
        <v>0</v>
      </c>
      <c r="AW15" s="70">
        <v>2</v>
      </c>
      <c r="AX15" s="70">
        <v>360</v>
      </c>
      <c r="AY15" s="70">
        <v>0.555555555556</v>
      </c>
      <c r="AZ15" s="70">
        <v>1</v>
      </c>
      <c r="BA15" s="70">
        <v>301</v>
      </c>
      <c r="BB15" s="70">
        <v>0.33222591362100001</v>
      </c>
      <c r="BC15" s="70">
        <v>2</v>
      </c>
      <c r="BD15" s="70">
        <v>292</v>
      </c>
      <c r="BE15" s="70">
        <v>0.68493150684899995</v>
      </c>
      <c r="BF15" s="70">
        <v>1</v>
      </c>
      <c r="BG15" s="70">
        <v>326</v>
      </c>
      <c r="BH15" s="70">
        <v>0.30674846625800001</v>
      </c>
      <c r="BI15" s="70">
        <v>3</v>
      </c>
      <c r="BJ15" s="70">
        <v>303</v>
      </c>
      <c r="BK15" s="70">
        <v>0.99009900990099997</v>
      </c>
      <c r="BL15" s="70">
        <v>1</v>
      </c>
      <c r="BM15" s="70">
        <v>264</v>
      </c>
      <c r="BN15" s="70">
        <v>0.37878787878800002</v>
      </c>
      <c r="BO15" s="70">
        <v>1</v>
      </c>
      <c r="BP15" s="70">
        <v>275</v>
      </c>
      <c r="BQ15" s="70">
        <v>0.36363636363599999</v>
      </c>
      <c r="BR15" s="70">
        <v>0</v>
      </c>
      <c r="BS15" s="70">
        <v>380</v>
      </c>
      <c r="BT15" s="70">
        <v>0</v>
      </c>
      <c r="BU15" s="70">
        <v>1</v>
      </c>
      <c r="BV15" s="70">
        <v>413</v>
      </c>
      <c r="BW15" s="70">
        <v>0.242130750605</v>
      </c>
      <c r="BX15" s="70">
        <v>2</v>
      </c>
      <c r="BY15" s="70">
        <v>415</v>
      </c>
      <c r="BZ15" s="70">
        <v>0.48192771084300001</v>
      </c>
      <c r="CA15" s="70">
        <v>0</v>
      </c>
      <c r="CB15" s="70">
        <v>351</v>
      </c>
      <c r="CC15" s="70">
        <v>0</v>
      </c>
      <c r="CD15" s="70">
        <v>0</v>
      </c>
      <c r="CE15" s="70">
        <v>409</v>
      </c>
      <c r="CF15" s="70">
        <v>0</v>
      </c>
    </row>
    <row r="16" spans="1:84" x14ac:dyDescent="0.3">
      <c r="A16" s="70" t="s">
        <v>169</v>
      </c>
      <c r="B16" s="70">
        <v>0.30552876676099999</v>
      </c>
      <c r="C16" s="72">
        <v>0.643792758533</v>
      </c>
      <c r="D16" s="70">
        <v>0.22209098070200001</v>
      </c>
      <c r="E16" s="70">
        <v>0.57421117515599995</v>
      </c>
      <c r="F16" s="70">
        <v>0.137766733941</v>
      </c>
      <c r="G16" s="70">
        <v>0.57097602803699998</v>
      </c>
      <c r="H16" s="70">
        <v>0.23263619901999999</v>
      </c>
      <c r="I16" s="70">
        <v>0.88500763137799998</v>
      </c>
      <c r="J16" s="70">
        <v>0.378433505823</v>
      </c>
      <c r="K16" s="70">
        <v>0.67139387940999995</v>
      </c>
      <c r="L16" s="70">
        <v>0.10813991799100001</v>
      </c>
      <c r="M16" s="70">
        <v>2</v>
      </c>
      <c r="N16" s="70">
        <v>329</v>
      </c>
      <c r="O16" s="70">
        <v>0.60790273556200003</v>
      </c>
      <c r="P16" s="70">
        <v>1</v>
      </c>
      <c r="Q16" s="70">
        <v>282</v>
      </c>
      <c r="R16" s="70">
        <v>0.35460992907799999</v>
      </c>
      <c r="S16" s="70">
        <v>1</v>
      </c>
      <c r="T16" s="70">
        <v>233</v>
      </c>
      <c r="U16" s="70">
        <v>0.42918454935599998</v>
      </c>
      <c r="V16" s="70">
        <v>2</v>
      </c>
      <c r="W16" s="70">
        <v>271</v>
      </c>
      <c r="X16" s="70">
        <v>0.73800738007400002</v>
      </c>
      <c r="Y16" s="70">
        <v>2</v>
      </c>
      <c r="Z16" s="70">
        <v>322</v>
      </c>
      <c r="AA16" s="70">
        <v>0.62111801242200004</v>
      </c>
      <c r="AB16" s="70">
        <v>2</v>
      </c>
      <c r="AC16" s="70">
        <v>288</v>
      </c>
      <c r="AD16" s="70">
        <v>0.694444444444</v>
      </c>
      <c r="AE16" s="70">
        <v>2</v>
      </c>
      <c r="AF16" s="70">
        <v>280</v>
      </c>
      <c r="AG16" s="70">
        <v>0.71428571428599996</v>
      </c>
      <c r="AH16" s="70">
        <v>1</v>
      </c>
      <c r="AI16" s="70">
        <v>355</v>
      </c>
      <c r="AJ16" s="70">
        <v>0.28169014084499999</v>
      </c>
      <c r="AK16" s="70">
        <v>1</v>
      </c>
      <c r="AL16" s="70">
        <v>361</v>
      </c>
      <c r="AM16" s="70">
        <v>0.27700831024900002</v>
      </c>
      <c r="AN16" s="70">
        <v>4</v>
      </c>
      <c r="AO16" s="70">
        <v>459</v>
      </c>
      <c r="AP16" s="70">
        <v>0.871459694989</v>
      </c>
      <c r="AQ16" s="70">
        <v>3</v>
      </c>
      <c r="AR16" s="70">
        <v>389</v>
      </c>
      <c r="AS16" s="70">
        <v>0.77120822622100005</v>
      </c>
      <c r="AT16" s="70">
        <v>2</v>
      </c>
      <c r="AU16" s="70">
        <v>392</v>
      </c>
      <c r="AV16" s="70">
        <v>0.51020408163300002</v>
      </c>
      <c r="AW16" s="70">
        <v>1</v>
      </c>
      <c r="AX16" s="70">
        <v>360</v>
      </c>
      <c r="AY16" s="70">
        <v>0.277777777778</v>
      </c>
      <c r="AZ16" s="70">
        <v>2</v>
      </c>
      <c r="BA16" s="70">
        <v>301</v>
      </c>
      <c r="BB16" s="70">
        <v>0.664451827243</v>
      </c>
      <c r="BC16" s="70">
        <v>4</v>
      </c>
      <c r="BD16" s="70">
        <v>292</v>
      </c>
      <c r="BE16" s="70">
        <v>1.3698630137000001</v>
      </c>
      <c r="BF16" s="70">
        <v>3</v>
      </c>
      <c r="BG16" s="70">
        <v>326</v>
      </c>
      <c r="BH16" s="70">
        <v>0.92024539877300005</v>
      </c>
      <c r="BI16" s="70">
        <v>4</v>
      </c>
      <c r="BJ16" s="70">
        <v>303</v>
      </c>
      <c r="BK16" s="70">
        <v>1.3201320132000001</v>
      </c>
      <c r="BL16" s="70">
        <v>2</v>
      </c>
      <c r="BM16" s="70">
        <v>264</v>
      </c>
      <c r="BN16" s="70">
        <v>0.75757575757600004</v>
      </c>
      <c r="BO16" s="70">
        <v>2</v>
      </c>
      <c r="BP16" s="70">
        <v>275</v>
      </c>
      <c r="BQ16" s="70">
        <v>0.72727272727299996</v>
      </c>
      <c r="BR16" s="70">
        <v>3</v>
      </c>
      <c r="BS16" s="70">
        <v>380</v>
      </c>
      <c r="BT16" s="70">
        <v>0.78947368421099995</v>
      </c>
      <c r="BU16" s="70">
        <v>3</v>
      </c>
      <c r="BV16" s="70">
        <v>413</v>
      </c>
      <c r="BW16" s="70">
        <v>0.72639225181599998</v>
      </c>
      <c r="BX16" s="70">
        <v>2</v>
      </c>
      <c r="BY16" s="70">
        <v>415</v>
      </c>
      <c r="BZ16" s="70">
        <v>0.48192771084300001</v>
      </c>
      <c r="CA16" s="70">
        <v>2</v>
      </c>
      <c r="CB16" s="70">
        <v>351</v>
      </c>
      <c r="CC16" s="70">
        <v>0.56980056980100002</v>
      </c>
      <c r="CD16" s="70">
        <v>3</v>
      </c>
      <c r="CE16" s="70">
        <v>409</v>
      </c>
      <c r="CF16" s="70">
        <v>0.73349633251799995</v>
      </c>
    </row>
    <row r="17" spans="1:84" x14ac:dyDescent="0.3">
      <c r="A17" s="70" t="s">
        <v>170</v>
      </c>
      <c r="B17" s="70">
        <v>4.0933064370499997E-2</v>
      </c>
      <c r="C17" s="72">
        <v>0.30188134973300002</v>
      </c>
      <c r="D17" s="70">
        <v>0.30091609095499999</v>
      </c>
      <c r="E17" s="70">
        <v>0.53611172864300005</v>
      </c>
      <c r="F17" s="70">
        <v>0.21184184146900001</v>
      </c>
      <c r="G17" s="70">
        <v>0.27431294692399999</v>
      </c>
      <c r="H17" s="70">
        <v>4.23777847533E-2</v>
      </c>
      <c r="I17" s="70">
        <v>0.436208835475</v>
      </c>
      <c r="J17" s="70">
        <v>0.154799525351</v>
      </c>
      <c r="K17" s="70">
        <v>0.44507345207799998</v>
      </c>
      <c r="L17" s="70">
        <v>0.109478544563</v>
      </c>
      <c r="M17" s="70">
        <v>2</v>
      </c>
      <c r="N17" s="70">
        <v>329</v>
      </c>
      <c r="O17" s="70">
        <v>0.60790273556200003</v>
      </c>
      <c r="P17" s="70">
        <v>1</v>
      </c>
      <c r="Q17" s="70">
        <v>282</v>
      </c>
      <c r="R17" s="70">
        <v>0.35460992907799999</v>
      </c>
      <c r="S17" s="70">
        <v>2</v>
      </c>
      <c r="T17" s="70">
        <v>233</v>
      </c>
      <c r="U17" s="70">
        <v>0.85836909871199996</v>
      </c>
      <c r="V17" s="70">
        <v>2</v>
      </c>
      <c r="W17" s="70">
        <v>271</v>
      </c>
      <c r="X17" s="70">
        <v>0.73800738007400002</v>
      </c>
      <c r="Y17" s="70">
        <v>1</v>
      </c>
      <c r="Z17" s="70">
        <v>322</v>
      </c>
      <c r="AA17" s="70">
        <v>0.31055900621100002</v>
      </c>
      <c r="AB17" s="70">
        <v>1</v>
      </c>
      <c r="AC17" s="70">
        <v>288</v>
      </c>
      <c r="AD17" s="70">
        <v>0.347222222222</v>
      </c>
      <c r="AE17" s="70">
        <v>1</v>
      </c>
      <c r="AF17" s="70">
        <v>280</v>
      </c>
      <c r="AG17" s="70">
        <v>0.35714285714299998</v>
      </c>
      <c r="AH17" s="70">
        <v>1</v>
      </c>
      <c r="AI17" s="70">
        <v>355</v>
      </c>
      <c r="AJ17" s="70">
        <v>0.28169014084499999</v>
      </c>
      <c r="AK17" s="70">
        <v>1</v>
      </c>
      <c r="AL17" s="70">
        <v>361</v>
      </c>
      <c r="AM17" s="70">
        <v>0.27700831024900002</v>
      </c>
      <c r="AN17" s="70">
        <v>1</v>
      </c>
      <c r="AO17" s="70">
        <v>459</v>
      </c>
      <c r="AP17" s="70">
        <v>0.21786492374700001</v>
      </c>
      <c r="AQ17" s="70">
        <v>1</v>
      </c>
      <c r="AR17" s="70">
        <v>389</v>
      </c>
      <c r="AS17" s="70">
        <v>0.25706940874</v>
      </c>
      <c r="AT17" s="70">
        <v>1</v>
      </c>
      <c r="AU17" s="70">
        <v>392</v>
      </c>
      <c r="AV17" s="70">
        <v>0.25510204081600002</v>
      </c>
      <c r="AW17" s="70">
        <v>1</v>
      </c>
      <c r="AX17" s="70">
        <v>360</v>
      </c>
      <c r="AY17" s="70">
        <v>0.277777777778</v>
      </c>
      <c r="AZ17" s="70">
        <v>1</v>
      </c>
      <c r="BA17" s="70">
        <v>301</v>
      </c>
      <c r="BB17" s="70">
        <v>0.33222591362100001</v>
      </c>
      <c r="BC17" s="70">
        <v>2</v>
      </c>
      <c r="BD17" s="70">
        <v>292</v>
      </c>
      <c r="BE17" s="70">
        <v>0.68493150684899995</v>
      </c>
      <c r="BF17" s="70">
        <v>2</v>
      </c>
      <c r="BG17" s="70">
        <v>326</v>
      </c>
      <c r="BH17" s="70">
        <v>0.61349693251500004</v>
      </c>
      <c r="BI17" s="70">
        <v>1</v>
      </c>
      <c r="BJ17" s="70">
        <v>303</v>
      </c>
      <c r="BK17" s="70">
        <v>0.33003300330000002</v>
      </c>
      <c r="BL17" s="70">
        <v>1</v>
      </c>
      <c r="BM17" s="70">
        <v>264</v>
      </c>
      <c r="BN17" s="70">
        <v>0.37878787878800002</v>
      </c>
      <c r="BO17" s="70">
        <v>1</v>
      </c>
      <c r="BP17" s="70">
        <v>275</v>
      </c>
      <c r="BQ17" s="70">
        <v>0.36363636363599999</v>
      </c>
      <c r="BR17" s="70">
        <v>2</v>
      </c>
      <c r="BS17" s="70">
        <v>380</v>
      </c>
      <c r="BT17" s="70">
        <v>0.52631578947400004</v>
      </c>
      <c r="BU17" s="70">
        <v>2</v>
      </c>
      <c r="BV17" s="70">
        <v>413</v>
      </c>
      <c r="BW17" s="70">
        <v>0.48426150121099998</v>
      </c>
      <c r="BX17" s="70">
        <v>2</v>
      </c>
      <c r="BY17" s="70">
        <v>415</v>
      </c>
      <c r="BZ17" s="70">
        <v>0.48192771084300001</v>
      </c>
      <c r="CA17" s="70">
        <v>2</v>
      </c>
      <c r="CB17" s="70">
        <v>351</v>
      </c>
      <c r="CC17" s="70">
        <v>0.56980056980100002</v>
      </c>
      <c r="CD17" s="70">
        <v>1</v>
      </c>
      <c r="CE17" s="70">
        <v>409</v>
      </c>
      <c r="CF17" s="70">
        <v>0.24449877750599999</v>
      </c>
    </row>
    <row r="18" spans="1:84" x14ac:dyDescent="0.3">
      <c r="A18" s="70" t="s">
        <v>171</v>
      </c>
      <c r="B18" s="70">
        <v>0.79963882469199998</v>
      </c>
      <c r="C18" s="72">
        <v>0.84247661887199998</v>
      </c>
      <c r="D18" s="70">
        <v>3.9735602194900001E-2</v>
      </c>
      <c r="E18" s="70">
        <v>0.45085417994900001</v>
      </c>
      <c r="F18" s="70">
        <v>0.32838439897400001</v>
      </c>
      <c r="G18" s="70">
        <v>0.50245784213900002</v>
      </c>
      <c r="H18" s="70">
        <v>0.13169355664400001</v>
      </c>
      <c r="I18" s="70">
        <v>0.48526145483100003</v>
      </c>
      <c r="J18" s="70">
        <v>0.230204347866</v>
      </c>
      <c r="K18" s="70">
        <v>0.583749856023</v>
      </c>
      <c r="L18" s="70">
        <v>0.22821965907299999</v>
      </c>
      <c r="M18" s="70">
        <v>1</v>
      </c>
      <c r="N18" s="70">
        <v>329</v>
      </c>
      <c r="O18" s="70">
        <v>0.30395136778100001</v>
      </c>
      <c r="P18" s="70">
        <v>3</v>
      </c>
      <c r="Q18" s="70">
        <v>282</v>
      </c>
      <c r="R18" s="70">
        <v>1.06382978723</v>
      </c>
      <c r="S18" s="70">
        <v>0</v>
      </c>
      <c r="T18" s="70">
        <v>233</v>
      </c>
      <c r="U18" s="70">
        <v>0</v>
      </c>
      <c r="V18" s="70">
        <v>1</v>
      </c>
      <c r="W18" s="70">
        <v>271</v>
      </c>
      <c r="X18" s="70">
        <v>0.36900369003700001</v>
      </c>
      <c r="Y18" s="70">
        <v>2</v>
      </c>
      <c r="Z18" s="70">
        <v>322</v>
      </c>
      <c r="AA18" s="70">
        <v>0.62111801242200004</v>
      </c>
      <c r="AB18" s="70">
        <v>1</v>
      </c>
      <c r="AC18" s="70">
        <v>288</v>
      </c>
      <c r="AD18" s="70">
        <v>0.347222222222</v>
      </c>
      <c r="AE18" s="70">
        <v>2</v>
      </c>
      <c r="AF18" s="70">
        <v>280</v>
      </c>
      <c r="AG18" s="70">
        <v>0.71428571428599996</v>
      </c>
      <c r="AH18" s="70">
        <v>2</v>
      </c>
      <c r="AI18" s="70">
        <v>355</v>
      </c>
      <c r="AJ18" s="70">
        <v>0.56338028168999998</v>
      </c>
      <c r="AK18" s="70">
        <v>1</v>
      </c>
      <c r="AL18" s="70">
        <v>361</v>
      </c>
      <c r="AM18" s="70">
        <v>0.27700831024900002</v>
      </c>
      <c r="AN18" s="70">
        <v>2</v>
      </c>
      <c r="AO18" s="70">
        <v>459</v>
      </c>
      <c r="AP18" s="70">
        <v>0.43572984749499999</v>
      </c>
      <c r="AQ18" s="70">
        <v>2</v>
      </c>
      <c r="AR18" s="70">
        <v>389</v>
      </c>
      <c r="AS18" s="70">
        <v>0.51413881748099999</v>
      </c>
      <c r="AT18" s="70">
        <v>2</v>
      </c>
      <c r="AU18" s="70">
        <v>392</v>
      </c>
      <c r="AV18" s="70">
        <v>0.51020408163300002</v>
      </c>
      <c r="AW18" s="70">
        <v>1</v>
      </c>
      <c r="AX18" s="70">
        <v>360</v>
      </c>
      <c r="AY18" s="70">
        <v>0.277777777778</v>
      </c>
      <c r="AZ18" s="70">
        <v>1</v>
      </c>
      <c r="BA18" s="70">
        <v>301</v>
      </c>
      <c r="BB18" s="70">
        <v>0.33222591362100001</v>
      </c>
      <c r="BC18" s="70">
        <v>1</v>
      </c>
      <c r="BD18" s="70">
        <v>292</v>
      </c>
      <c r="BE18" s="70">
        <v>0.34246575342500002</v>
      </c>
      <c r="BF18" s="70">
        <v>3</v>
      </c>
      <c r="BG18" s="70">
        <v>326</v>
      </c>
      <c r="BH18" s="70">
        <v>0.92024539877300005</v>
      </c>
      <c r="BI18" s="70">
        <v>2</v>
      </c>
      <c r="BJ18" s="70">
        <v>303</v>
      </c>
      <c r="BK18" s="70">
        <v>0.66006600660100001</v>
      </c>
      <c r="BL18" s="70">
        <v>1</v>
      </c>
      <c r="BM18" s="70">
        <v>264</v>
      </c>
      <c r="BN18" s="70">
        <v>0.37878787878800002</v>
      </c>
      <c r="BO18" s="70">
        <v>2</v>
      </c>
      <c r="BP18" s="70">
        <v>275</v>
      </c>
      <c r="BQ18" s="70">
        <v>0.72727272727299996</v>
      </c>
      <c r="BR18" s="70">
        <v>3</v>
      </c>
      <c r="BS18" s="70">
        <v>380</v>
      </c>
      <c r="BT18" s="70">
        <v>0.78947368421099995</v>
      </c>
      <c r="BU18" s="70">
        <v>3</v>
      </c>
      <c r="BV18" s="70">
        <v>413</v>
      </c>
      <c r="BW18" s="70">
        <v>0.72639225181599998</v>
      </c>
      <c r="BX18" s="70">
        <v>1</v>
      </c>
      <c r="BY18" s="70">
        <v>415</v>
      </c>
      <c r="BZ18" s="70">
        <v>0.240963855422</v>
      </c>
      <c r="CA18" s="70">
        <v>1</v>
      </c>
      <c r="CB18" s="70">
        <v>351</v>
      </c>
      <c r="CC18" s="70">
        <v>0.28490028490000002</v>
      </c>
      <c r="CD18" s="70">
        <v>3</v>
      </c>
      <c r="CE18" s="70">
        <v>409</v>
      </c>
      <c r="CF18" s="70">
        <v>0.73349633251799995</v>
      </c>
    </row>
    <row r="19" spans="1:84" x14ac:dyDescent="0.3">
      <c r="A19" s="70" t="s">
        <v>172</v>
      </c>
      <c r="B19" s="70">
        <v>0.65742762968699997</v>
      </c>
      <c r="C19" s="72">
        <v>0.73185339908500002</v>
      </c>
      <c r="D19" s="70">
        <v>0.15057992306699999</v>
      </c>
      <c r="E19" s="70">
        <v>0.38441070462499999</v>
      </c>
      <c r="F19" s="70">
        <v>0.27575779188400001</v>
      </c>
      <c r="G19" s="70">
        <v>0.47390152177099998</v>
      </c>
      <c r="H19" s="70">
        <v>0.24576867836300001</v>
      </c>
      <c r="I19" s="70">
        <v>0.21280153129500001</v>
      </c>
      <c r="J19" s="70">
        <v>0.22274726873199999</v>
      </c>
      <c r="K19" s="70">
        <v>0.35723494616099999</v>
      </c>
      <c r="L19" s="70">
        <v>0.112077590729</v>
      </c>
      <c r="M19" s="70">
        <v>1</v>
      </c>
      <c r="N19" s="70">
        <v>329</v>
      </c>
      <c r="O19" s="70">
        <v>0.30395136778100001</v>
      </c>
      <c r="P19" s="70">
        <v>1</v>
      </c>
      <c r="Q19" s="70">
        <v>282</v>
      </c>
      <c r="R19" s="70">
        <v>0.35460992907799999</v>
      </c>
      <c r="S19" s="70">
        <v>0</v>
      </c>
      <c r="T19" s="70">
        <v>233</v>
      </c>
      <c r="U19" s="70">
        <v>0</v>
      </c>
      <c r="V19" s="70">
        <v>1</v>
      </c>
      <c r="W19" s="70">
        <v>271</v>
      </c>
      <c r="X19" s="70">
        <v>0.36900369003700001</v>
      </c>
      <c r="Y19" s="70">
        <v>3</v>
      </c>
      <c r="Z19" s="70">
        <v>322</v>
      </c>
      <c r="AA19" s="70">
        <v>0.93167701863399999</v>
      </c>
      <c r="AB19" s="70">
        <v>1</v>
      </c>
      <c r="AC19" s="70">
        <v>288</v>
      </c>
      <c r="AD19" s="70">
        <v>0.347222222222</v>
      </c>
      <c r="AE19" s="70">
        <v>2</v>
      </c>
      <c r="AF19" s="70">
        <v>280</v>
      </c>
      <c r="AG19" s="70">
        <v>0.71428571428599996</v>
      </c>
      <c r="AH19" s="70">
        <v>3</v>
      </c>
      <c r="AI19" s="70">
        <v>355</v>
      </c>
      <c r="AJ19" s="70">
        <v>0.84507042253499998</v>
      </c>
      <c r="AK19" s="70">
        <v>2</v>
      </c>
      <c r="AL19" s="70">
        <v>361</v>
      </c>
      <c r="AM19" s="70">
        <v>0.55401662049900002</v>
      </c>
      <c r="AN19" s="70">
        <v>1</v>
      </c>
      <c r="AO19" s="70">
        <v>459</v>
      </c>
      <c r="AP19" s="70">
        <v>0.21786492374700001</v>
      </c>
      <c r="AQ19" s="70">
        <v>1</v>
      </c>
      <c r="AR19" s="70">
        <v>389</v>
      </c>
      <c r="AS19" s="70">
        <v>0.25706940874</v>
      </c>
      <c r="AT19" s="70">
        <v>1</v>
      </c>
      <c r="AU19" s="70">
        <v>392</v>
      </c>
      <c r="AV19" s="70">
        <v>0.25510204081600002</v>
      </c>
      <c r="AW19" s="70">
        <v>2</v>
      </c>
      <c r="AX19" s="70">
        <v>360</v>
      </c>
      <c r="AY19" s="70">
        <v>0.555555555556</v>
      </c>
      <c r="AZ19" s="70">
        <v>0</v>
      </c>
      <c r="BA19" s="70">
        <v>301</v>
      </c>
      <c r="BB19" s="70">
        <v>0</v>
      </c>
      <c r="BC19" s="70">
        <v>1</v>
      </c>
      <c r="BD19" s="70">
        <v>292</v>
      </c>
      <c r="BE19" s="70">
        <v>0.34246575342500002</v>
      </c>
      <c r="BF19" s="70">
        <v>0</v>
      </c>
      <c r="BG19" s="70">
        <v>326</v>
      </c>
      <c r="BH19" s="70">
        <v>0</v>
      </c>
      <c r="BI19" s="70">
        <v>0</v>
      </c>
      <c r="BJ19" s="70">
        <v>303</v>
      </c>
      <c r="BK19" s="70">
        <v>0</v>
      </c>
      <c r="BL19" s="70">
        <v>1</v>
      </c>
      <c r="BM19" s="70">
        <v>264</v>
      </c>
      <c r="BN19" s="70">
        <v>0.37878787878800002</v>
      </c>
      <c r="BO19" s="70">
        <v>1</v>
      </c>
      <c r="BP19" s="70">
        <v>275</v>
      </c>
      <c r="BQ19" s="70">
        <v>0.36363636363599999</v>
      </c>
      <c r="BR19" s="70">
        <v>2</v>
      </c>
      <c r="BS19" s="70">
        <v>380</v>
      </c>
      <c r="BT19" s="70">
        <v>0.52631578947400004</v>
      </c>
      <c r="BU19" s="70">
        <v>1</v>
      </c>
      <c r="BV19" s="70">
        <v>413</v>
      </c>
      <c r="BW19" s="70">
        <v>0.242130750605</v>
      </c>
      <c r="BX19" s="70">
        <v>2</v>
      </c>
      <c r="BY19" s="70">
        <v>415</v>
      </c>
      <c r="BZ19" s="70">
        <v>0.48192771084300001</v>
      </c>
      <c r="CA19" s="70">
        <v>1</v>
      </c>
      <c r="CB19" s="70">
        <v>351</v>
      </c>
      <c r="CC19" s="70">
        <v>0.28490028490000002</v>
      </c>
      <c r="CD19" s="70">
        <v>1</v>
      </c>
      <c r="CE19" s="70">
        <v>409</v>
      </c>
      <c r="CF19" s="70">
        <v>0.24449877750599999</v>
      </c>
    </row>
    <row r="20" spans="1:84" x14ac:dyDescent="0.3">
      <c r="A20" s="70" t="s">
        <v>173</v>
      </c>
      <c r="B20" s="70">
        <v>0.35392803663400002</v>
      </c>
      <c r="C20" s="72">
        <v>0.67360497294900001</v>
      </c>
      <c r="D20" s="70">
        <v>0.15805948020899999</v>
      </c>
      <c r="E20" s="70">
        <v>0.379404527045</v>
      </c>
      <c r="F20" s="70">
        <v>0.320748019025</v>
      </c>
      <c r="G20" s="70">
        <v>0.23179594012099999</v>
      </c>
      <c r="H20" s="70">
        <v>0.111659914155</v>
      </c>
      <c r="I20" s="70">
        <v>0.1016672819</v>
      </c>
      <c r="J20" s="70">
        <v>0.14463582673700001</v>
      </c>
      <c r="K20" s="70">
        <v>0.22183207847899999</v>
      </c>
      <c r="L20" s="70">
        <v>0.26541912196299999</v>
      </c>
      <c r="M20" s="70">
        <v>0</v>
      </c>
      <c r="N20" s="70">
        <v>329</v>
      </c>
      <c r="O20" s="70">
        <v>0</v>
      </c>
      <c r="P20" s="70">
        <v>1</v>
      </c>
      <c r="Q20" s="70">
        <v>282</v>
      </c>
      <c r="R20" s="70">
        <v>0.35460992907799999</v>
      </c>
      <c r="S20" s="70">
        <v>2</v>
      </c>
      <c r="T20" s="70">
        <v>233</v>
      </c>
      <c r="U20" s="70">
        <v>0.85836909871199996</v>
      </c>
      <c r="V20" s="70">
        <v>1</v>
      </c>
      <c r="W20" s="70">
        <v>271</v>
      </c>
      <c r="X20" s="70">
        <v>0.36900369003700001</v>
      </c>
      <c r="Y20" s="70">
        <v>0</v>
      </c>
      <c r="Z20" s="70">
        <v>322</v>
      </c>
      <c r="AA20" s="70">
        <v>0</v>
      </c>
      <c r="AB20" s="70">
        <v>2</v>
      </c>
      <c r="AC20" s="70">
        <v>288</v>
      </c>
      <c r="AD20" s="70">
        <v>0.694444444444</v>
      </c>
      <c r="AE20" s="70">
        <v>1</v>
      </c>
      <c r="AF20" s="70">
        <v>280</v>
      </c>
      <c r="AG20" s="70">
        <v>0.35714285714299998</v>
      </c>
      <c r="AH20" s="70">
        <v>1</v>
      </c>
      <c r="AI20" s="70">
        <v>355</v>
      </c>
      <c r="AJ20" s="70">
        <v>0.28169014084499999</v>
      </c>
      <c r="AK20" s="70">
        <v>1</v>
      </c>
      <c r="AL20" s="70">
        <v>361</v>
      </c>
      <c r="AM20" s="70">
        <v>0.27700831024900002</v>
      </c>
      <c r="AN20" s="70">
        <v>1</v>
      </c>
      <c r="AO20" s="70">
        <v>459</v>
      </c>
      <c r="AP20" s="70">
        <v>0.21786492374700001</v>
      </c>
      <c r="AQ20" s="70">
        <v>1</v>
      </c>
      <c r="AR20" s="70">
        <v>389</v>
      </c>
      <c r="AS20" s="70">
        <v>0.25706940874</v>
      </c>
      <c r="AT20" s="70">
        <v>0</v>
      </c>
      <c r="AU20" s="70">
        <v>392</v>
      </c>
      <c r="AV20" s="70">
        <v>0</v>
      </c>
      <c r="AW20" s="70">
        <v>1</v>
      </c>
      <c r="AX20" s="70">
        <v>360</v>
      </c>
      <c r="AY20" s="70">
        <v>0.277777777778</v>
      </c>
      <c r="AZ20" s="70">
        <v>1</v>
      </c>
      <c r="BA20" s="70">
        <v>301</v>
      </c>
      <c r="BB20" s="70">
        <v>0.33222591362100001</v>
      </c>
      <c r="BC20" s="70">
        <v>0</v>
      </c>
      <c r="BD20" s="70">
        <v>292</v>
      </c>
      <c r="BE20" s="70">
        <v>0</v>
      </c>
      <c r="BF20" s="70">
        <v>0</v>
      </c>
      <c r="BG20" s="70">
        <v>326</v>
      </c>
      <c r="BH20" s="70">
        <v>0</v>
      </c>
      <c r="BI20" s="70">
        <v>0</v>
      </c>
      <c r="BJ20" s="70">
        <v>303</v>
      </c>
      <c r="BK20" s="70">
        <v>0</v>
      </c>
      <c r="BL20" s="70">
        <v>0</v>
      </c>
      <c r="BM20" s="70">
        <v>264</v>
      </c>
      <c r="BN20" s="70">
        <v>0</v>
      </c>
      <c r="BO20" s="70">
        <v>1</v>
      </c>
      <c r="BP20" s="70">
        <v>275</v>
      </c>
      <c r="BQ20" s="70">
        <v>0.36363636363599999</v>
      </c>
      <c r="BR20" s="70">
        <v>0</v>
      </c>
      <c r="BS20" s="70">
        <v>380</v>
      </c>
      <c r="BT20" s="70">
        <v>0</v>
      </c>
      <c r="BU20" s="70">
        <v>3</v>
      </c>
      <c r="BV20" s="70">
        <v>413</v>
      </c>
      <c r="BW20" s="70">
        <v>0.72639225181599998</v>
      </c>
      <c r="BX20" s="70">
        <v>1</v>
      </c>
      <c r="BY20" s="70">
        <v>415</v>
      </c>
      <c r="BZ20" s="70">
        <v>0.240963855422</v>
      </c>
      <c r="CA20" s="70">
        <v>0</v>
      </c>
      <c r="CB20" s="70">
        <v>351</v>
      </c>
      <c r="CC20" s="70">
        <v>0</v>
      </c>
      <c r="CD20" s="70">
        <v>0</v>
      </c>
      <c r="CE20" s="70">
        <v>409</v>
      </c>
      <c r="CF20" s="70">
        <v>0</v>
      </c>
    </row>
    <row r="21" spans="1:84" x14ac:dyDescent="0.3">
      <c r="A21" s="70" t="s">
        <v>141</v>
      </c>
      <c r="B21" s="70">
        <v>0.65696534625299996</v>
      </c>
      <c r="C21" s="72">
        <v>0.74540298901799995</v>
      </c>
      <c r="D21" s="70">
        <v>6.5715875003099999E-2</v>
      </c>
      <c r="E21" s="70">
        <v>0.35400884378500003</v>
      </c>
      <c r="F21" s="70">
        <v>0.308604343404</v>
      </c>
      <c r="G21" s="70">
        <v>0.28996591992100001</v>
      </c>
      <c r="H21" s="70">
        <v>0.26347250619399998</v>
      </c>
      <c r="I21" s="70">
        <v>0.28134468417800002</v>
      </c>
      <c r="J21" s="70">
        <v>0.22935264554599999</v>
      </c>
      <c r="K21" s="70">
        <v>0.16914361588900001</v>
      </c>
      <c r="L21" s="70">
        <v>0.18560396187799999</v>
      </c>
      <c r="M21" s="70">
        <v>2</v>
      </c>
      <c r="N21" s="70">
        <v>329</v>
      </c>
      <c r="O21" s="70">
        <v>0.60790273556200003</v>
      </c>
      <c r="P21" s="70">
        <v>0</v>
      </c>
      <c r="Q21" s="70">
        <v>282</v>
      </c>
      <c r="R21" s="70">
        <v>0</v>
      </c>
      <c r="S21" s="70">
        <v>2</v>
      </c>
      <c r="T21" s="70">
        <v>233</v>
      </c>
      <c r="U21" s="70">
        <v>0.85836909871199996</v>
      </c>
      <c r="V21" s="70">
        <v>0</v>
      </c>
      <c r="W21" s="70">
        <v>271</v>
      </c>
      <c r="X21" s="70">
        <v>0</v>
      </c>
      <c r="Y21" s="70">
        <v>1</v>
      </c>
      <c r="Z21" s="70">
        <v>322</v>
      </c>
      <c r="AA21" s="70">
        <v>0.31055900621100002</v>
      </c>
      <c r="AB21" s="70">
        <v>1</v>
      </c>
      <c r="AC21" s="70">
        <v>288</v>
      </c>
      <c r="AD21" s="70">
        <v>0.347222222222</v>
      </c>
      <c r="AE21" s="70">
        <v>0</v>
      </c>
      <c r="AF21" s="70">
        <v>280</v>
      </c>
      <c r="AG21" s="70">
        <v>0</v>
      </c>
      <c r="AH21" s="70">
        <v>1</v>
      </c>
      <c r="AI21" s="70">
        <v>355</v>
      </c>
      <c r="AJ21" s="70">
        <v>0.28169014084499999</v>
      </c>
      <c r="AK21" s="70">
        <v>0</v>
      </c>
      <c r="AL21" s="70">
        <v>361</v>
      </c>
      <c r="AM21" s="70">
        <v>0</v>
      </c>
      <c r="AN21" s="70">
        <v>2</v>
      </c>
      <c r="AO21" s="70">
        <v>459</v>
      </c>
      <c r="AP21" s="70">
        <v>0.43572984749499999</v>
      </c>
      <c r="AQ21" s="70">
        <v>1</v>
      </c>
      <c r="AR21" s="70">
        <v>389</v>
      </c>
      <c r="AS21" s="70">
        <v>0.25706940874</v>
      </c>
      <c r="AT21" s="70">
        <v>3</v>
      </c>
      <c r="AU21" s="70">
        <v>392</v>
      </c>
      <c r="AV21" s="70">
        <v>0.76530612244899998</v>
      </c>
      <c r="AW21" s="70">
        <v>0</v>
      </c>
      <c r="AX21" s="70">
        <v>360</v>
      </c>
      <c r="AY21" s="70">
        <v>0</v>
      </c>
      <c r="AZ21" s="70">
        <v>0</v>
      </c>
      <c r="BA21" s="70">
        <v>301</v>
      </c>
      <c r="BB21" s="70">
        <v>0</v>
      </c>
      <c r="BC21" s="70">
        <v>1</v>
      </c>
      <c r="BD21" s="70">
        <v>292</v>
      </c>
      <c r="BE21" s="70">
        <v>0.34246575342500002</v>
      </c>
      <c r="BF21" s="70">
        <v>1</v>
      </c>
      <c r="BG21" s="70">
        <v>326</v>
      </c>
      <c r="BH21" s="70">
        <v>0.30674846625800001</v>
      </c>
      <c r="BI21" s="70">
        <v>2</v>
      </c>
      <c r="BJ21" s="70">
        <v>303</v>
      </c>
      <c r="BK21" s="70">
        <v>0.66006600660100001</v>
      </c>
      <c r="BL21" s="70">
        <v>1</v>
      </c>
      <c r="BM21" s="70">
        <v>264</v>
      </c>
      <c r="BN21" s="70">
        <v>0.37878787878800002</v>
      </c>
      <c r="BO21" s="70">
        <v>0</v>
      </c>
      <c r="BP21" s="70">
        <v>275</v>
      </c>
      <c r="BQ21" s="70">
        <v>0</v>
      </c>
      <c r="BR21" s="70">
        <v>0</v>
      </c>
      <c r="BS21" s="70">
        <v>380</v>
      </c>
      <c r="BT21" s="70">
        <v>0</v>
      </c>
      <c r="BU21" s="70">
        <v>0</v>
      </c>
      <c r="BV21" s="70">
        <v>413</v>
      </c>
      <c r="BW21" s="70">
        <v>0</v>
      </c>
      <c r="BX21" s="70">
        <v>1</v>
      </c>
      <c r="BY21" s="70">
        <v>415</v>
      </c>
      <c r="BZ21" s="70">
        <v>0.240963855422</v>
      </c>
      <c r="CA21" s="70">
        <v>1</v>
      </c>
      <c r="CB21" s="70">
        <v>351</v>
      </c>
      <c r="CC21" s="70">
        <v>0.28490028490000002</v>
      </c>
      <c r="CD21" s="70">
        <v>2</v>
      </c>
      <c r="CE21" s="70">
        <v>409</v>
      </c>
      <c r="CF21" s="70">
        <v>0.48899755501199998</v>
      </c>
    </row>
    <row r="22" spans="1:84" x14ac:dyDescent="0.3">
      <c r="A22" s="70" t="s">
        <v>174</v>
      </c>
      <c r="B22" s="70">
        <v>6.0576108160800002E-2</v>
      </c>
      <c r="C22" s="72">
        <v>0.35739903814899998</v>
      </c>
      <c r="D22" s="70">
        <v>0.31539444309300002</v>
      </c>
      <c r="E22" s="70">
        <v>0.34892156088300003</v>
      </c>
      <c r="F22" s="70">
        <v>0.27289303711200003</v>
      </c>
      <c r="G22" s="70">
        <v>0.45883263558300003</v>
      </c>
      <c r="H22" s="70">
        <v>0.15789072900699999</v>
      </c>
      <c r="I22" s="70">
        <v>0.60100743050600003</v>
      </c>
      <c r="J22" s="70">
        <v>0.136156211699</v>
      </c>
      <c r="K22" s="70">
        <v>0.23648326106100001</v>
      </c>
      <c r="L22" s="70">
        <v>0.19966694333099999</v>
      </c>
      <c r="M22" s="70">
        <v>2</v>
      </c>
      <c r="N22" s="70">
        <v>329</v>
      </c>
      <c r="O22" s="70">
        <v>0.60790273556200003</v>
      </c>
      <c r="P22" s="70">
        <v>2</v>
      </c>
      <c r="Q22" s="70">
        <v>282</v>
      </c>
      <c r="R22" s="70">
        <v>0.70921985815599997</v>
      </c>
      <c r="S22" s="70">
        <v>1</v>
      </c>
      <c r="T22" s="70">
        <v>233</v>
      </c>
      <c r="U22" s="70">
        <v>0.42918454935599998</v>
      </c>
      <c r="V22" s="70">
        <v>0</v>
      </c>
      <c r="W22" s="70">
        <v>271</v>
      </c>
      <c r="X22" s="70">
        <v>0</v>
      </c>
      <c r="Y22" s="70">
        <v>0</v>
      </c>
      <c r="Z22" s="70">
        <v>322</v>
      </c>
      <c r="AA22" s="70">
        <v>0</v>
      </c>
      <c r="AB22" s="70">
        <v>1</v>
      </c>
      <c r="AC22" s="70">
        <v>288</v>
      </c>
      <c r="AD22" s="70">
        <v>0.347222222222</v>
      </c>
      <c r="AE22" s="70">
        <v>2</v>
      </c>
      <c r="AF22" s="70">
        <v>280</v>
      </c>
      <c r="AG22" s="70">
        <v>0.71428571428599996</v>
      </c>
      <c r="AH22" s="70">
        <v>1</v>
      </c>
      <c r="AI22" s="70">
        <v>355</v>
      </c>
      <c r="AJ22" s="70">
        <v>0.28169014084499999</v>
      </c>
      <c r="AK22" s="70">
        <v>2</v>
      </c>
      <c r="AL22" s="70">
        <v>361</v>
      </c>
      <c r="AM22" s="70">
        <v>0.55401662049900002</v>
      </c>
      <c r="AN22" s="70">
        <v>2</v>
      </c>
      <c r="AO22" s="70">
        <v>459</v>
      </c>
      <c r="AP22" s="70">
        <v>0.43572984749499999</v>
      </c>
      <c r="AQ22" s="70">
        <v>1</v>
      </c>
      <c r="AR22" s="70">
        <v>389</v>
      </c>
      <c r="AS22" s="70">
        <v>0.25706940874</v>
      </c>
      <c r="AT22" s="70">
        <v>2</v>
      </c>
      <c r="AU22" s="70">
        <v>392</v>
      </c>
      <c r="AV22" s="70">
        <v>0.51020408163300002</v>
      </c>
      <c r="AW22" s="70">
        <v>2</v>
      </c>
      <c r="AX22" s="70">
        <v>360</v>
      </c>
      <c r="AY22" s="70">
        <v>0.555555555556</v>
      </c>
      <c r="AZ22" s="70">
        <v>2</v>
      </c>
      <c r="BA22" s="70">
        <v>301</v>
      </c>
      <c r="BB22" s="70">
        <v>0.664451827243</v>
      </c>
      <c r="BC22" s="70">
        <v>2</v>
      </c>
      <c r="BD22" s="70">
        <v>292</v>
      </c>
      <c r="BE22" s="70">
        <v>0.68493150684899995</v>
      </c>
      <c r="BF22" s="70">
        <v>2</v>
      </c>
      <c r="BG22" s="70">
        <v>326</v>
      </c>
      <c r="BH22" s="70">
        <v>0.61349693251500004</v>
      </c>
      <c r="BI22" s="70">
        <v>1</v>
      </c>
      <c r="BJ22" s="70">
        <v>303</v>
      </c>
      <c r="BK22" s="70">
        <v>0.33003300330000002</v>
      </c>
      <c r="BL22" s="70">
        <v>2</v>
      </c>
      <c r="BM22" s="70">
        <v>264</v>
      </c>
      <c r="BN22" s="70">
        <v>0.75757575757600004</v>
      </c>
      <c r="BO22" s="70">
        <v>1</v>
      </c>
      <c r="BP22" s="70">
        <v>275</v>
      </c>
      <c r="BQ22" s="70">
        <v>0.36363636363599999</v>
      </c>
      <c r="BR22" s="70">
        <v>0</v>
      </c>
      <c r="BS22" s="70">
        <v>380</v>
      </c>
      <c r="BT22" s="70">
        <v>0</v>
      </c>
      <c r="BU22" s="70">
        <v>0</v>
      </c>
      <c r="BV22" s="70">
        <v>413</v>
      </c>
      <c r="BW22" s="70">
        <v>0</v>
      </c>
      <c r="BX22" s="70">
        <v>1</v>
      </c>
      <c r="BY22" s="70">
        <v>415</v>
      </c>
      <c r="BZ22" s="70">
        <v>0.240963855422</v>
      </c>
      <c r="CA22" s="70">
        <v>2</v>
      </c>
      <c r="CB22" s="70">
        <v>351</v>
      </c>
      <c r="CC22" s="70">
        <v>0.56980056980100002</v>
      </c>
      <c r="CD22" s="70">
        <v>1</v>
      </c>
      <c r="CE22" s="70">
        <v>409</v>
      </c>
      <c r="CF22" s="70">
        <v>0.24449877750599999</v>
      </c>
    </row>
    <row r="23" spans="1:84" x14ac:dyDescent="0.3">
      <c r="A23" s="70" t="s">
        <v>175</v>
      </c>
      <c r="B23" s="70">
        <v>0.356243362329</v>
      </c>
      <c r="C23" s="72">
        <v>0.65682369929399997</v>
      </c>
      <c r="D23" s="70">
        <v>0.144874549193</v>
      </c>
      <c r="E23" s="70">
        <v>0.33876140625899998</v>
      </c>
      <c r="F23" s="70">
        <v>0.201842595263</v>
      </c>
      <c r="G23" s="70">
        <v>0.24039245327799999</v>
      </c>
      <c r="H23" s="70">
        <v>0.28025173861800001</v>
      </c>
      <c r="I23" s="70">
        <v>0.53797692374100003</v>
      </c>
      <c r="J23" s="70">
        <v>0.30092014136200002</v>
      </c>
      <c r="K23" s="70">
        <v>0.32358260648600001</v>
      </c>
      <c r="L23" s="70">
        <v>0.26844701230599999</v>
      </c>
      <c r="M23" s="70">
        <v>1</v>
      </c>
      <c r="N23" s="70">
        <v>329</v>
      </c>
      <c r="O23" s="70">
        <v>0.30395136778100001</v>
      </c>
      <c r="P23" s="70">
        <v>1</v>
      </c>
      <c r="Q23" s="70">
        <v>282</v>
      </c>
      <c r="R23" s="70">
        <v>0.35460992907799999</v>
      </c>
      <c r="S23" s="70">
        <v>0</v>
      </c>
      <c r="T23" s="70">
        <v>233</v>
      </c>
      <c r="U23" s="70">
        <v>0</v>
      </c>
      <c r="V23" s="70">
        <v>1</v>
      </c>
      <c r="W23" s="70">
        <v>271</v>
      </c>
      <c r="X23" s="70">
        <v>0.36900369003700001</v>
      </c>
      <c r="Y23" s="70">
        <v>1</v>
      </c>
      <c r="Z23" s="70">
        <v>322</v>
      </c>
      <c r="AA23" s="70">
        <v>0.31055900621100002</v>
      </c>
      <c r="AB23" s="70">
        <v>2</v>
      </c>
      <c r="AC23" s="70">
        <v>288</v>
      </c>
      <c r="AD23" s="70">
        <v>0.694444444444</v>
      </c>
      <c r="AE23" s="70">
        <v>2</v>
      </c>
      <c r="AF23" s="70">
        <v>280</v>
      </c>
      <c r="AG23" s="70">
        <v>0.71428571428599996</v>
      </c>
      <c r="AH23" s="70">
        <v>0</v>
      </c>
      <c r="AI23" s="70">
        <v>355</v>
      </c>
      <c r="AJ23" s="70">
        <v>0</v>
      </c>
      <c r="AK23" s="70">
        <v>0</v>
      </c>
      <c r="AL23" s="70">
        <v>361</v>
      </c>
      <c r="AM23" s="70">
        <v>0</v>
      </c>
      <c r="AN23" s="70">
        <v>1</v>
      </c>
      <c r="AO23" s="70">
        <v>459</v>
      </c>
      <c r="AP23" s="70">
        <v>0.21786492374700001</v>
      </c>
      <c r="AQ23" s="70">
        <v>0</v>
      </c>
      <c r="AR23" s="70">
        <v>389</v>
      </c>
      <c r="AS23" s="70">
        <v>0</v>
      </c>
      <c r="AT23" s="70">
        <v>2</v>
      </c>
      <c r="AU23" s="70">
        <v>392</v>
      </c>
      <c r="AV23" s="70">
        <v>0.51020408163300002</v>
      </c>
      <c r="AW23" s="70">
        <v>2</v>
      </c>
      <c r="AX23" s="70">
        <v>360</v>
      </c>
      <c r="AY23" s="70">
        <v>0.555555555556</v>
      </c>
      <c r="AZ23" s="70">
        <v>2</v>
      </c>
      <c r="BA23" s="70">
        <v>301</v>
      </c>
      <c r="BB23" s="70">
        <v>0.664451827243</v>
      </c>
      <c r="BC23" s="70">
        <v>0</v>
      </c>
      <c r="BD23" s="70">
        <v>292</v>
      </c>
      <c r="BE23" s="70">
        <v>0</v>
      </c>
      <c r="BF23" s="70">
        <v>3</v>
      </c>
      <c r="BG23" s="70">
        <v>326</v>
      </c>
      <c r="BH23" s="70">
        <v>0.92024539877300005</v>
      </c>
      <c r="BI23" s="70">
        <v>1</v>
      </c>
      <c r="BJ23" s="70">
        <v>303</v>
      </c>
      <c r="BK23" s="70">
        <v>0.33003300330000002</v>
      </c>
      <c r="BL23" s="70">
        <v>2</v>
      </c>
      <c r="BM23" s="70">
        <v>264</v>
      </c>
      <c r="BN23" s="70">
        <v>0.75757575757600004</v>
      </c>
      <c r="BO23" s="70">
        <v>2</v>
      </c>
      <c r="BP23" s="70">
        <v>275</v>
      </c>
      <c r="BQ23" s="70">
        <v>0.72727272727299996</v>
      </c>
      <c r="BR23" s="70">
        <v>0</v>
      </c>
      <c r="BS23" s="70">
        <v>380</v>
      </c>
      <c r="BT23" s="70">
        <v>0</v>
      </c>
      <c r="BU23" s="70">
        <v>2</v>
      </c>
      <c r="BV23" s="70">
        <v>413</v>
      </c>
      <c r="BW23" s="70">
        <v>0.48426150121099998</v>
      </c>
      <c r="BX23" s="70">
        <v>1</v>
      </c>
      <c r="BY23" s="70">
        <v>415</v>
      </c>
      <c r="BZ23" s="70">
        <v>0.240963855422</v>
      </c>
      <c r="CA23" s="70">
        <v>0</v>
      </c>
      <c r="CB23" s="70">
        <v>351</v>
      </c>
      <c r="CC23" s="70">
        <v>0</v>
      </c>
      <c r="CD23" s="70">
        <v>2</v>
      </c>
      <c r="CE23" s="70">
        <v>409</v>
      </c>
      <c r="CF23" s="70">
        <v>0.48899755501199998</v>
      </c>
    </row>
    <row r="24" spans="1:84" x14ac:dyDescent="0.3">
      <c r="A24" s="70" t="s">
        <v>176</v>
      </c>
      <c r="B24" s="70">
        <v>3.24446443339E-2</v>
      </c>
      <c r="C24" s="72">
        <v>0.31903900261700002</v>
      </c>
      <c r="D24" s="70">
        <v>0.36676251632700002</v>
      </c>
      <c r="E24" s="70">
        <v>0.28089103588800002</v>
      </c>
      <c r="F24" s="70">
        <v>0.127743155542</v>
      </c>
      <c r="G24" s="70">
        <v>7.9155722081300006E-2</v>
      </c>
      <c r="H24" s="70">
        <v>0.112513729444</v>
      </c>
      <c r="I24" s="70">
        <v>0.39320990367999997</v>
      </c>
      <c r="J24" s="70">
        <v>0.25722791466200001</v>
      </c>
      <c r="K24" s="70">
        <v>0.10076670317600001</v>
      </c>
      <c r="L24" s="70">
        <v>0.14683971633699999</v>
      </c>
      <c r="M24" s="70">
        <v>1</v>
      </c>
      <c r="N24" s="70">
        <v>329</v>
      </c>
      <c r="O24" s="70">
        <v>0.30395136778100001</v>
      </c>
      <c r="P24" s="70">
        <v>1</v>
      </c>
      <c r="Q24" s="70">
        <v>282</v>
      </c>
      <c r="R24" s="70">
        <v>0.35460992907799999</v>
      </c>
      <c r="S24" s="70">
        <v>0</v>
      </c>
      <c r="T24" s="70">
        <v>233</v>
      </c>
      <c r="U24" s="70">
        <v>0</v>
      </c>
      <c r="V24" s="70">
        <v>1</v>
      </c>
      <c r="W24" s="70">
        <v>271</v>
      </c>
      <c r="X24" s="70">
        <v>0.36900369003700001</v>
      </c>
      <c r="Y24" s="70">
        <v>1</v>
      </c>
      <c r="Z24" s="70">
        <v>322</v>
      </c>
      <c r="AA24" s="70">
        <v>0.31055900621100002</v>
      </c>
      <c r="AB24" s="70">
        <v>1</v>
      </c>
      <c r="AC24" s="70">
        <v>288</v>
      </c>
      <c r="AD24" s="70">
        <v>0.347222222222</v>
      </c>
      <c r="AE24" s="70">
        <v>0</v>
      </c>
      <c r="AF24" s="70">
        <v>280</v>
      </c>
      <c r="AG24" s="70">
        <v>0</v>
      </c>
      <c r="AH24" s="70">
        <v>0</v>
      </c>
      <c r="AI24" s="70">
        <v>355</v>
      </c>
      <c r="AJ24" s="70">
        <v>0</v>
      </c>
      <c r="AK24" s="70">
        <v>0</v>
      </c>
      <c r="AL24" s="70">
        <v>361</v>
      </c>
      <c r="AM24" s="70">
        <v>0</v>
      </c>
      <c r="AN24" s="70">
        <v>1</v>
      </c>
      <c r="AO24" s="70">
        <v>459</v>
      </c>
      <c r="AP24" s="70">
        <v>0.21786492374700001</v>
      </c>
      <c r="AQ24" s="70">
        <v>1</v>
      </c>
      <c r="AR24" s="70">
        <v>389</v>
      </c>
      <c r="AS24" s="70">
        <v>0.25706940874</v>
      </c>
      <c r="AT24" s="70">
        <v>0</v>
      </c>
      <c r="AU24" s="70">
        <v>392</v>
      </c>
      <c r="AV24" s="70">
        <v>0</v>
      </c>
      <c r="AW24" s="70">
        <v>1</v>
      </c>
      <c r="AX24" s="70">
        <v>360</v>
      </c>
      <c r="AY24" s="70">
        <v>0.277777777778</v>
      </c>
      <c r="AZ24" s="70">
        <v>1</v>
      </c>
      <c r="BA24" s="70">
        <v>301</v>
      </c>
      <c r="BB24" s="70">
        <v>0.33222591362100001</v>
      </c>
      <c r="BC24" s="70">
        <v>2</v>
      </c>
      <c r="BD24" s="70">
        <v>292</v>
      </c>
      <c r="BE24" s="70">
        <v>0.68493150684899995</v>
      </c>
      <c r="BF24" s="70">
        <v>1</v>
      </c>
      <c r="BG24" s="70">
        <v>326</v>
      </c>
      <c r="BH24" s="70">
        <v>0.30674846625800001</v>
      </c>
      <c r="BI24" s="70">
        <v>0</v>
      </c>
      <c r="BJ24" s="70">
        <v>303</v>
      </c>
      <c r="BK24" s="70">
        <v>0</v>
      </c>
      <c r="BL24" s="70">
        <v>2</v>
      </c>
      <c r="BM24" s="70">
        <v>264</v>
      </c>
      <c r="BN24" s="70">
        <v>0.75757575757600004</v>
      </c>
      <c r="BO24" s="70">
        <v>1</v>
      </c>
      <c r="BP24" s="70">
        <v>275</v>
      </c>
      <c r="BQ24" s="70">
        <v>0.36363636363599999</v>
      </c>
      <c r="BR24" s="70">
        <v>0</v>
      </c>
      <c r="BS24" s="70">
        <v>380</v>
      </c>
      <c r="BT24" s="70">
        <v>0</v>
      </c>
      <c r="BU24" s="70">
        <v>0</v>
      </c>
      <c r="BV24" s="70">
        <v>413</v>
      </c>
      <c r="BW24" s="70">
        <v>0</v>
      </c>
      <c r="BX24" s="70">
        <v>1</v>
      </c>
      <c r="BY24" s="70">
        <v>415</v>
      </c>
      <c r="BZ24" s="70">
        <v>0.240963855422</v>
      </c>
      <c r="CA24" s="70">
        <v>0</v>
      </c>
      <c r="CB24" s="70">
        <v>351</v>
      </c>
      <c r="CC24" s="70">
        <v>0</v>
      </c>
      <c r="CD24" s="70">
        <v>0</v>
      </c>
      <c r="CE24" s="70">
        <v>409</v>
      </c>
      <c r="CF24" s="70">
        <v>0</v>
      </c>
    </row>
    <row r="25" spans="1:84" x14ac:dyDescent="0.3">
      <c r="A25" s="70" t="s">
        <v>177</v>
      </c>
      <c r="B25" s="70">
        <v>0.127649259918</v>
      </c>
      <c r="C25" s="72">
        <v>0.32744810152800002</v>
      </c>
      <c r="D25" s="70">
        <v>0.23047356149199999</v>
      </c>
      <c r="E25" s="70">
        <v>0.23023247459099999</v>
      </c>
      <c r="F25" s="70">
        <v>0.16374784419300001</v>
      </c>
      <c r="G25" s="70">
        <v>0.18451968865900001</v>
      </c>
      <c r="H25" s="70">
        <v>0.13695601943999999</v>
      </c>
      <c r="I25" s="70">
        <v>0.22633918362800001</v>
      </c>
      <c r="J25" s="70">
        <v>0.16145324293800001</v>
      </c>
      <c r="K25" s="70">
        <v>4.0160642570299998E-2</v>
      </c>
      <c r="L25" s="70">
        <v>8.9801926807200005E-2</v>
      </c>
      <c r="M25" s="70">
        <v>0</v>
      </c>
      <c r="N25" s="70">
        <v>329</v>
      </c>
      <c r="O25" s="70">
        <v>0</v>
      </c>
      <c r="P25" s="70">
        <v>1</v>
      </c>
      <c r="Q25" s="70">
        <v>282</v>
      </c>
      <c r="R25" s="70">
        <v>0.35460992907799999</v>
      </c>
      <c r="S25" s="70">
        <v>0</v>
      </c>
      <c r="T25" s="70">
        <v>233</v>
      </c>
      <c r="U25" s="70">
        <v>0</v>
      </c>
      <c r="V25" s="70">
        <v>1</v>
      </c>
      <c r="W25" s="70">
        <v>271</v>
      </c>
      <c r="X25" s="70">
        <v>0.36900369003700001</v>
      </c>
      <c r="Y25" s="70">
        <v>1</v>
      </c>
      <c r="Z25" s="70">
        <v>322</v>
      </c>
      <c r="AA25" s="70">
        <v>0.31055900621100002</v>
      </c>
      <c r="AB25" s="70">
        <v>1</v>
      </c>
      <c r="AC25" s="70">
        <v>288</v>
      </c>
      <c r="AD25" s="70">
        <v>0.347222222222</v>
      </c>
      <c r="AE25" s="70">
        <v>1</v>
      </c>
      <c r="AF25" s="70">
        <v>280</v>
      </c>
      <c r="AG25" s="70">
        <v>0.35714285714299998</v>
      </c>
      <c r="AH25" s="70">
        <v>0</v>
      </c>
      <c r="AI25" s="70">
        <v>355</v>
      </c>
      <c r="AJ25" s="70">
        <v>0</v>
      </c>
      <c r="AK25" s="70">
        <v>1</v>
      </c>
      <c r="AL25" s="70">
        <v>361</v>
      </c>
      <c r="AM25" s="70">
        <v>0.27700831024900002</v>
      </c>
      <c r="AN25" s="70">
        <v>1</v>
      </c>
      <c r="AO25" s="70">
        <v>459</v>
      </c>
      <c r="AP25" s="70">
        <v>0.21786492374700001</v>
      </c>
      <c r="AQ25" s="70">
        <v>0</v>
      </c>
      <c r="AR25" s="70">
        <v>389</v>
      </c>
      <c r="AS25" s="70">
        <v>0</v>
      </c>
      <c r="AT25" s="70">
        <v>1</v>
      </c>
      <c r="AU25" s="70">
        <v>392</v>
      </c>
      <c r="AV25" s="70">
        <v>0.25510204081600002</v>
      </c>
      <c r="AW25" s="70">
        <v>0</v>
      </c>
      <c r="AX25" s="70">
        <v>360</v>
      </c>
      <c r="AY25" s="70">
        <v>0</v>
      </c>
      <c r="AZ25" s="70">
        <v>0</v>
      </c>
      <c r="BA25" s="70">
        <v>301</v>
      </c>
      <c r="BB25" s="70">
        <v>0</v>
      </c>
      <c r="BC25" s="70">
        <v>1</v>
      </c>
      <c r="BD25" s="70">
        <v>292</v>
      </c>
      <c r="BE25" s="70">
        <v>0.34246575342500002</v>
      </c>
      <c r="BF25" s="70">
        <v>1</v>
      </c>
      <c r="BG25" s="70">
        <v>326</v>
      </c>
      <c r="BH25" s="70">
        <v>0.30674846625800001</v>
      </c>
      <c r="BI25" s="70">
        <v>1</v>
      </c>
      <c r="BJ25" s="70">
        <v>303</v>
      </c>
      <c r="BK25" s="70">
        <v>0.33003300330000002</v>
      </c>
      <c r="BL25" s="70">
        <v>1</v>
      </c>
      <c r="BM25" s="70">
        <v>264</v>
      </c>
      <c r="BN25" s="70">
        <v>0.37878787878800002</v>
      </c>
      <c r="BO25" s="70">
        <v>0</v>
      </c>
      <c r="BP25" s="70">
        <v>275</v>
      </c>
      <c r="BQ25" s="70">
        <v>0</v>
      </c>
      <c r="BR25" s="70">
        <v>0</v>
      </c>
      <c r="BS25" s="70">
        <v>380</v>
      </c>
      <c r="BT25" s="70">
        <v>0</v>
      </c>
      <c r="BU25" s="70">
        <v>0</v>
      </c>
      <c r="BV25" s="70">
        <v>413</v>
      </c>
      <c r="BW25" s="70">
        <v>0</v>
      </c>
      <c r="BX25" s="70">
        <v>1</v>
      </c>
      <c r="BY25" s="70">
        <v>415</v>
      </c>
      <c r="BZ25" s="70">
        <v>0.240963855422</v>
      </c>
      <c r="CA25" s="70">
        <v>0</v>
      </c>
      <c r="CB25" s="70">
        <v>351</v>
      </c>
      <c r="CC25" s="70">
        <v>0</v>
      </c>
      <c r="CD25" s="70">
        <v>0</v>
      </c>
      <c r="CE25" s="70">
        <v>409</v>
      </c>
      <c r="CF25" s="70">
        <v>0</v>
      </c>
    </row>
    <row r="26" spans="1:84" x14ac:dyDescent="0.3">
      <c r="A26" s="70" t="s">
        <v>178</v>
      </c>
      <c r="B26" s="70">
        <v>0.73116581483999998</v>
      </c>
      <c r="C26" s="72">
        <v>0.78434151046400002</v>
      </c>
      <c r="D26" s="70">
        <v>1.74769278026E-2</v>
      </c>
      <c r="E26" s="70">
        <v>0.22302066551800001</v>
      </c>
      <c r="F26" s="70">
        <v>0.15932982138099999</v>
      </c>
      <c r="G26" s="70">
        <v>0.23179594012099999</v>
      </c>
      <c r="H26" s="70">
        <v>0.111659914155</v>
      </c>
      <c r="I26" s="70">
        <v>0.21592333940700001</v>
      </c>
      <c r="J26" s="70">
        <v>0.155655655841</v>
      </c>
      <c r="K26" s="70">
        <v>0.18187162452799999</v>
      </c>
      <c r="L26" s="70">
        <v>0.13554716910699999</v>
      </c>
      <c r="M26" s="70">
        <v>1</v>
      </c>
      <c r="N26" s="70">
        <v>329</v>
      </c>
      <c r="O26" s="70">
        <v>0.30395136778100001</v>
      </c>
      <c r="P26" s="70">
        <v>1</v>
      </c>
      <c r="Q26" s="70">
        <v>282</v>
      </c>
      <c r="R26" s="70">
        <v>0.35460992907799999</v>
      </c>
      <c r="S26" s="70">
        <v>0</v>
      </c>
      <c r="T26" s="70">
        <v>233</v>
      </c>
      <c r="U26" s="70">
        <v>0</v>
      </c>
      <c r="V26" s="70">
        <v>1</v>
      </c>
      <c r="W26" s="70">
        <v>271</v>
      </c>
      <c r="X26" s="70">
        <v>0.36900369003700001</v>
      </c>
      <c r="Y26" s="70">
        <v>1</v>
      </c>
      <c r="Z26" s="70">
        <v>322</v>
      </c>
      <c r="AA26" s="70">
        <v>0.31055900621100002</v>
      </c>
      <c r="AB26" s="70">
        <v>0</v>
      </c>
      <c r="AC26" s="70">
        <v>288</v>
      </c>
      <c r="AD26" s="70">
        <v>0</v>
      </c>
      <c r="AE26" s="70">
        <v>1</v>
      </c>
      <c r="AF26" s="70">
        <v>280</v>
      </c>
      <c r="AG26" s="70">
        <v>0.35714285714299998</v>
      </c>
      <c r="AH26" s="70">
        <v>1</v>
      </c>
      <c r="AI26" s="70">
        <v>355</v>
      </c>
      <c r="AJ26" s="70">
        <v>0.28169014084499999</v>
      </c>
      <c r="AK26" s="70">
        <v>1</v>
      </c>
      <c r="AL26" s="70">
        <v>361</v>
      </c>
      <c r="AM26" s="70">
        <v>0.27700831024900002</v>
      </c>
      <c r="AN26" s="70">
        <v>1</v>
      </c>
      <c r="AO26" s="70">
        <v>459</v>
      </c>
      <c r="AP26" s="70">
        <v>0.21786492374700001</v>
      </c>
      <c r="AQ26" s="70">
        <v>1</v>
      </c>
      <c r="AR26" s="70">
        <v>389</v>
      </c>
      <c r="AS26" s="70">
        <v>0.25706940874</v>
      </c>
      <c r="AT26" s="70">
        <v>0</v>
      </c>
      <c r="AU26" s="70">
        <v>392</v>
      </c>
      <c r="AV26" s="70">
        <v>0</v>
      </c>
      <c r="AW26" s="70">
        <v>1</v>
      </c>
      <c r="AX26" s="70">
        <v>360</v>
      </c>
      <c r="AY26" s="70">
        <v>0.277777777778</v>
      </c>
      <c r="AZ26" s="70">
        <v>1</v>
      </c>
      <c r="BA26" s="70">
        <v>301</v>
      </c>
      <c r="BB26" s="70">
        <v>0.33222591362100001</v>
      </c>
      <c r="BC26" s="70">
        <v>0</v>
      </c>
      <c r="BD26" s="70">
        <v>292</v>
      </c>
      <c r="BE26" s="70">
        <v>0</v>
      </c>
      <c r="BF26" s="70">
        <v>1</v>
      </c>
      <c r="BG26" s="70">
        <v>326</v>
      </c>
      <c r="BH26" s="70">
        <v>0.30674846625800001</v>
      </c>
      <c r="BI26" s="70">
        <v>0</v>
      </c>
      <c r="BJ26" s="70">
        <v>303</v>
      </c>
      <c r="BK26" s="70">
        <v>0</v>
      </c>
      <c r="BL26" s="70">
        <v>1</v>
      </c>
      <c r="BM26" s="70">
        <v>264</v>
      </c>
      <c r="BN26" s="70">
        <v>0.37878787878800002</v>
      </c>
      <c r="BO26" s="70">
        <v>1</v>
      </c>
      <c r="BP26" s="70">
        <v>275</v>
      </c>
      <c r="BQ26" s="70">
        <v>0.36363636363599999</v>
      </c>
      <c r="BR26" s="70">
        <v>0</v>
      </c>
      <c r="BS26" s="70">
        <v>380</v>
      </c>
      <c r="BT26" s="70">
        <v>0</v>
      </c>
      <c r="BU26" s="70">
        <v>1</v>
      </c>
      <c r="BV26" s="70">
        <v>413</v>
      </c>
      <c r="BW26" s="70">
        <v>0.242130750605</v>
      </c>
      <c r="BX26" s="70">
        <v>1</v>
      </c>
      <c r="BY26" s="70">
        <v>415</v>
      </c>
      <c r="BZ26" s="70">
        <v>0.240963855422</v>
      </c>
      <c r="CA26" s="70">
        <v>0</v>
      </c>
      <c r="CB26" s="70">
        <v>351</v>
      </c>
      <c r="CC26" s="70">
        <v>0</v>
      </c>
      <c r="CD26" s="70">
        <v>1</v>
      </c>
      <c r="CE26" s="70">
        <v>409</v>
      </c>
      <c r="CF26" s="70">
        <v>0.24449877750599999</v>
      </c>
    </row>
    <row r="27" spans="1:84" x14ac:dyDescent="0.3">
      <c r="A27" s="70" t="s">
        <v>179</v>
      </c>
      <c r="B27" s="70">
        <v>0.117231278244</v>
      </c>
      <c r="C27" s="72">
        <v>0.31439297347099998</v>
      </c>
      <c r="D27" s="70">
        <v>0.286268016771</v>
      </c>
      <c r="E27" s="70">
        <v>0.188502783443</v>
      </c>
      <c r="F27" s="70">
        <v>0.19031161053099999</v>
      </c>
      <c r="G27" s="70">
        <v>0.55939510639500001</v>
      </c>
      <c r="H27" s="70">
        <v>0.32148851682200003</v>
      </c>
      <c r="I27" s="70">
        <v>0.149670218163</v>
      </c>
      <c r="J27" s="70">
        <v>0.22042297307200001</v>
      </c>
      <c r="K27" s="70">
        <v>0.38064917724800001</v>
      </c>
      <c r="L27" s="70">
        <v>0.28167749369599998</v>
      </c>
      <c r="M27" s="70">
        <v>0</v>
      </c>
      <c r="N27" s="70">
        <v>329</v>
      </c>
      <c r="O27" s="70">
        <v>0</v>
      </c>
      <c r="P27" s="70">
        <v>1</v>
      </c>
      <c r="Q27" s="70">
        <v>282</v>
      </c>
      <c r="R27" s="70">
        <v>0.35460992907799999</v>
      </c>
      <c r="S27" s="70">
        <v>1</v>
      </c>
      <c r="T27" s="70">
        <v>233</v>
      </c>
      <c r="U27" s="70">
        <v>0.42918454935599998</v>
      </c>
      <c r="V27" s="70">
        <v>0</v>
      </c>
      <c r="W27" s="70">
        <v>271</v>
      </c>
      <c r="X27" s="70">
        <v>0</v>
      </c>
      <c r="Y27" s="70">
        <v>0</v>
      </c>
      <c r="Z27" s="70">
        <v>322</v>
      </c>
      <c r="AA27" s="70">
        <v>0</v>
      </c>
      <c r="AB27" s="70">
        <v>1</v>
      </c>
      <c r="AC27" s="70">
        <v>288</v>
      </c>
      <c r="AD27" s="70">
        <v>0.347222222222</v>
      </c>
      <c r="AE27" s="70">
        <v>1</v>
      </c>
      <c r="AF27" s="70">
        <v>280</v>
      </c>
      <c r="AG27" s="70">
        <v>0.35714285714299998</v>
      </c>
      <c r="AH27" s="70">
        <v>0</v>
      </c>
      <c r="AI27" s="70">
        <v>355</v>
      </c>
      <c r="AJ27" s="70">
        <v>0</v>
      </c>
      <c r="AK27" s="70">
        <v>2</v>
      </c>
      <c r="AL27" s="70">
        <v>361</v>
      </c>
      <c r="AM27" s="70">
        <v>0.55401662049900002</v>
      </c>
      <c r="AN27" s="70">
        <v>3</v>
      </c>
      <c r="AO27" s="70">
        <v>459</v>
      </c>
      <c r="AP27" s="70">
        <v>0.65359477124200005</v>
      </c>
      <c r="AQ27" s="70">
        <v>3</v>
      </c>
      <c r="AR27" s="70">
        <v>389</v>
      </c>
      <c r="AS27" s="70">
        <v>0.77120822622100005</v>
      </c>
      <c r="AT27" s="70">
        <v>4</v>
      </c>
      <c r="AU27" s="70">
        <v>392</v>
      </c>
      <c r="AV27" s="70">
        <v>1.0204081632699999</v>
      </c>
      <c r="AW27" s="70">
        <v>2</v>
      </c>
      <c r="AX27" s="70">
        <v>360</v>
      </c>
      <c r="AY27" s="70">
        <v>0.555555555556</v>
      </c>
      <c r="AZ27" s="70">
        <v>0</v>
      </c>
      <c r="BA27" s="70">
        <v>301</v>
      </c>
      <c r="BB27" s="70">
        <v>0</v>
      </c>
      <c r="BC27" s="70">
        <v>1</v>
      </c>
      <c r="BD27" s="70">
        <v>292</v>
      </c>
      <c r="BE27" s="70">
        <v>0.34246575342500002</v>
      </c>
      <c r="BF27" s="70">
        <v>0</v>
      </c>
      <c r="BG27" s="70">
        <v>326</v>
      </c>
      <c r="BH27" s="70">
        <v>0</v>
      </c>
      <c r="BI27" s="70">
        <v>0</v>
      </c>
      <c r="BJ27" s="70">
        <v>303</v>
      </c>
      <c r="BK27" s="70">
        <v>0</v>
      </c>
      <c r="BL27" s="70">
        <v>0</v>
      </c>
      <c r="BM27" s="70">
        <v>264</v>
      </c>
      <c r="BN27" s="70">
        <v>0</v>
      </c>
      <c r="BO27" s="70">
        <v>0</v>
      </c>
      <c r="BP27" s="70">
        <v>275</v>
      </c>
      <c r="BQ27" s="70">
        <v>0</v>
      </c>
      <c r="BR27" s="70">
        <v>3</v>
      </c>
      <c r="BS27" s="70">
        <v>380</v>
      </c>
      <c r="BT27" s="70">
        <v>0.78947368421099995</v>
      </c>
      <c r="BU27" s="70">
        <v>1</v>
      </c>
      <c r="BV27" s="70">
        <v>413</v>
      </c>
      <c r="BW27" s="70">
        <v>0.242130750605</v>
      </c>
      <c r="BX27" s="70">
        <v>3</v>
      </c>
      <c r="BY27" s="70">
        <v>415</v>
      </c>
      <c r="BZ27" s="70">
        <v>0.72289156626499995</v>
      </c>
      <c r="CA27" s="70">
        <v>1</v>
      </c>
      <c r="CB27" s="70">
        <v>351</v>
      </c>
      <c r="CC27" s="70">
        <v>0.28490028490000002</v>
      </c>
      <c r="CD27" s="70">
        <v>1</v>
      </c>
      <c r="CE27" s="70">
        <v>409</v>
      </c>
      <c r="CF27" s="70">
        <v>0.24449877750599999</v>
      </c>
    </row>
    <row r="28" spans="1:84" x14ac:dyDescent="0.3">
      <c r="A28" s="70" t="s">
        <v>180</v>
      </c>
      <c r="B28" s="70">
        <v>8.4185641199699998E-2</v>
      </c>
      <c r="C28" s="72">
        <v>0.33113018871900002</v>
      </c>
      <c r="D28" s="70">
        <v>0.29328343371900001</v>
      </c>
      <c r="E28" s="70">
        <v>0.17236210422100001</v>
      </c>
      <c r="F28" s="70">
        <v>0.17325638592000001</v>
      </c>
      <c r="G28" s="70">
        <v>5.95238095238E-2</v>
      </c>
      <c r="H28" s="70">
        <v>0.13309928437499999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329</v>
      </c>
      <c r="O28" s="70">
        <v>0</v>
      </c>
      <c r="P28" s="70">
        <v>1</v>
      </c>
      <c r="Q28" s="70">
        <v>282</v>
      </c>
      <c r="R28" s="70">
        <v>0.35460992907799999</v>
      </c>
      <c r="S28" s="70">
        <v>0</v>
      </c>
      <c r="T28" s="70">
        <v>233</v>
      </c>
      <c r="U28" s="70">
        <v>0</v>
      </c>
      <c r="V28" s="70">
        <v>1</v>
      </c>
      <c r="W28" s="70">
        <v>271</v>
      </c>
      <c r="X28" s="70">
        <v>0.36900369003700001</v>
      </c>
      <c r="Y28" s="70">
        <v>1</v>
      </c>
      <c r="Z28" s="70">
        <v>322</v>
      </c>
      <c r="AA28" s="70">
        <v>0.31055900621100002</v>
      </c>
      <c r="AB28" s="70">
        <v>0</v>
      </c>
      <c r="AC28" s="70">
        <v>288</v>
      </c>
      <c r="AD28" s="70">
        <v>0</v>
      </c>
      <c r="AE28" s="70">
        <v>1</v>
      </c>
      <c r="AF28" s="70">
        <v>280</v>
      </c>
      <c r="AG28" s="70">
        <v>0.35714285714299998</v>
      </c>
      <c r="AH28" s="70">
        <v>0</v>
      </c>
      <c r="AI28" s="70">
        <v>355</v>
      </c>
      <c r="AJ28" s="70">
        <v>0</v>
      </c>
      <c r="AK28" s="70">
        <v>0</v>
      </c>
      <c r="AL28" s="70">
        <v>361</v>
      </c>
      <c r="AM28" s="70">
        <v>0</v>
      </c>
      <c r="AN28" s="70">
        <v>0</v>
      </c>
      <c r="AO28" s="70">
        <v>459</v>
      </c>
      <c r="AP28" s="70">
        <v>0</v>
      </c>
      <c r="AQ28" s="70">
        <v>0</v>
      </c>
      <c r="AR28" s="70">
        <v>389</v>
      </c>
      <c r="AS28" s="70">
        <v>0</v>
      </c>
      <c r="AT28" s="70">
        <v>0</v>
      </c>
      <c r="AU28" s="70">
        <v>392</v>
      </c>
      <c r="AV28" s="70">
        <v>0</v>
      </c>
      <c r="AW28" s="70">
        <v>0</v>
      </c>
      <c r="AX28" s="70">
        <v>360</v>
      </c>
      <c r="AY28" s="70">
        <v>0</v>
      </c>
      <c r="AZ28" s="70">
        <v>0</v>
      </c>
      <c r="BA28" s="70">
        <v>301</v>
      </c>
      <c r="BB28" s="70">
        <v>0</v>
      </c>
      <c r="BC28" s="70">
        <v>0</v>
      </c>
      <c r="BD28" s="70">
        <v>292</v>
      </c>
      <c r="BE28" s="70">
        <v>0</v>
      </c>
      <c r="BF28" s="70">
        <v>0</v>
      </c>
      <c r="BG28" s="70">
        <v>326</v>
      </c>
      <c r="BH28" s="70">
        <v>0</v>
      </c>
      <c r="BI28" s="70">
        <v>0</v>
      </c>
      <c r="BJ28" s="70">
        <v>303</v>
      </c>
      <c r="BK28" s="70">
        <v>0</v>
      </c>
      <c r="BL28" s="70">
        <v>0</v>
      </c>
      <c r="BM28" s="70">
        <v>264</v>
      </c>
      <c r="BN28" s="70">
        <v>0</v>
      </c>
      <c r="BO28" s="70">
        <v>0</v>
      </c>
      <c r="BP28" s="70">
        <v>275</v>
      </c>
      <c r="BQ28" s="70">
        <v>0</v>
      </c>
      <c r="BR28" s="70">
        <v>0</v>
      </c>
      <c r="BS28" s="70">
        <v>380</v>
      </c>
      <c r="BT28" s="70">
        <v>0</v>
      </c>
      <c r="BU28" s="70">
        <v>0</v>
      </c>
      <c r="BV28" s="70">
        <v>413</v>
      </c>
      <c r="BW28" s="70">
        <v>0</v>
      </c>
      <c r="BX28" s="70">
        <v>0</v>
      </c>
      <c r="BY28" s="70">
        <v>415</v>
      </c>
      <c r="BZ28" s="70">
        <v>0</v>
      </c>
      <c r="CA28" s="70">
        <v>0</v>
      </c>
      <c r="CB28" s="70">
        <v>351</v>
      </c>
      <c r="CC28" s="70">
        <v>0</v>
      </c>
      <c r="CD28" s="70">
        <v>0</v>
      </c>
      <c r="CE28" s="70">
        <v>409</v>
      </c>
      <c r="CF28" s="70">
        <v>0</v>
      </c>
    </row>
    <row r="29" spans="1:84" x14ac:dyDescent="0.3">
      <c r="A29" s="70" t="s">
        <v>181</v>
      </c>
      <c r="B29" s="70">
        <v>0.452845896267</v>
      </c>
      <c r="C29" s="72">
        <v>0.60722517908600004</v>
      </c>
      <c r="D29" s="70">
        <v>0.117957428943</v>
      </c>
      <c r="E29" s="70">
        <v>0.16502028374300001</v>
      </c>
      <c r="F29" s="70">
        <v>0.24445897554099999</v>
      </c>
      <c r="G29" s="70">
        <v>0</v>
      </c>
      <c r="H29" s="70">
        <v>0</v>
      </c>
      <c r="I29" s="70">
        <v>0.11208312612100001</v>
      </c>
      <c r="J29" s="70">
        <v>0.158550103842</v>
      </c>
      <c r="K29" s="70">
        <v>0.10135585685700001</v>
      </c>
      <c r="L29" s="70">
        <v>0.14740703219599999</v>
      </c>
      <c r="M29" s="70">
        <v>0</v>
      </c>
      <c r="N29" s="70">
        <v>329</v>
      </c>
      <c r="O29" s="70">
        <v>0</v>
      </c>
      <c r="P29" s="70">
        <v>0</v>
      </c>
      <c r="Q29" s="70">
        <v>282</v>
      </c>
      <c r="R29" s="70">
        <v>0</v>
      </c>
      <c r="S29" s="70">
        <v>0</v>
      </c>
      <c r="T29" s="70">
        <v>233</v>
      </c>
      <c r="U29" s="70">
        <v>0</v>
      </c>
      <c r="V29" s="70">
        <v>1</v>
      </c>
      <c r="W29" s="70">
        <v>271</v>
      </c>
      <c r="X29" s="70">
        <v>0.36900369003700001</v>
      </c>
      <c r="Y29" s="70">
        <v>2</v>
      </c>
      <c r="Z29" s="70">
        <v>322</v>
      </c>
      <c r="AA29" s="70">
        <v>0.62111801242200004</v>
      </c>
      <c r="AB29" s="70">
        <v>0</v>
      </c>
      <c r="AC29" s="70">
        <v>288</v>
      </c>
      <c r="AD29" s="70">
        <v>0</v>
      </c>
      <c r="AE29" s="70">
        <v>0</v>
      </c>
      <c r="AF29" s="70">
        <v>280</v>
      </c>
      <c r="AG29" s="70">
        <v>0</v>
      </c>
      <c r="AH29" s="70">
        <v>0</v>
      </c>
      <c r="AI29" s="70">
        <v>355</v>
      </c>
      <c r="AJ29" s="70">
        <v>0</v>
      </c>
      <c r="AK29" s="70">
        <v>0</v>
      </c>
      <c r="AL29" s="70">
        <v>361</v>
      </c>
      <c r="AM29" s="70">
        <v>0</v>
      </c>
      <c r="AN29" s="70">
        <v>0</v>
      </c>
      <c r="AO29" s="70">
        <v>459</v>
      </c>
      <c r="AP29" s="70">
        <v>0</v>
      </c>
      <c r="AQ29" s="70">
        <v>0</v>
      </c>
      <c r="AR29" s="70">
        <v>389</v>
      </c>
      <c r="AS29" s="70">
        <v>0</v>
      </c>
      <c r="AT29" s="70">
        <v>0</v>
      </c>
      <c r="AU29" s="70">
        <v>392</v>
      </c>
      <c r="AV29" s="70">
        <v>0</v>
      </c>
      <c r="AW29" s="70">
        <v>0</v>
      </c>
      <c r="AX29" s="70">
        <v>360</v>
      </c>
      <c r="AY29" s="70">
        <v>0</v>
      </c>
      <c r="AZ29" s="70">
        <v>0</v>
      </c>
      <c r="BA29" s="70">
        <v>301</v>
      </c>
      <c r="BB29" s="70">
        <v>0</v>
      </c>
      <c r="BC29" s="70">
        <v>1</v>
      </c>
      <c r="BD29" s="70">
        <v>292</v>
      </c>
      <c r="BE29" s="70">
        <v>0.34246575342500002</v>
      </c>
      <c r="BF29" s="70">
        <v>0</v>
      </c>
      <c r="BG29" s="70">
        <v>326</v>
      </c>
      <c r="BH29" s="70">
        <v>0</v>
      </c>
      <c r="BI29" s="70">
        <v>1</v>
      </c>
      <c r="BJ29" s="70">
        <v>303</v>
      </c>
      <c r="BK29" s="70">
        <v>0.33003300330000002</v>
      </c>
      <c r="BL29" s="70">
        <v>0</v>
      </c>
      <c r="BM29" s="70">
        <v>264</v>
      </c>
      <c r="BN29" s="70">
        <v>0</v>
      </c>
      <c r="BO29" s="70">
        <v>1</v>
      </c>
      <c r="BP29" s="70">
        <v>275</v>
      </c>
      <c r="BQ29" s="70">
        <v>0.36363636363599999</v>
      </c>
      <c r="BR29" s="70">
        <v>0</v>
      </c>
      <c r="BS29" s="70">
        <v>380</v>
      </c>
      <c r="BT29" s="70">
        <v>0</v>
      </c>
      <c r="BU29" s="70">
        <v>0</v>
      </c>
      <c r="BV29" s="70">
        <v>413</v>
      </c>
      <c r="BW29" s="70">
        <v>0</v>
      </c>
      <c r="BX29" s="70">
        <v>0</v>
      </c>
      <c r="BY29" s="70">
        <v>415</v>
      </c>
      <c r="BZ29" s="70">
        <v>0</v>
      </c>
      <c r="CA29" s="70">
        <v>0</v>
      </c>
      <c r="CB29" s="70">
        <v>351</v>
      </c>
      <c r="CC29" s="70">
        <v>0</v>
      </c>
      <c r="CD29" s="70">
        <v>1</v>
      </c>
      <c r="CE29" s="70">
        <v>409</v>
      </c>
      <c r="CF29" s="70">
        <v>0.24449877750599999</v>
      </c>
    </row>
    <row r="30" spans="1:84" x14ac:dyDescent="0.3">
      <c r="A30" s="70" t="s">
        <v>182</v>
      </c>
      <c r="B30" s="70">
        <v>0.24977283646099999</v>
      </c>
      <c r="C30" s="72">
        <v>0.58946389404900001</v>
      </c>
      <c r="D30" s="70">
        <v>0.220535408766</v>
      </c>
      <c r="E30" s="70">
        <v>0.123290592595</v>
      </c>
      <c r="F30" s="70">
        <v>0.17769020438700001</v>
      </c>
      <c r="G30" s="70">
        <v>4.6948356807500001E-2</v>
      </c>
      <c r="H30" s="70">
        <v>0.104979717254</v>
      </c>
      <c r="I30" s="70">
        <v>0.15242654122300001</v>
      </c>
      <c r="J30" s="70">
        <v>0.153174081702</v>
      </c>
      <c r="K30" s="70">
        <v>0.26648106990199999</v>
      </c>
      <c r="L30" s="70">
        <v>0.14788509483199999</v>
      </c>
      <c r="M30" s="70">
        <v>0</v>
      </c>
      <c r="N30" s="70">
        <v>329</v>
      </c>
      <c r="O30" s="70">
        <v>0</v>
      </c>
      <c r="P30" s="70">
        <v>0</v>
      </c>
      <c r="Q30" s="70">
        <v>282</v>
      </c>
      <c r="R30" s="70">
        <v>0</v>
      </c>
      <c r="S30" s="70">
        <v>1</v>
      </c>
      <c r="T30" s="70">
        <v>233</v>
      </c>
      <c r="U30" s="70">
        <v>0.42918454935599998</v>
      </c>
      <c r="V30" s="70">
        <v>0</v>
      </c>
      <c r="W30" s="70">
        <v>271</v>
      </c>
      <c r="X30" s="70">
        <v>0</v>
      </c>
      <c r="Y30" s="70">
        <v>1</v>
      </c>
      <c r="Z30" s="70">
        <v>322</v>
      </c>
      <c r="AA30" s="70">
        <v>0.31055900621100002</v>
      </c>
      <c r="AB30" s="70">
        <v>0</v>
      </c>
      <c r="AC30" s="70">
        <v>288</v>
      </c>
      <c r="AD30" s="70">
        <v>0</v>
      </c>
      <c r="AE30" s="70">
        <v>0</v>
      </c>
      <c r="AF30" s="70">
        <v>280</v>
      </c>
      <c r="AG30" s="70">
        <v>0</v>
      </c>
      <c r="AH30" s="70">
        <v>1</v>
      </c>
      <c r="AI30" s="70">
        <v>355</v>
      </c>
      <c r="AJ30" s="70">
        <v>0.28169014084499999</v>
      </c>
      <c r="AK30" s="70">
        <v>0</v>
      </c>
      <c r="AL30" s="70">
        <v>361</v>
      </c>
      <c r="AM30" s="70">
        <v>0</v>
      </c>
      <c r="AN30" s="70">
        <v>0</v>
      </c>
      <c r="AO30" s="70">
        <v>459</v>
      </c>
      <c r="AP30" s="70">
        <v>0</v>
      </c>
      <c r="AQ30" s="70">
        <v>0</v>
      </c>
      <c r="AR30" s="70">
        <v>389</v>
      </c>
      <c r="AS30" s="70">
        <v>0</v>
      </c>
      <c r="AT30" s="70">
        <v>0</v>
      </c>
      <c r="AU30" s="70">
        <v>392</v>
      </c>
      <c r="AV30" s="70">
        <v>0</v>
      </c>
      <c r="AW30" s="70">
        <v>1</v>
      </c>
      <c r="AX30" s="70">
        <v>360</v>
      </c>
      <c r="AY30" s="70">
        <v>0.277777777778</v>
      </c>
      <c r="AZ30" s="70">
        <v>0</v>
      </c>
      <c r="BA30" s="70">
        <v>301</v>
      </c>
      <c r="BB30" s="70">
        <v>0</v>
      </c>
      <c r="BC30" s="70">
        <v>0</v>
      </c>
      <c r="BD30" s="70">
        <v>292</v>
      </c>
      <c r="BE30" s="70">
        <v>0</v>
      </c>
      <c r="BF30" s="70">
        <v>1</v>
      </c>
      <c r="BG30" s="70">
        <v>326</v>
      </c>
      <c r="BH30" s="70">
        <v>0.30674846625800001</v>
      </c>
      <c r="BI30" s="70">
        <v>1</v>
      </c>
      <c r="BJ30" s="70">
        <v>303</v>
      </c>
      <c r="BK30" s="70">
        <v>0.33003300330000002</v>
      </c>
      <c r="BL30" s="70">
        <v>0</v>
      </c>
      <c r="BM30" s="70">
        <v>264</v>
      </c>
      <c r="BN30" s="70">
        <v>0</v>
      </c>
      <c r="BO30" s="70">
        <v>1</v>
      </c>
      <c r="BP30" s="70">
        <v>275</v>
      </c>
      <c r="BQ30" s="70">
        <v>0.36363636363599999</v>
      </c>
      <c r="BR30" s="70">
        <v>1</v>
      </c>
      <c r="BS30" s="70">
        <v>380</v>
      </c>
      <c r="BT30" s="70">
        <v>0.26315789473700002</v>
      </c>
      <c r="BU30" s="70">
        <v>1</v>
      </c>
      <c r="BV30" s="70">
        <v>413</v>
      </c>
      <c r="BW30" s="70">
        <v>0.242130750605</v>
      </c>
      <c r="BX30" s="70">
        <v>1</v>
      </c>
      <c r="BY30" s="70">
        <v>415</v>
      </c>
      <c r="BZ30" s="70">
        <v>0.240963855422</v>
      </c>
      <c r="CA30" s="70">
        <v>0</v>
      </c>
      <c r="CB30" s="70">
        <v>351</v>
      </c>
      <c r="CC30" s="70">
        <v>0</v>
      </c>
      <c r="CD30" s="70">
        <v>2</v>
      </c>
      <c r="CE30" s="70">
        <v>409</v>
      </c>
      <c r="CF30" s="70">
        <v>0.48899755501199998</v>
      </c>
    </row>
    <row r="31" spans="1:84" x14ac:dyDescent="0.3">
      <c r="A31" s="70" t="s">
        <v>183</v>
      </c>
      <c r="B31" s="70">
        <v>9.9585606307999994E-2</v>
      </c>
      <c r="C31" s="72">
        <v>0.32641948734300003</v>
      </c>
      <c r="D31" s="70">
        <v>0.27269431043300002</v>
      </c>
      <c r="E31" s="70">
        <v>0.11697202521699999</v>
      </c>
      <c r="F31" s="70">
        <v>0.16543717100800001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329</v>
      </c>
      <c r="O31" s="70">
        <v>0</v>
      </c>
      <c r="P31" s="70">
        <v>1</v>
      </c>
      <c r="Q31" s="70">
        <v>282</v>
      </c>
      <c r="R31" s="70">
        <v>0.35460992907799999</v>
      </c>
      <c r="S31" s="70">
        <v>0</v>
      </c>
      <c r="T31" s="70">
        <v>233</v>
      </c>
      <c r="U31" s="70">
        <v>0</v>
      </c>
      <c r="V31" s="70">
        <v>0</v>
      </c>
      <c r="W31" s="70">
        <v>271</v>
      </c>
      <c r="X31" s="70">
        <v>0</v>
      </c>
      <c r="Y31" s="70">
        <v>0</v>
      </c>
      <c r="Z31" s="70">
        <v>322</v>
      </c>
      <c r="AA31" s="70">
        <v>0</v>
      </c>
      <c r="AB31" s="70">
        <v>1</v>
      </c>
      <c r="AC31" s="70">
        <v>288</v>
      </c>
      <c r="AD31" s="70">
        <v>0.347222222222</v>
      </c>
      <c r="AE31" s="70">
        <v>0</v>
      </c>
      <c r="AF31" s="70">
        <v>280</v>
      </c>
      <c r="AG31" s="70">
        <v>0</v>
      </c>
      <c r="AH31" s="70">
        <v>0</v>
      </c>
      <c r="AI31" s="70">
        <v>355</v>
      </c>
      <c r="AJ31" s="70">
        <v>0</v>
      </c>
      <c r="AK31" s="70">
        <v>0</v>
      </c>
      <c r="AL31" s="70">
        <v>361</v>
      </c>
      <c r="AM31" s="70">
        <v>0</v>
      </c>
      <c r="AN31" s="70">
        <v>0</v>
      </c>
      <c r="AO31" s="70">
        <v>459</v>
      </c>
      <c r="AP31" s="70">
        <v>0</v>
      </c>
      <c r="AQ31" s="70">
        <v>0</v>
      </c>
      <c r="AR31" s="70">
        <v>389</v>
      </c>
      <c r="AS31" s="70">
        <v>0</v>
      </c>
      <c r="AT31" s="70">
        <v>0</v>
      </c>
      <c r="AU31" s="70">
        <v>392</v>
      </c>
      <c r="AV31" s="70">
        <v>0</v>
      </c>
      <c r="AW31" s="70">
        <v>0</v>
      </c>
      <c r="AX31" s="70">
        <v>360</v>
      </c>
      <c r="AY31" s="70">
        <v>0</v>
      </c>
      <c r="AZ31" s="70">
        <v>0</v>
      </c>
      <c r="BA31" s="70">
        <v>301</v>
      </c>
      <c r="BB31" s="70">
        <v>0</v>
      </c>
      <c r="BC31" s="70">
        <v>0</v>
      </c>
      <c r="BD31" s="70">
        <v>292</v>
      </c>
      <c r="BE31" s="70">
        <v>0</v>
      </c>
      <c r="BF31" s="70">
        <v>0</v>
      </c>
      <c r="BG31" s="70">
        <v>326</v>
      </c>
      <c r="BH31" s="70">
        <v>0</v>
      </c>
      <c r="BI31" s="70">
        <v>0</v>
      </c>
      <c r="BJ31" s="70">
        <v>303</v>
      </c>
      <c r="BK31" s="70">
        <v>0</v>
      </c>
      <c r="BL31" s="70">
        <v>0</v>
      </c>
      <c r="BM31" s="70">
        <v>264</v>
      </c>
      <c r="BN31" s="70">
        <v>0</v>
      </c>
      <c r="BO31" s="70">
        <v>0</v>
      </c>
      <c r="BP31" s="70">
        <v>275</v>
      </c>
      <c r="BQ31" s="70">
        <v>0</v>
      </c>
      <c r="BR31" s="70">
        <v>0</v>
      </c>
      <c r="BS31" s="70">
        <v>380</v>
      </c>
      <c r="BT31" s="70">
        <v>0</v>
      </c>
      <c r="BU31" s="70">
        <v>0</v>
      </c>
      <c r="BV31" s="70">
        <v>413</v>
      </c>
      <c r="BW31" s="70">
        <v>0</v>
      </c>
      <c r="BX31" s="70">
        <v>0</v>
      </c>
      <c r="BY31" s="70">
        <v>415</v>
      </c>
      <c r="BZ31" s="70">
        <v>0</v>
      </c>
      <c r="CA31" s="70">
        <v>0</v>
      </c>
      <c r="CB31" s="70">
        <v>351</v>
      </c>
      <c r="CC31" s="70">
        <v>0</v>
      </c>
      <c r="CD31" s="70">
        <v>0</v>
      </c>
      <c r="CE31" s="70">
        <v>409</v>
      </c>
      <c r="CF31" s="70">
        <v>0</v>
      </c>
    </row>
    <row r="32" spans="1:84" x14ac:dyDescent="0.3">
      <c r="A32" s="70" t="s">
        <v>184</v>
      </c>
      <c r="B32" s="70">
        <v>0.81018790646500005</v>
      </c>
      <c r="C32" s="72">
        <v>0.83861555230600004</v>
      </c>
      <c r="D32" s="70">
        <v>1.22304221555E-2</v>
      </c>
      <c r="E32" s="70">
        <v>0.11697202521699999</v>
      </c>
      <c r="F32" s="70">
        <v>0.16543717100800001</v>
      </c>
      <c r="G32" s="70">
        <v>7.9155722081300006E-2</v>
      </c>
      <c r="H32" s="70">
        <v>0.112513729444</v>
      </c>
      <c r="I32" s="70">
        <v>0.11001100110000001</v>
      </c>
      <c r="J32" s="70">
        <v>0.245992076733</v>
      </c>
      <c r="K32" s="70">
        <v>0.13150367251</v>
      </c>
      <c r="L32" s="70">
        <v>0.13211392446</v>
      </c>
      <c r="M32" s="70">
        <v>0</v>
      </c>
      <c r="N32" s="70">
        <v>329</v>
      </c>
      <c r="O32" s="70">
        <v>0</v>
      </c>
      <c r="P32" s="70">
        <v>1</v>
      </c>
      <c r="Q32" s="70">
        <v>282</v>
      </c>
      <c r="R32" s="70">
        <v>0.35460992907799999</v>
      </c>
      <c r="S32" s="70">
        <v>0</v>
      </c>
      <c r="T32" s="70">
        <v>233</v>
      </c>
      <c r="U32" s="70">
        <v>0</v>
      </c>
      <c r="V32" s="70">
        <v>0</v>
      </c>
      <c r="W32" s="70">
        <v>271</v>
      </c>
      <c r="X32" s="70">
        <v>0</v>
      </c>
      <c r="Y32" s="70">
        <v>0</v>
      </c>
      <c r="Z32" s="70">
        <v>322</v>
      </c>
      <c r="AA32" s="70">
        <v>0</v>
      </c>
      <c r="AB32" s="70">
        <v>1</v>
      </c>
      <c r="AC32" s="70">
        <v>288</v>
      </c>
      <c r="AD32" s="70">
        <v>0.347222222222</v>
      </c>
      <c r="AE32" s="70">
        <v>0</v>
      </c>
      <c r="AF32" s="70">
        <v>280</v>
      </c>
      <c r="AG32" s="70">
        <v>0</v>
      </c>
      <c r="AH32" s="70">
        <v>0</v>
      </c>
      <c r="AI32" s="70">
        <v>355</v>
      </c>
      <c r="AJ32" s="70">
        <v>0</v>
      </c>
      <c r="AK32" s="70">
        <v>0</v>
      </c>
      <c r="AL32" s="70">
        <v>361</v>
      </c>
      <c r="AM32" s="70">
        <v>0</v>
      </c>
      <c r="AN32" s="70">
        <v>1</v>
      </c>
      <c r="AO32" s="70">
        <v>459</v>
      </c>
      <c r="AP32" s="70">
        <v>0.21786492374700001</v>
      </c>
      <c r="AQ32" s="70">
        <v>1</v>
      </c>
      <c r="AR32" s="70">
        <v>389</v>
      </c>
      <c r="AS32" s="70">
        <v>0.25706940874</v>
      </c>
      <c r="AT32" s="70">
        <v>0</v>
      </c>
      <c r="AU32" s="70">
        <v>392</v>
      </c>
      <c r="AV32" s="70">
        <v>0</v>
      </c>
      <c r="AW32" s="70">
        <v>0</v>
      </c>
      <c r="AX32" s="70">
        <v>360</v>
      </c>
      <c r="AY32" s="70">
        <v>0</v>
      </c>
      <c r="AZ32" s="70">
        <v>0</v>
      </c>
      <c r="BA32" s="70">
        <v>301</v>
      </c>
      <c r="BB32" s="70">
        <v>0</v>
      </c>
      <c r="BC32" s="70">
        <v>0</v>
      </c>
      <c r="BD32" s="70">
        <v>292</v>
      </c>
      <c r="BE32" s="70">
        <v>0</v>
      </c>
      <c r="BF32" s="70">
        <v>0</v>
      </c>
      <c r="BG32" s="70">
        <v>326</v>
      </c>
      <c r="BH32" s="70">
        <v>0</v>
      </c>
      <c r="BI32" s="70">
        <v>2</v>
      </c>
      <c r="BJ32" s="70">
        <v>303</v>
      </c>
      <c r="BK32" s="70">
        <v>0.66006600660100001</v>
      </c>
      <c r="BL32" s="70">
        <v>0</v>
      </c>
      <c r="BM32" s="70">
        <v>264</v>
      </c>
      <c r="BN32" s="70">
        <v>0</v>
      </c>
      <c r="BO32" s="70">
        <v>0</v>
      </c>
      <c r="BP32" s="70">
        <v>275</v>
      </c>
      <c r="BQ32" s="70">
        <v>0</v>
      </c>
      <c r="BR32" s="70">
        <v>1</v>
      </c>
      <c r="BS32" s="70">
        <v>380</v>
      </c>
      <c r="BT32" s="70">
        <v>0.26315789473700002</v>
      </c>
      <c r="BU32" s="70">
        <v>0</v>
      </c>
      <c r="BV32" s="70">
        <v>413</v>
      </c>
      <c r="BW32" s="70">
        <v>0</v>
      </c>
      <c r="BX32" s="70">
        <v>1</v>
      </c>
      <c r="BY32" s="70">
        <v>415</v>
      </c>
      <c r="BZ32" s="70">
        <v>0.240963855422</v>
      </c>
      <c r="CA32" s="70">
        <v>1</v>
      </c>
      <c r="CB32" s="70">
        <v>351</v>
      </c>
      <c r="CC32" s="70">
        <v>0.28490028490000002</v>
      </c>
      <c r="CD32" s="70">
        <v>0</v>
      </c>
      <c r="CE32" s="70">
        <v>409</v>
      </c>
      <c r="CF32" s="70">
        <v>0</v>
      </c>
    </row>
    <row r="33" spans="1:84" x14ac:dyDescent="0.3">
      <c r="A33" s="70" t="s">
        <v>185</v>
      </c>
      <c r="B33" s="70">
        <v>0.42095186906199999</v>
      </c>
      <c r="C33" s="72">
        <v>0.57758512266700002</v>
      </c>
      <c r="D33" s="70">
        <v>0.125616805823</v>
      </c>
      <c r="E33" s="70">
        <v>0.113260449375</v>
      </c>
      <c r="F33" s="70">
        <v>0.16106056999599999</v>
      </c>
      <c r="G33" s="70">
        <v>0.105691861232</v>
      </c>
      <c r="H33" s="70">
        <v>0.15125034830299999</v>
      </c>
      <c r="I33" s="70">
        <v>4.6296296296299999E-2</v>
      </c>
      <c r="J33" s="70">
        <v>0.103521665625</v>
      </c>
      <c r="K33" s="70">
        <v>0</v>
      </c>
      <c r="L33" s="70">
        <v>0</v>
      </c>
      <c r="M33" s="70">
        <v>0</v>
      </c>
      <c r="N33" s="70">
        <v>329</v>
      </c>
      <c r="O33" s="70">
        <v>0</v>
      </c>
      <c r="P33" s="70">
        <v>0</v>
      </c>
      <c r="Q33" s="70">
        <v>282</v>
      </c>
      <c r="R33" s="70">
        <v>0</v>
      </c>
      <c r="S33" s="70">
        <v>0</v>
      </c>
      <c r="T33" s="70">
        <v>233</v>
      </c>
      <c r="U33" s="70">
        <v>0</v>
      </c>
      <c r="V33" s="70">
        <v>1</v>
      </c>
      <c r="W33" s="70">
        <v>271</v>
      </c>
      <c r="X33" s="70">
        <v>0.36900369003700001</v>
      </c>
      <c r="Y33" s="70">
        <v>1</v>
      </c>
      <c r="Z33" s="70">
        <v>322</v>
      </c>
      <c r="AA33" s="70">
        <v>0.31055900621100002</v>
      </c>
      <c r="AB33" s="70">
        <v>0</v>
      </c>
      <c r="AC33" s="70">
        <v>288</v>
      </c>
      <c r="AD33" s="70">
        <v>0</v>
      </c>
      <c r="AE33" s="70">
        <v>1</v>
      </c>
      <c r="AF33" s="70">
        <v>280</v>
      </c>
      <c r="AG33" s="70">
        <v>0.35714285714299998</v>
      </c>
      <c r="AH33" s="70">
        <v>0</v>
      </c>
      <c r="AI33" s="70">
        <v>355</v>
      </c>
      <c r="AJ33" s="70">
        <v>0</v>
      </c>
      <c r="AK33" s="70">
        <v>1</v>
      </c>
      <c r="AL33" s="70">
        <v>361</v>
      </c>
      <c r="AM33" s="70">
        <v>0.27700831024900002</v>
      </c>
      <c r="AN33" s="70">
        <v>0</v>
      </c>
      <c r="AO33" s="70">
        <v>459</v>
      </c>
      <c r="AP33" s="70">
        <v>0</v>
      </c>
      <c r="AQ33" s="70">
        <v>0</v>
      </c>
      <c r="AR33" s="70">
        <v>389</v>
      </c>
      <c r="AS33" s="70">
        <v>0</v>
      </c>
      <c r="AT33" s="70">
        <v>0</v>
      </c>
      <c r="AU33" s="70">
        <v>392</v>
      </c>
      <c r="AV33" s="70">
        <v>0</v>
      </c>
      <c r="AW33" s="70">
        <v>1</v>
      </c>
      <c r="AX33" s="70">
        <v>360</v>
      </c>
      <c r="AY33" s="70">
        <v>0.277777777778</v>
      </c>
      <c r="AZ33" s="70">
        <v>0</v>
      </c>
      <c r="BA33" s="70">
        <v>301</v>
      </c>
      <c r="BB33" s="70">
        <v>0</v>
      </c>
      <c r="BC33" s="70">
        <v>0</v>
      </c>
      <c r="BD33" s="70">
        <v>292</v>
      </c>
      <c r="BE33" s="70">
        <v>0</v>
      </c>
      <c r="BF33" s="70">
        <v>0</v>
      </c>
      <c r="BG33" s="70">
        <v>326</v>
      </c>
      <c r="BH33" s="70">
        <v>0</v>
      </c>
      <c r="BI33" s="70">
        <v>0</v>
      </c>
      <c r="BJ33" s="70">
        <v>303</v>
      </c>
      <c r="BK33" s="70">
        <v>0</v>
      </c>
      <c r="BL33" s="70">
        <v>0</v>
      </c>
      <c r="BM33" s="70">
        <v>264</v>
      </c>
      <c r="BN33" s="70">
        <v>0</v>
      </c>
      <c r="BO33" s="70">
        <v>0</v>
      </c>
      <c r="BP33" s="70">
        <v>275</v>
      </c>
      <c r="BQ33" s="70">
        <v>0</v>
      </c>
      <c r="BR33" s="70">
        <v>0</v>
      </c>
      <c r="BS33" s="70">
        <v>380</v>
      </c>
      <c r="BT33" s="70">
        <v>0</v>
      </c>
      <c r="BU33" s="70">
        <v>0</v>
      </c>
      <c r="BV33" s="70">
        <v>413</v>
      </c>
      <c r="BW33" s="70">
        <v>0</v>
      </c>
      <c r="BX33" s="70">
        <v>0</v>
      </c>
      <c r="BY33" s="70">
        <v>415</v>
      </c>
      <c r="BZ33" s="70">
        <v>0</v>
      </c>
      <c r="CA33" s="70">
        <v>0</v>
      </c>
      <c r="CB33" s="70">
        <v>351</v>
      </c>
      <c r="CC33" s="70">
        <v>0</v>
      </c>
      <c r="CD33" s="70">
        <v>0</v>
      </c>
      <c r="CE33" s="70">
        <v>409</v>
      </c>
      <c r="CF33" s="70">
        <v>0</v>
      </c>
    </row>
    <row r="34" spans="1:84" x14ac:dyDescent="0.3">
      <c r="A34" s="70" t="s">
        <v>186</v>
      </c>
      <c r="B34" s="70">
        <v>9.9585606307999994E-2</v>
      </c>
      <c r="C34" s="72">
        <v>0.30923951432500002</v>
      </c>
      <c r="D34" s="70">
        <v>0.270978086585</v>
      </c>
      <c r="E34" s="70">
        <v>0.10976021614299999</v>
      </c>
      <c r="F34" s="70">
        <v>0.15591173009600001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1</v>
      </c>
      <c r="N34" s="70">
        <v>329</v>
      </c>
      <c r="O34" s="70">
        <v>0.30395136778100001</v>
      </c>
      <c r="P34" s="70">
        <v>1</v>
      </c>
      <c r="Q34" s="70">
        <v>282</v>
      </c>
      <c r="R34" s="70">
        <v>0.35460992907799999</v>
      </c>
      <c r="S34" s="70">
        <v>0</v>
      </c>
      <c r="T34" s="70">
        <v>233</v>
      </c>
      <c r="U34" s="70">
        <v>0</v>
      </c>
      <c r="V34" s="70">
        <v>0</v>
      </c>
      <c r="W34" s="70">
        <v>271</v>
      </c>
      <c r="X34" s="70">
        <v>0</v>
      </c>
      <c r="Y34" s="70">
        <v>0</v>
      </c>
      <c r="Z34" s="70">
        <v>322</v>
      </c>
      <c r="AA34" s="70">
        <v>0</v>
      </c>
      <c r="AB34" s="70">
        <v>0</v>
      </c>
      <c r="AC34" s="70">
        <v>288</v>
      </c>
      <c r="AD34" s="70">
        <v>0</v>
      </c>
      <c r="AE34" s="70">
        <v>0</v>
      </c>
      <c r="AF34" s="70">
        <v>280</v>
      </c>
      <c r="AG34" s="70">
        <v>0</v>
      </c>
      <c r="AH34" s="70">
        <v>0</v>
      </c>
      <c r="AI34" s="70">
        <v>355</v>
      </c>
      <c r="AJ34" s="70">
        <v>0</v>
      </c>
      <c r="AK34" s="70">
        <v>0</v>
      </c>
      <c r="AL34" s="70">
        <v>361</v>
      </c>
      <c r="AM34" s="70">
        <v>0</v>
      </c>
      <c r="AN34" s="70">
        <v>0</v>
      </c>
      <c r="AO34" s="70">
        <v>459</v>
      </c>
      <c r="AP34" s="70">
        <v>0</v>
      </c>
      <c r="AQ34" s="70">
        <v>0</v>
      </c>
      <c r="AR34" s="70">
        <v>389</v>
      </c>
      <c r="AS34" s="70">
        <v>0</v>
      </c>
      <c r="AT34" s="70">
        <v>0</v>
      </c>
      <c r="AU34" s="70">
        <v>392</v>
      </c>
      <c r="AV34" s="70">
        <v>0</v>
      </c>
      <c r="AW34" s="70">
        <v>0</v>
      </c>
      <c r="AX34" s="70">
        <v>360</v>
      </c>
      <c r="AY34" s="70">
        <v>0</v>
      </c>
      <c r="AZ34" s="70">
        <v>0</v>
      </c>
      <c r="BA34" s="70">
        <v>301</v>
      </c>
      <c r="BB34" s="70">
        <v>0</v>
      </c>
      <c r="BC34" s="70">
        <v>0</v>
      </c>
      <c r="BD34" s="70">
        <v>292</v>
      </c>
      <c r="BE34" s="70">
        <v>0</v>
      </c>
      <c r="BF34" s="70">
        <v>0</v>
      </c>
      <c r="BG34" s="70">
        <v>326</v>
      </c>
      <c r="BH34" s="70">
        <v>0</v>
      </c>
      <c r="BI34" s="70">
        <v>0</v>
      </c>
      <c r="BJ34" s="70">
        <v>303</v>
      </c>
      <c r="BK34" s="70">
        <v>0</v>
      </c>
      <c r="BL34" s="70">
        <v>0</v>
      </c>
      <c r="BM34" s="70">
        <v>264</v>
      </c>
      <c r="BN34" s="70">
        <v>0</v>
      </c>
      <c r="BO34" s="70">
        <v>0</v>
      </c>
      <c r="BP34" s="70">
        <v>275</v>
      </c>
      <c r="BQ34" s="70">
        <v>0</v>
      </c>
      <c r="BR34" s="70">
        <v>0</v>
      </c>
      <c r="BS34" s="70">
        <v>380</v>
      </c>
      <c r="BT34" s="70">
        <v>0</v>
      </c>
      <c r="BU34" s="70">
        <v>0</v>
      </c>
      <c r="BV34" s="70">
        <v>413</v>
      </c>
      <c r="BW34" s="70">
        <v>0</v>
      </c>
      <c r="BX34" s="70">
        <v>0</v>
      </c>
      <c r="BY34" s="70">
        <v>415</v>
      </c>
      <c r="BZ34" s="70">
        <v>0</v>
      </c>
      <c r="CA34" s="70">
        <v>0</v>
      </c>
      <c r="CB34" s="70">
        <v>351</v>
      </c>
      <c r="CC34" s="70">
        <v>0</v>
      </c>
      <c r="CD34" s="70">
        <v>0</v>
      </c>
      <c r="CE34" s="70">
        <v>409</v>
      </c>
      <c r="CF34" s="70">
        <v>0</v>
      </c>
    </row>
    <row r="35" spans="1:84" x14ac:dyDescent="0.3">
      <c r="A35" s="70" t="s">
        <v>187</v>
      </c>
      <c r="B35" s="70">
        <v>0.55308644647799998</v>
      </c>
      <c r="C35" s="72">
        <v>0.66596123147399999</v>
      </c>
      <c r="D35" s="70">
        <v>9.5117680293499998E-2</v>
      </c>
      <c r="E35" s="70">
        <v>0.101317122594</v>
      </c>
      <c r="F35" s="70">
        <v>0.22655197340399999</v>
      </c>
      <c r="G35" s="70">
        <v>0</v>
      </c>
      <c r="H35" s="70">
        <v>0</v>
      </c>
      <c r="I35" s="70">
        <v>6.3131313131299993E-2</v>
      </c>
      <c r="J35" s="70">
        <v>0.14116590767000001</v>
      </c>
      <c r="K35" s="70">
        <v>0</v>
      </c>
      <c r="L35" s="70">
        <v>0</v>
      </c>
      <c r="M35" s="70">
        <v>2</v>
      </c>
      <c r="N35" s="70">
        <v>329</v>
      </c>
      <c r="O35" s="70">
        <v>0.60790273556200003</v>
      </c>
      <c r="P35" s="70">
        <v>0</v>
      </c>
      <c r="Q35" s="70">
        <v>282</v>
      </c>
      <c r="R35" s="70">
        <v>0</v>
      </c>
      <c r="S35" s="70">
        <v>0</v>
      </c>
      <c r="T35" s="70">
        <v>233</v>
      </c>
      <c r="U35" s="70">
        <v>0</v>
      </c>
      <c r="V35" s="70">
        <v>0</v>
      </c>
      <c r="W35" s="70">
        <v>271</v>
      </c>
      <c r="X35" s="70">
        <v>0</v>
      </c>
      <c r="Y35" s="70">
        <v>0</v>
      </c>
      <c r="Z35" s="70">
        <v>322</v>
      </c>
      <c r="AA35" s="70">
        <v>0</v>
      </c>
      <c r="AB35" s="70">
        <v>0</v>
      </c>
      <c r="AC35" s="70">
        <v>288</v>
      </c>
      <c r="AD35" s="70">
        <v>0</v>
      </c>
      <c r="AE35" s="70">
        <v>0</v>
      </c>
      <c r="AF35" s="70">
        <v>280</v>
      </c>
      <c r="AG35" s="70">
        <v>0</v>
      </c>
      <c r="AH35" s="70">
        <v>0</v>
      </c>
      <c r="AI35" s="70">
        <v>355</v>
      </c>
      <c r="AJ35" s="70">
        <v>0</v>
      </c>
      <c r="AK35" s="70">
        <v>0</v>
      </c>
      <c r="AL35" s="70">
        <v>361</v>
      </c>
      <c r="AM35" s="70">
        <v>0</v>
      </c>
      <c r="AN35" s="70">
        <v>0</v>
      </c>
      <c r="AO35" s="70">
        <v>459</v>
      </c>
      <c r="AP35" s="70">
        <v>0</v>
      </c>
      <c r="AQ35" s="70">
        <v>0</v>
      </c>
      <c r="AR35" s="70">
        <v>389</v>
      </c>
      <c r="AS35" s="70">
        <v>0</v>
      </c>
      <c r="AT35" s="70">
        <v>0</v>
      </c>
      <c r="AU35" s="70">
        <v>392</v>
      </c>
      <c r="AV35" s="70">
        <v>0</v>
      </c>
      <c r="AW35" s="70">
        <v>0</v>
      </c>
      <c r="AX35" s="70">
        <v>360</v>
      </c>
      <c r="AY35" s="70">
        <v>0</v>
      </c>
      <c r="AZ35" s="70">
        <v>0</v>
      </c>
      <c r="BA35" s="70">
        <v>301</v>
      </c>
      <c r="BB35" s="70">
        <v>0</v>
      </c>
      <c r="BC35" s="70">
        <v>0</v>
      </c>
      <c r="BD35" s="70">
        <v>292</v>
      </c>
      <c r="BE35" s="70">
        <v>0</v>
      </c>
      <c r="BF35" s="70">
        <v>0</v>
      </c>
      <c r="BG35" s="70">
        <v>326</v>
      </c>
      <c r="BH35" s="70">
        <v>0</v>
      </c>
      <c r="BI35" s="70">
        <v>0</v>
      </c>
      <c r="BJ35" s="70">
        <v>303</v>
      </c>
      <c r="BK35" s="70">
        <v>0</v>
      </c>
      <c r="BL35" s="70">
        <v>1</v>
      </c>
      <c r="BM35" s="70">
        <v>264</v>
      </c>
      <c r="BN35" s="70">
        <v>0.37878787878800002</v>
      </c>
      <c r="BO35" s="70">
        <v>0</v>
      </c>
      <c r="BP35" s="70">
        <v>275</v>
      </c>
      <c r="BQ35" s="70">
        <v>0</v>
      </c>
      <c r="BR35" s="70">
        <v>0</v>
      </c>
      <c r="BS35" s="70">
        <v>380</v>
      </c>
      <c r="BT35" s="70">
        <v>0</v>
      </c>
      <c r="BU35" s="70">
        <v>0</v>
      </c>
      <c r="BV35" s="70">
        <v>413</v>
      </c>
      <c r="BW35" s="70">
        <v>0</v>
      </c>
      <c r="BX35" s="70">
        <v>0</v>
      </c>
      <c r="BY35" s="70">
        <v>415</v>
      </c>
      <c r="BZ35" s="70">
        <v>0</v>
      </c>
      <c r="CA35" s="70">
        <v>0</v>
      </c>
      <c r="CB35" s="70">
        <v>351</v>
      </c>
      <c r="CC35" s="70">
        <v>0</v>
      </c>
      <c r="CD35" s="70">
        <v>0</v>
      </c>
      <c r="CE35" s="70">
        <v>409</v>
      </c>
      <c r="CF35" s="70">
        <v>0</v>
      </c>
    </row>
    <row r="36" spans="1:84" x14ac:dyDescent="0.3">
      <c r="A36" s="70" t="s">
        <v>188</v>
      </c>
      <c r="B36" s="70">
        <v>9.8091911409800003E-2</v>
      </c>
      <c r="C36" s="72">
        <v>0.340436633717</v>
      </c>
      <c r="D36" s="70">
        <v>0.28393773449999998</v>
      </c>
      <c r="E36" s="70">
        <v>5.78703703704E-2</v>
      </c>
      <c r="F36" s="70">
        <v>0.12940208203100001</v>
      </c>
      <c r="G36" s="70">
        <v>0</v>
      </c>
      <c r="H36" s="70">
        <v>0</v>
      </c>
      <c r="I36" s="70">
        <v>0.15837942241700001</v>
      </c>
      <c r="J36" s="70">
        <v>0.15961454648199999</v>
      </c>
      <c r="K36" s="70">
        <v>0</v>
      </c>
      <c r="L36" s="70">
        <v>0</v>
      </c>
      <c r="M36" s="70">
        <v>0</v>
      </c>
      <c r="N36" s="70">
        <v>329</v>
      </c>
      <c r="O36" s="70">
        <v>0</v>
      </c>
      <c r="P36" s="70">
        <v>0</v>
      </c>
      <c r="Q36" s="70">
        <v>282</v>
      </c>
      <c r="R36" s="70">
        <v>0</v>
      </c>
      <c r="S36" s="70">
        <v>0</v>
      </c>
      <c r="T36" s="70">
        <v>233</v>
      </c>
      <c r="U36" s="70">
        <v>0</v>
      </c>
      <c r="V36" s="70">
        <v>0</v>
      </c>
      <c r="W36" s="70">
        <v>271</v>
      </c>
      <c r="X36" s="70">
        <v>0</v>
      </c>
      <c r="Y36" s="70">
        <v>0</v>
      </c>
      <c r="Z36" s="70">
        <v>322</v>
      </c>
      <c r="AA36" s="70">
        <v>0</v>
      </c>
      <c r="AB36" s="70">
        <v>1</v>
      </c>
      <c r="AC36" s="70">
        <v>288</v>
      </c>
      <c r="AD36" s="70">
        <v>0.347222222222</v>
      </c>
      <c r="AE36" s="70">
        <v>0</v>
      </c>
      <c r="AF36" s="70">
        <v>280</v>
      </c>
      <c r="AG36" s="70">
        <v>0</v>
      </c>
      <c r="AH36" s="70">
        <v>0</v>
      </c>
      <c r="AI36" s="70">
        <v>355</v>
      </c>
      <c r="AJ36" s="70">
        <v>0</v>
      </c>
      <c r="AK36" s="70">
        <v>0</v>
      </c>
      <c r="AL36" s="70">
        <v>361</v>
      </c>
      <c r="AM36" s="70">
        <v>0</v>
      </c>
      <c r="AN36" s="70">
        <v>0</v>
      </c>
      <c r="AO36" s="70">
        <v>459</v>
      </c>
      <c r="AP36" s="70">
        <v>0</v>
      </c>
      <c r="AQ36" s="70">
        <v>0</v>
      </c>
      <c r="AR36" s="70">
        <v>389</v>
      </c>
      <c r="AS36" s="70">
        <v>0</v>
      </c>
      <c r="AT36" s="70">
        <v>0</v>
      </c>
      <c r="AU36" s="70">
        <v>392</v>
      </c>
      <c r="AV36" s="70">
        <v>0</v>
      </c>
      <c r="AW36" s="70">
        <v>1</v>
      </c>
      <c r="AX36" s="70">
        <v>360</v>
      </c>
      <c r="AY36" s="70">
        <v>0.277777777778</v>
      </c>
      <c r="AZ36" s="70">
        <v>0</v>
      </c>
      <c r="BA36" s="70">
        <v>301</v>
      </c>
      <c r="BB36" s="70">
        <v>0</v>
      </c>
      <c r="BC36" s="70">
        <v>1</v>
      </c>
      <c r="BD36" s="70">
        <v>292</v>
      </c>
      <c r="BE36" s="70">
        <v>0.34246575342500002</v>
      </c>
      <c r="BF36" s="70">
        <v>0</v>
      </c>
      <c r="BG36" s="70">
        <v>326</v>
      </c>
      <c r="BH36" s="70">
        <v>0</v>
      </c>
      <c r="BI36" s="70">
        <v>1</v>
      </c>
      <c r="BJ36" s="70">
        <v>303</v>
      </c>
      <c r="BK36" s="70">
        <v>0.33003300330000002</v>
      </c>
      <c r="BL36" s="70">
        <v>0</v>
      </c>
      <c r="BM36" s="70">
        <v>264</v>
      </c>
      <c r="BN36" s="70">
        <v>0</v>
      </c>
      <c r="BO36" s="70">
        <v>0</v>
      </c>
      <c r="BP36" s="70">
        <v>275</v>
      </c>
      <c r="BQ36" s="70">
        <v>0</v>
      </c>
      <c r="BR36" s="70">
        <v>0</v>
      </c>
      <c r="BS36" s="70">
        <v>380</v>
      </c>
      <c r="BT36" s="70">
        <v>0</v>
      </c>
      <c r="BU36" s="70">
        <v>0</v>
      </c>
      <c r="BV36" s="70">
        <v>413</v>
      </c>
      <c r="BW36" s="70">
        <v>0</v>
      </c>
      <c r="BX36" s="70">
        <v>0</v>
      </c>
      <c r="BY36" s="70">
        <v>415</v>
      </c>
      <c r="BZ36" s="70">
        <v>0</v>
      </c>
      <c r="CA36" s="70">
        <v>0</v>
      </c>
      <c r="CB36" s="70">
        <v>351</v>
      </c>
      <c r="CC36" s="70">
        <v>0</v>
      </c>
      <c r="CD36" s="70">
        <v>0</v>
      </c>
      <c r="CE36" s="70">
        <v>409</v>
      </c>
      <c r="CF36" s="70">
        <v>0</v>
      </c>
    </row>
    <row r="37" spans="1:84" x14ac:dyDescent="0.3">
      <c r="A37" s="70" t="s">
        <v>189</v>
      </c>
      <c r="B37" s="70">
        <v>0.39162517627100002</v>
      </c>
      <c r="C37" s="72">
        <v>0.60804961578899996</v>
      </c>
      <c r="D37" s="70">
        <v>0.13043478260899999</v>
      </c>
      <c r="E37" s="70">
        <v>5.78703703704E-2</v>
      </c>
      <c r="F37" s="70">
        <v>0.12940208203100001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329</v>
      </c>
      <c r="O37" s="70">
        <v>0</v>
      </c>
      <c r="P37" s="70">
        <v>0</v>
      </c>
      <c r="Q37" s="70">
        <v>282</v>
      </c>
      <c r="R37" s="70">
        <v>0</v>
      </c>
      <c r="S37" s="70">
        <v>0</v>
      </c>
      <c r="T37" s="70">
        <v>233</v>
      </c>
      <c r="U37" s="70">
        <v>0</v>
      </c>
      <c r="V37" s="70">
        <v>0</v>
      </c>
      <c r="W37" s="70">
        <v>271</v>
      </c>
      <c r="X37" s="70">
        <v>0</v>
      </c>
      <c r="Y37" s="70">
        <v>0</v>
      </c>
      <c r="Z37" s="70">
        <v>322</v>
      </c>
      <c r="AA37" s="70">
        <v>0</v>
      </c>
      <c r="AB37" s="70">
        <v>1</v>
      </c>
      <c r="AC37" s="70">
        <v>288</v>
      </c>
      <c r="AD37" s="70">
        <v>0.347222222222</v>
      </c>
      <c r="AE37" s="70">
        <v>0</v>
      </c>
      <c r="AF37" s="70">
        <v>280</v>
      </c>
      <c r="AG37" s="70">
        <v>0</v>
      </c>
      <c r="AH37" s="70">
        <v>0</v>
      </c>
      <c r="AI37" s="70">
        <v>355</v>
      </c>
      <c r="AJ37" s="70">
        <v>0</v>
      </c>
      <c r="AK37" s="70">
        <v>0</v>
      </c>
      <c r="AL37" s="70">
        <v>361</v>
      </c>
      <c r="AM37" s="70">
        <v>0</v>
      </c>
      <c r="AN37" s="70">
        <v>0</v>
      </c>
      <c r="AO37" s="70">
        <v>459</v>
      </c>
      <c r="AP37" s="70">
        <v>0</v>
      </c>
      <c r="AQ37" s="70">
        <v>0</v>
      </c>
      <c r="AR37" s="70">
        <v>389</v>
      </c>
      <c r="AS37" s="70">
        <v>0</v>
      </c>
      <c r="AT37" s="70">
        <v>0</v>
      </c>
      <c r="AU37" s="70">
        <v>392</v>
      </c>
      <c r="AV37" s="70">
        <v>0</v>
      </c>
      <c r="AW37" s="70">
        <v>0</v>
      </c>
      <c r="AX37" s="70">
        <v>360</v>
      </c>
      <c r="AY37" s="70">
        <v>0</v>
      </c>
      <c r="AZ37" s="70">
        <v>0</v>
      </c>
      <c r="BA37" s="70">
        <v>301</v>
      </c>
      <c r="BB37" s="70">
        <v>0</v>
      </c>
      <c r="BC37" s="70">
        <v>0</v>
      </c>
      <c r="BD37" s="70">
        <v>292</v>
      </c>
      <c r="BE37" s="70">
        <v>0</v>
      </c>
      <c r="BF37" s="70">
        <v>0</v>
      </c>
      <c r="BG37" s="70">
        <v>326</v>
      </c>
      <c r="BH37" s="70">
        <v>0</v>
      </c>
      <c r="BI37" s="70">
        <v>0</v>
      </c>
      <c r="BJ37" s="70">
        <v>303</v>
      </c>
      <c r="BK37" s="70">
        <v>0</v>
      </c>
      <c r="BL37" s="70">
        <v>0</v>
      </c>
      <c r="BM37" s="70">
        <v>264</v>
      </c>
      <c r="BN37" s="70">
        <v>0</v>
      </c>
      <c r="BO37" s="70">
        <v>0</v>
      </c>
      <c r="BP37" s="70">
        <v>275</v>
      </c>
      <c r="BQ37" s="70">
        <v>0</v>
      </c>
      <c r="BR37" s="70">
        <v>0</v>
      </c>
      <c r="BS37" s="70">
        <v>380</v>
      </c>
      <c r="BT37" s="70">
        <v>0</v>
      </c>
      <c r="BU37" s="70">
        <v>0</v>
      </c>
      <c r="BV37" s="70">
        <v>413</v>
      </c>
      <c r="BW37" s="70">
        <v>0</v>
      </c>
      <c r="BX37" s="70">
        <v>0</v>
      </c>
      <c r="BY37" s="70">
        <v>415</v>
      </c>
      <c r="BZ37" s="70">
        <v>0</v>
      </c>
      <c r="CA37" s="70">
        <v>0</v>
      </c>
      <c r="CB37" s="70">
        <v>351</v>
      </c>
      <c r="CC37" s="70">
        <v>0</v>
      </c>
      <c r="CD37" s="70">
        <v>0</v>
      </c>
      <c r="CE37" s="70">
        <v>409</v>
      </c>
      <c r="CF37" s="70">
        <v>0</v>
      </c>
    </row>
    <row r="38" spans="1:84" x14ac:dyDescent="0.3">
      <c r="A38" s="70" t="s">
        <v>190</v>
      </c>
      <c r="B38" s="70">
        <v>8.4185641199699998E-2</v>
      </c>
      <c r="C38" s="72">
        <v>0.31043455192399999</v>
      </c>
      <c r="D38" s="70">
        <v>0.27641571641500001</v>
      </c>
      <c r="E38" s="70">
        <v>5.1759834368499999E-2</v>
      </c>
      <c r="F38" s="70">
        <v>0.115738508152</v>
      </c>
      <c r="G38" s="70">
        <v>0</v>
      </c>
      <c r="H38" s="70">
        <v>0</v>
      </c>
      <c r="I38" s="70">
        <v>0</v>
      </c>
      <c r="J38" s="70">
        <v>0</v>
      </c>
      <c r="K38" s="70">
        <v>0.141710981958</v>
      </c>
      <c r="L38" s="70">
        <v>0.147278841603</v>
      </c>
      <c r="M38" s="70">
        <v>0</v>
      </c>
      <c r="N38" s="70">
        <v>329</v>
      </c>
      <c r="O38" s="70">
        <v>0</v>
      </c>
      <c r="P38" s="70">
        <v>0</v>
      </c>
      <c r="Q38" s="70">
        <v>282</v>
      </c>
      <c r="R38" s="70">
        <v>0</v>
      </c>
      <c r="S38" s="70">
        <v>0</v>
      </c>
      <c r="T38" s="70">
        <v>233</v>
      </c>
      <c r="U38" s="70">
        <v>0</v>
      </c>
      <c r="V38" s="70">
        <v>0</v>
      </c>
      <c r="W38" s="70">
        <v>271</v>
      </c>
      <c r="X38" s="70">
        <v>0</v>
      </c>
      <c r="Y38" s="70">
        <v>1</v>
      </c>
      <c r="Z38" s="70">
        <v>322</v>
      </c>
      <c r="AA38" s="70">
        <v>0.31055900621100002</v>
      </c>
      <c r="AB38" s="70">
        <v>0</v>
      </c>
      <c r="AC38" s="70">
        <v>288</v>
      </c>
      <c r="AD38" s="70">
        <v>0</v>
      </c>
      <c r="AE38" s="70">
        <v>0</v>
      </c>
      <c r="AF38" s="70">
        <v>280</v>
      </c>
      <c r="AG38" s="70">
        <v>0</v>
      </c>
      <c r="AH38" s="70">
        <v>0</v>
      </c>
      <c r="AI38" s="70">
        <v>355</v>
      </c>
      <c r="AJ38" s="70">
        <v>0</v>
      </c>
      <c r="AK38" s="70">
        <v>0</v>
      </c>
      <c r="AL38" s="70">
        <v>361</v>
      </c>
      <c r="AM38" s="70">
        <v>0</v>
      </c>
      <c r="AN38" s="70">
        <v>0</v>
      </c>
      <c r="AO38" s="70">
        <v>459</v>
      </c>
      <c r="AP38" s="70">
        <v>0</v>
      </c>
      <c r="AQ38" s="70">
        <v>0</v>
      </c>
      <c r="AR38" s="70">
        <v>389</v>
      </c>
      <c r="AS38" s="70">
        <v>0</v>
      </c>
      <c r="AT38" s="70">
        <v>0</v>
      </c>
      <c r="AU38" s="70">
        <v>392</v>
      </c>
      <c r="AV38" s="70">
        <v>0</v>
      </c>
      <c r="AW38" s="70">
        <v>0</v>
      </c>
      <c r="AX38" s="70">
        <v>360</v>
      </c>
      <c r="AY38" s="70">
        <v>0</v>
      </c>
      <c r="AZ38" s="70">
        <v>0</v>
      </c>
      <c r="BA38" s="70">
        <v>301</v>
      </c>
      <c r="BB38" s="70">
        <v>0</v>
      </c>
      <c r="BC38" s="70">
        <v>0</v>
      </c>
      <c r="BD38" s="70">
        <v>292</v>
      </c>
      <c r="BE38" s="70">
        <v>0</v>
      </c>
      <c r="BF38" s="70">
        <v>0</v>
      </c>
      <c r="BG38" s="70">
        <v>326</v>
      </c>
      <c r="BH38" s="70">
        <v>0</v>
      </c>
      <c r="BI38" s="70">
        <v>0</v>
      </c>
      <c r="BJ38" s="70">
        <v>303</v>
      </c>
      <c r="BK38" s="70">
        <v>0</v>
      </c>
      <c r="BL38" s="70">
        <v>0</v>
      </c>
      <c r="BM38" s="70">
        <v>264</v>
      </c>
      <c r="BN38" s="70">
        <v>0</v>
      </c>
      <c r="BO38" s="70">
        <v>1</v>
      </c>
      <c r="BP38" s="70">
        <v>275</v>
      </c>
      <c r="BQ38" s="70">
        <v>0.36363636363599999</v>
      </c>
      <c r="BR38" s="70">
        <v>0</v>
      </c>
      <c r="BS38" s="70">
        <v>380</v>
      </c>
      <c r="BT38" s="70">
        <v>0</v>
      </c>
      <c r="BU38" s="70">
        <v>1</v>
      </c>
      <c r="BV38" s="70">
        <v>413</v>
      </c>
      <c r="BW38" s="70">
        <v>0.242130750605</v>
      </c>
      <c r="BX38" s="70">
        <v>0</v>
      </c>
      <c r="BY38" s="70">
        <v>415</v>
      </c>
      <c r="BZ38" s="70">
        <v>0</v>
      </c>
      <c r="CA38" s="70">
        <v>0</v>
      </c>
      <c r="CB38" s="70">
        <v>351</v>
      </c>
      <c r="CC38" s="70">
        <v>0</v>
      </c>
      <c r="CD38" s="70">
        <v>1</v>
      </c>
      <c r="CE38" s="70">
        <v>409</v>
      </c>
      <c r="CF38" s="70">
        <v>0.24449877750599999</v>
      </c>
    </row>
    <row r="39" spans="1:84" x14ac:dyDescent="0.3">
      <c r="A39" s="70" t="s">
        <v>191</v>
      </c>
      <c r="B39" s="70">
        <v>0.33494478388900001</v>
      </c>
      <c r="C39" s="72">
        <v>0.68143938791100001</v>
      </c>
      <c r="D39" s="70">
        <v>0.178873222773</v>
      </c>
      <c r="E39" s="70">
        <v>5.1759834368499999E-2</v>
      </c>
      <c r="F39" s="70">
        <v>0.115738508152</v>
      </c>
      <c r="G39" s="70">
        <v>0.12167272888400001</v>
      </c>
      <c r="H39" s="70">
        <v>0.122339241057</v>
      </c>
      <c r="I39" s="70">
        <v>5.5370985603499998E-2</v>
      </c>
      <c r="J39" s="70">
        <v>0.123813287791</v>
      </c>
      <c r="K39" s="70">
        <v>0.20528585561500001</v>
      </c>
      <c r="L39" s="70">
        <v>0.16686304440899999</v>
      </c>
      <c r="M39" s="70">
        <v>0</v>
      </c>
      <c r="N39" s="70">
        <v>329</v>
      </c>
      <c r="O39" s="70">
        <v>0</v>
      </c>
      <c r="P39" s="70">
        <v>0</v>
      </c>
      <c r="Q39" s="70">
        <v>282</v>
      </c>
      <c r="R39" s="70">
        <v>0</v>
      </c>
      <c r="S39" s="70">
        <v>0</v>
      </c>
      <c r="T39" s="70">
        <v>233</v>
      </c>
      <c r="U39" s="70">
        <v>0</v>
      </c>
      <c r="V39" s="70">
        <v>0</v>
      </c>
      <c r="W39" s="70">
        <v>271</v>
      </c>
      <c r="X39" s="70">
        <v>0</v>
      </c>
      <c r="Y39" s="70">
        <v>1</v>
      </c>
      <c r="Z39" s="70">
        <v>322</v>
      </c>
      <c r="AA39" s="70">
        <v>0.31055900621100002</v>
      </c>
      <c r="AB39" s="70">
        <v>0</v>
      </c>
      <c r="AC39" s="70">
        <v>288</v>
      </c>
      <c r="AD39" s="70">
        <v>0</v>
      </c>
      <c r="AE39" s="70">
        <v>0</v>
      </c>
      <c r="AF39" s="70">
        <v>280</v>
      </c>
      <c r="AG39" s="70">
        <v>0</v>
      </c>
      <c r="AH39" s="70">
        <v>0</v>
      </c>
      <c r="AI39" s="70">
        <v>355</v>
      </c>
      <c r="AJ39" s="70">
        <v>0</v>
      </c>
      <c r="AK39" s="70">
        <v>0</v>
      </c>
      <c r="AL39" s="70">
        <v>361</v>
      </c>
      <c r="AM39" s="70">
        <v>0</v>
      </c>
      <c r="AN39" s="70">
        <v>1</v>
      </c>
      <c r="AO39" s="70">
        <v>459</v>
      </c>
      <c r="AP39" s="70">
        <v>0.21786492374700001</v>
      </c>
      <c r="AQ39" s="70">
        <v>1</v>
      </c>
      <c r="AR39" s="70">
        <v>389</v>
      </c>
      <c r="AS39" s="70">
        <v>0.25706940874</v>
      </c>
      <c r="AT39" s="70">
        <v>1</v>
      </c>
      <c r="AU39" s="70">
        <v>392</v>
      </c>
      <c r="AV39" s="70">
        <v>0.25510204081600002</v>
      </c>
      <c r="AW39" s="70">
        <v>0</v>
      </c>
      <c r="AX39" s="70">
        <v>360</v>
      </c>
      <c r="AY39" s="70">
        <v>0</v>
      </c>
      <c r="AZ39" s="70">
        <v>1</v>
      </c>
      <c r="BA39" s="70">
        <v>301</v>
      </c>
      <c r="BB39" s="70">
        <v>0.33222591362100001</v>
      </c>
      <c r="BC39" s="70">
        <v>0</v>
      </c>
      <c r="BD39" s="70">
        <v>292</v>
      </c>
      <c r="BE39" s="70">
        <v>0</v>
      </c>
      <c r="BF39" s="70">
        <v>0</v>
      </c>
      <c r="BG39" s="70">
        <v>326</v>
      </c>
      <c r="BH39" s="70">
        <v>0</v>
      </c>
      <c r="BI39" s="70">
        <v>0</v>
      </c>
      <c r="BJ39" s="70">
        <v>303</v>
      </c>
      <c r="BK39" s="70">
        <v>0</v>
      </c>
      <c r="BL39" s="70">
        <v>0</v>
      </c>
      <c r="BM39" s="70">
        <v>264</v>
      </c>
      <c r="BN39" s="70">
        <v>0</v>
      </c>
      <c r="BO39" s="70">
        <v>0</v>
      </c>
      <c r="BP39" s="70">
        <v>275</v>
      </c>
      <c r="BQ39" s="70">
        <v>0</v>
      </c>
      <c r="BR39" s="70">
        <v>1</v>
      </c>
      <c r="BS39" s="70">
        <v>380</v>
      </c>
      <c r="BT39" s="70">
        <v>0.26315789473700002</v>
      </c>
      <c r="BU39" s="70">
        <v>1</v>
      </c>
      <c r="BV39" s="70">
        <v>413</v>
      </c>
      <c r="BW39" s="70">
        <v>0.242130750605</v>
      </c>
      <c r="BX39" s="70">
        <v>2</v>
      </c>
      <c r="BY39" s="70">
        <v>415</v>
      </c>
      <c r="BZ39" s="70">
        <v>0.48192771084300001</v>
      </c>
      <c r="CA39" s="70">
        <v>0</v>
      </c>
      <c r="CB39" s="70">
        <v>351</v>
      </c>
      <c r="CC39" s="70">
        <v>0</v>
      </c>
      <c r="CD39" s="70">
        <v>1</v>
      </c>
      <c r="CE39" s="70">
        <v>409</v>
      </c>
      <c r="CF39" s="70">
        <v>0.24449877750599999</v>
      </c>
    </row>
    <row r="40" spans="1:84" x14ac:dyDescent="0.3">
      <c r="A40" s="70" t="s">
        <v>192</v>
      </c>
      <c r="B40" s="70">
        <v>0.30041291440899998</v>
      </c>
      <c r="C40" s="72">
        <v>0.68170622885099996</v>
      </c>
      <c r="D40" s="70">
        <v>0.16718271761100001</v>
      </c>
      <c r="E40" s="70">
        <v>5.1759834368499999E-2</v>
      </c>
      <c r="F40" s="70">
        <v>0.115738508152</v>
      </c>
      <c r="G40" s="70">
        <v>0.125323773789</v>
      </c>
      <c r="H40" s="70">
        <v>0.126522145753</v>
      </c>
      <c r="I40" s="70">
        <v>4.6296296296299999E-2</v>
      </c>
      <c r="J40" s="70">
        <v>0.103521665625</v>
      </c>
      <c r="K40" s="70">
        <v>0</v>
      </c>
      <c r="L40" s="70">
        <v>0</v>
      </c>
      <c r="M40" s="70">
        <v>0</v>
      </c>
      <c r="N40" s="70">
        <v>329</v>
      </c>
      <c r="O40" s="70">
        <v>0</v>
      </c>
      <c r="P40" s="70">
        <v>0</v>
      </c>
      <c r="Q40" s="70">
        <v>282</v>
      </c>
      <c r="R40" s="70">
        <v>0</v>
      </c>
      <c r="S40" s="70">
        <v>0</v>
      </c>
      <c r="T40" s="70">
        <v>233</v>
      </c>
      <c r="U40" s="70">
        <v>0</v>
      </c>
      <c r="V40" s="70">
        <v>0</v>
      </c>
      <c r="W40" s="70">
        <v>271</v>
      </c>
      <c r="X40" s="70">
        <v>0</v>
      </c>
      <c r="Y40" s="70">
        <v>1</v>
      </c>
      <c r="Z40" s="70">
        <v>322</v>
      </c>
      <c r="AA40" s="70">
        <v>0.31055900621100002</v>
      </c>
      <c r="AB40" s="70">
        <v>0</v>
      </c>
      <c r="AC40" s="70">
        <v>288</v>
      </c>
      <c r="AD40" s="70">
        <v>0</v>
      </c>
      <c r="AE40" s="70">
        <v>0</v>
      </c>
      <c r="AF40" s="70">
        <v>280</v>
      </c>
      <c r="AG40" s="70">
        <v>0</v>
      </c>
      <c r="AH40" s="70">
        <v>0</v>
      </c>
      <c r="AI40" s="70">
        <v>355</v>
      </c>
      <c r="AJ40" s="70">
        <v>0</v>
      </c>
      <c r="AK40" s="70">
        <v>1</v>
      </c>
      <c r="AL40" s="70">
        <v>361</v>
      </c>
      <c r="AM40" s="70">
        <v>0.27700831024900002</v>
      </c>
      <c r="AN40" s="70">
        <v>1</v>
      </c>
      <c r="AO40" s="70">
        <v>459</v>
      </c>
      <c r="AP40" s="70">
        <v>0.21786492374700001</v>
      </c>
      <c r="AQ40" s="70">
        <v>1</v>
      </c>
      <c r="AR40" s="70">
        <v>389</v>
      </c>
      <c r="AS40" s="70">
        <v>0.25706940874</v>
      </c>
      <c r="AT40" s="70">
        <v>0</v>
      </c>
      <c r="AU40" s="70">
        <v>392</v>
      </c>
      <c r="AV40" s="70">
        <v>0</v>
      </c>
      <c r="AW40" s="70">
        <v>1</v>
      </c>
      <c r="AX40" s="70">
        <v>360</v>
      </c>
      <c r="AY40" s="70">
        <v>0.277777777778</v>
      </c>
      <c r="AZ40" s="70">
        <v>0</v>
      </c>
      <c r="BA40" s="70">
        <v>301</v>
      </c>
      <c r="BB40" s="70">
        <v>0</v>
      </c>
      <c r="BC40" s="70">
        <v>0</v>
      </c>
      <c r="BD40" s="70">
        <v>292</v>
      </c>
      <c r="BE40" s="70">
        <v>0</v>
      </c>
      <c r="BF40" s="70">
        <v>0</v>
      </c>
      <c r="BG40" s="70">
        <v>326</v>
      </c>
      <c r="BH40" s="70">
        <v>0</v>
      </c>
      <c r="BI40" s="70">
        <v>0</v>
      </c>
      <c r="BJ40" s="70">
        <v>303</v>
      </c>
      <c r="BK40" s="70">
        <v>0</v>
      </c>
      <c r="BL40" s="70">
        <v>0</v>
      </c>
      <c r="BM40" s="70">
        <v>264</v>
      </c>
      <c r="BN40" s="70">
        <v>0</v>
      </c>
      <c r="BO40" s="70">
        <v>0</v>
      </c>
      <c r="BP40" s="70">
        <v>275</v>
      </c>
      <c r="BQ40" s="70">
        <v>0</v>
      </c>
      <c r="BR40" s="70">
        <v>0</v>
      </c>
      <c r="BS40" s="70">
        <v>380</v>
      </c>
      <c r="BT40" s="70">
        <v>0</v>
      </c>
      <c r="BU40" s="70">
        <v>0</v>
      </c>
      <c r="BV40" s="70">
        <v>413</v>
      </c>
      <c r="BW40" s="70">
        <v>0</v>
      </c>
      <c r="BX40" s="70">
        <v>0</v>
      </c>
      <c r="BY40" s="70">
        <v>415</v>
      </c>
      <c r="BZ40" s="70">
        <v>0</v>
      </c>
      <c r="CA40" s="70">
        <v>0</v>
      </c>
      <c r="CB40" s="70">
        <v>351</v>
      </c>
      <c r="CC40" s="70">
        <v>0</v>
      </c>
      <c r="CD40" s="70">
        <v>0</v>
      </c>
      <c r="CE40" s="70">
        <v>409</v>
      </c>
      <c r="CF40" s="70">
        <v>0</v>
      </c>
    </row>
    <row r="41" spans="1:84" x14ac:dyDescent="0.3">
      <c r="A41" s="70" t="s">
        <v>193</v>
      </c>
      <c r="B41" s="70">
        <v>0.55308644647799998</v>
      </c>
      <c r="C41" s="72">
        <v>0.65264200684399998</v>
      </c>
      <c r="D41" s="70">
        <v>9.3093540564299998E-2</v>
      </c>
      <c r="E41" s="70">
        <v>5.0658561296900002E-2</v>
      </c>
      <c r="F41" s="70">
        <v>0.11327598670199999</v>
      </c>
      <c r="G41" s="70">
        <v>3.6310820624500001E-2</v>
      </c>
      <c r="H41" s="70">
        <v>8.1193463235299995E-2</v>
      </c>
      <c r="I41" s="70">
        <v>0</v>
      </c>
      <c r="J41" s="70">
        <v>0</v>
      </c>
      <c r="K41" s="70">
        <v>0</v>
      </c>
      <c r="L41" s="70">
        <v>0</v>
      </c>
      <c r="M41" s="70">
        <v>1</v>
      </c>
      <c r="N41" s="70">
        <v>329</v>
      </c>
      <c r="O41" s="70">
        <v>0.30395136778100001</v>
      </c>
      <c r="P41" s="70">
        <v>0</v>
      </c>
      <c r="Q41" s="70">
        <v>282</v>
      </c>
      <c r="R41" s="70">
        <v>0</v>
      </c>
      <c r="S41" s="70">
        <v>0</v>
      </c>
      <c r="T41" s="70">
        <v>233</v>
      </c>
      <c r="U41" s="70">
        <v>0</v>
      </c>
      <c r="V41" s="70">
        <v>0</v>
      </c>
      <c r="W41" s="70">
        <v>271</v>
      </c>
      <c r="X41" s="70">
        <v>0</v>
      </c>
      <c r="Y41" s="70">
        <v>0</v>
      </c>
      <c r="Z41" s="70">
        <v>322</v>
      </c>
      <c r="AA41" s="70">
        <v>0</v>
      </c>
      <c r="AB41" s="70">
        <v>0</v>
      </c>
      <c r="AC41" s="70">
        <v>288</v>
      </c>
      <c r="AD41" s="70">
        <v>0</v>
      </c>
      <c r="AE41" s="70">
        <v>0</v>
      </c>
      <c r="AF41" s="70">
        <v>280</v>
      </c>
      <c r="AG41" s="70">
        <v>0</v>
      </c>
      <c r="AH41" s="70">
        <v>0</v>
      </c>
      <c r="AI41" s="70">
        <v>355</v>
      </c>
      <c r="AJ41" s="70">
        <v>0</v>
      </c>
      <c r="AK41" s="70">
        <v>0</v>
      </c>
      <c r="AL41" s="70">
        <v>361</v>
      </c>
      <c r="AM41" s="70">
        <v>0</v>
      </c>
      <c r="AN41" s="70">
        <v>1</v>
      </c>
      <c r="AO41" s="70">
        <v>459</v>
      </c>
      <c r="AP41" s="70">
        <v>0.21786492374700001</v>
      </c>
      <c r="AQ41" s="70">
        <v>0</v>
      </c>
      <c r="AR41" s="70">
        <v>389</v>
      </c>
      <c r="AS41" s="70">
        <v>0</v>
      </c>
      <c r="AT41" s="70">
        <v>0</v>
      </c>
      <c r="AU41" s="70">
        <v>392</v>
      </c>
      <c r="AV41" s="70">
        <v>0</v>
      </c>
      <c r="AW41" s="70">
        <v>0</v>
      </c>
      <c r="AX41" s="70">
        <v>360</v>
      </c>
      <c r="AY41" s="70">
        <v>0</v>
      </c>
      <c r="AZ41" s="70">
        <v>0</v>
      </c>
      <c r="BA41" s="70">
        <v>301</v>
      </c>
      <c r="BB41" s="70">
        <v>0</v>
      </c>
      <c r="BC41" s="70">
        <v>0</v>
      </c>
      <c r="BD41" s="70">
        <v>292</v>
      </c>
      <c r="BE41" s="70">
        <v>0</v>
      </c>
      <c r="BF41" s="70">
        <v>0</v>
      </c>
      <c r="BG41" s="70">
        <v>326</v>
      </c>
      <c r="BH41" s="70">
        <v>0</v>
      </c>
      <c r="BI41" s="70">
        <v>0</v>
      </c>
      <c r="BJ41" s="70">
        <v>303</v>
      </c>
      <c r="BK41" s="70">
        <v>0</v>
      </c>
      <c r="BL41" s="70">
        <v>0</v>
      </c>
      <c r="BM41" s="70">
        <v>264</v>
      </c>
      <c r="BN41" s="70">
        <v>0</v>
      </c>
      <c r="BO41" s="70">
        <v>0</v>
      </c>
      <c r="BP41" s="70">
        <v>275</v>
      </c>
      <c r="BQ41" s="70">
        <v>0</v>
      </c>
      <c r="BR41" s="70">
        <v>0</v>
      </c>
      <c r="BS41" s="70">
        <v>380</v>
      </c>
      <c r="BT41" s="70">
        <v>0</v>
      </c>
      <c r="BU41" s="70">
        <v>0</v>
      </c>
      <c r="BV41" s="70">
        <v>413</v>
      </c>
      <c r="BW41" s="70">
        <v>0</v>
      </c>
      <c r="BX41" s="70">
        <v>0</v>
      </c>
      <c r="BY41" s="70">
        <v>415</v>
      </c>
      <c r="BZ41" s="70">
        <v>0</v>
      </c>
      <c r="CA41" s="70">
        <v>0</v>
      </c>
      <c r="CB41" s="70">
        <v>351</v>
      </c>
      <c r="CC41" s="70">
        <v>0</v>
      </c>
      <c r="CD41" s="70">
        <v>0</v>
      </c>
      <c r="CE41" s="70">
        <v>409</v>
      </c>
      <c r="CF41" s="70">
        <v>0</v>
      </c>
    </row>
    <row r="42" spans="1:84" x14ac:dyDescent="0.3">
      <c r="A42" s="70" t="s">
        <v>194</v>
      </c>
      <c r="B42" s="70">
        <v>0.39162517627100002</v>
      </c>
      <c r="C42" s="72">
        <v>0.66016815428599995</v>
      </c>
      <c r="D42" s="70">
        <v>0.13043478260899999</v>
      </c>
      <c r="E42" s="70">
        <v>5.0658561296900002E-2</v>
      </c>
      <c r="F42" s="70">
        <v>0.11327598670199999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1</v>
      </c>
      <c r="N42" s="70">
        <v>329</v>
      </c>
      <c r="O42" s="70">
        <v>0.30395136778100001</v>
      </c>
      <c r="P42" s="70">
        <v>0</v>
      </c>
      <c r="Q42" s="70">
        <v>282</v>
      </c>
      <c r="R42" s="70">
        <v>0</v>
      </c>
      <c r="S42" s="70">
        <v>0</v>
      </c>
      <c r="T42" s="70">
        <v>233</v>
      </c>
      <c r="U42" s="70">
        <v>0</v>
      </c>
      <c r="V42" s="70">
        <v>0</v>
      </c>
      <c r="W42" s="70">
        <v>271</v>
      </c>
      <c r="X42" s="70">
        <v>0</v>
      </c>
      <c r="Y42" s="70">
        <v>0</v>
      </c>
      <c r="Z42" s="70">
        <v>322</v>
      </c>
      <c r="AA42" s="70">
        <v>0</v>
      </c>
      <c r="AB42" s="70">
        <v>0</v>
      </c>
      <c r="AC42" s="70">
        <v>288</v>
      </c>
      <c r="AD42" s="70">
        <v>0</v>
      </c>
      <c r="AE42" s="70">
        <v>0</v>
      </c>
      <c r="AF42" s="70">
        <v>280</v>
      </c>
      <c r="AG42" s="70">
        <v>0</v>
      </c>
      <c r="AH42" s="70">
        <v>0</v>
      </c>
      <c r="AI42" s="70">
        <v>355</v>
      </c>
      <c r="AJ42" s="70">
        <v>0</v>
      </c>
      <c r="AK42" s="70">
        <v>0</v>
      </c>
      <c r="AL42" s="70">
        <v>361</v>
      </c>
      <c r="AM42" s="70">
        <v>0</v>
      </c>
      <c r="AN42" s="70">
        <v>0</v>
      </c>
      <c r="AO42" s="70">
        <v>459</v>
      </c>
      <c r="AP42" s="70">
        <v>0</v>
      </c>
      <c r="AQ42" s="70">
        <v>0</v>
      </c>
      <c r="AR42" s="70">
        <v>389</v>
      </c>
      <c r="AS42" s="70">
        <v>0</v>
      </c>
      <c r="AT42" s="70">
        <v>0</v>
      </c>
      <c r="AU42" s="70">
        <v>392</v>
      </c>
      <c r="AV42" s="70">
        <v>0</v>
      </c>
      <c r="AW42" s="70">
        <v>0</v>
      </c>
      <c r="AX42" s="70">
        <v>360</v>
      </c>
      <c r="AY42" s="70">
        <v>0</v>
      </c>
      <c r="AZ42" s="70">
        <v>0</v>
      </c>
      <c r="BA42" s="70">
        <v>301</v>
      </c>
      <c r="BB42" s="70">
        <v>0</v>
      </c>
      <c r="BC42" s="70">
        <v>0</v>
      </c>
      <c r="BD42" s="70">
        <v>292</v>
      </c>
      <c r="BE42" s="70">
        <v>0</v>
      </c>
      <c r="BF42" s="70">
        <v>0</v>
      </c>
      <c r="BG42" s="70">
        <v>326</v>
      </c>
      <c r="BH42" s="70">
        <v>0</v>
      </c>
      <c r="BI42" s="70">
        <v>0</v>
      </c>
      <c r="BJ42" s="70">
        <v>303</v>
      </c>
      <c r="BK42" s="70">
        <v>0</v>
      </c>
      <c r="BL42" s="70">
        <v>0</v>
      </c>
      <c r="BM42" s="70">
        <v>264</v>
      </c>
      <c r="BN42" s="70">
        <v>0</v>
      </c>
      <c r="BO42" s="70">
        <v>0</v>
      </c>
      <c r="BP42" s="70">
        <v>275</v>
      </c>
      <c r="BQ42" s="70">
        <v>0</v>
      </c>
      <c r="BR42" s="70">
        <v>0</v>
      </c>
      <c r="BS42" s="70">
        <v>380</v>
      </c>
      <c r="BT42" s="70">
        <v>0</v>
      </c>
      <c r="BU42" s="70">
        <v>0</v>
      </c>
      <c r="BV42" s="70">
        <v>413</v>
      </c>
      <c r="BW42" s="70">
        <v>0</v>
      </c>
      <c r="BX42" s="70">
        <v>0</v>
      </c>
      <c r="BY42" s="70">
        <v>415</v>
      </c>
      <c r="BZ42" s="70">
        <v>0</v>
      </c>
      <c r="CA42" s="70">
        <v>0</v>
      </c>
      <c r="CB42" s="70">
        <v>351</v>
      </c>
      <c r="CC42" s="70">
        <v>0</v>
      </c>
      <c r="CD42" s="70">
        <v>0</v>
      </c>
      <c r="CE42" s="70">
        <v>409</v>
      </c>
      <c r="CF42" s="70">
        <v>0</v>
      </c>
    </row>
    <row r="43" spans="1:84" x14ac:dyDescent="0.3">
      <c r="A43" s="70" t="s">
        <v>195</v>
      </c>
      <c r="B43" s="70">
        <v>4.7347885429100002E-4</v>
      </c>
      <c r="C43" s="72">
        <v>2.7935252403199998E-2</v>
      </c>
      <c r="D43" s="70">
        <v>0.76342924235200005</v>
      </c>
      <c r="E43" s="70">
        <v>0</v>
      </c>
      <c r="F43" s="70">
        <v>0</v>
      </c>
      <c r="G43" s="70">
        <v>0.23146804546700001</v>
      </c>
      <c r="H43" s="70">
        <v>0.111588081502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329</v>
      </c>
      <c r="O43" s="70">
        <v>0</v>
      </c>
      <c r="P43" s="70">
        <v>0</v>
      </c>
      <c r="Q43" s="70">
        <v>282</v>
      </c>
      <c r="R43" s="70">
        <v>0</v>
      </c>
      <c r="S43" s="70">
        <v>0</v>
      </c>
      <c r="T43" s="70">
        <v>233</v>
      </c>
      <c r="U43" s="70">
        <v>0</v>
      </c>
      <c r="V43" s="70">
        <v>0</v>
      </c>
      <c r="W43" s="70">
        <v>271</v>
      </c>
      <c r="X43" s="70">
        <v>0</v>
      </c>
      <c r="Y43" s="70">
        <v>0</v>
      </c>
      <c r="Z43" s="70">
        <v>322</v>
      </c>
      <c r="AA43" s="70">
        <v>0</v>
      </c>
      <c r="AB43" s="70">
        <v>0</v>
      </c>
      <c r="AC43" s="70">
        <v>288</v>
      </c>
      <c r="AD43" s="70">
        <v>0</v>
      </c>
      <c r="AE43" s="70">
        <v>1</v>
      </c>
      <c r="AF43" s="70">
        <v>280</v>
      </c>
      <c r="AG43" s="70">
        <v>0.35714285714299998</v>
      </c>
      <c r="AH43" s="70">
        <v>1</v>
      </c>
      <c r="AI43" s="70">
        <v>355</v>
      </c>
      <c r="AJ43" s="70">
        <v>0.28169014084499999</v>
      </c>
      <c r="AK43" s="70">
        <v>1</v>
      </c>
      <c r="AL43" s="70">
        <v>361</v>
      </c>
      <c r="AM43" s="70">
        <v>0.27700831024900002</v>
      </c>
      <c r="AN43" s="70">
        <v>1</v>
      </c>
      <c r="AO43" s="70">
        <v>459</v>
      </c>
      <c r="AP43" s="70">
        <v>0.21786492374700001</v>
      </c>
      <c r="AQ43" s="70">
        <v>0</v>
      </c>
      <c r="AR43" s="70">
        <v>389</v>
      </c>
      <c r="AS43" s="70">
        <v>0</v>
      </c>
      <c r="AT43" s="70">
        <v>1</v>
      </c>
      <c r="AU43" s="70">
        <v>392</v>
      </c>
      <c r="AV43" s="70">
        <v>0.25510204081600002</v>
      </c>
      <c r="AW43" s="70">
        <v>0</v>
      </c>
      <c r="AX43" s="70">
        <v>360</v>
      </c>
      <c r="AY43" s="70">
        <v>0</v>
      </c>
      <c r="AZ43" s="70">
        <v>0</v>
      </c>
      <c r="BA43" s="70">
        <v>301</v>
      </c>
      <c r="BB43" s="70">
        <v>0</v>
      </c>
      <c r="BC43" s="70">
        <v>0</v>
      </c>
      <c r="BD43" s="70">
        <v>292</v>
      </c>
      <c r="BE43" s="70">
        <v>0</v>
      </c>
      <c r="BF43" s="70">
        <v>0</v>
      </c>
      <c r="BG43" s="70">
        <v>326</v>
      </c>
      <c r="BH43" s="70">
        <v>0</v>
      </c>
      <c r="BI43" s="70">
        <v>0</v>
      </c>
      <c r="BJ43" s="70">
        <v>303</v>
      </c>
      <c r="BK43" s="70">
        <v>0</v>
      </c>
      <c r="BL43" s="70">
        <v>0</v>
      </c>
      <c r="BM43" s="70">
        <v>264</v>
      </c>
      <c r="BN43" s="70">
        <v>0</v>
      </c>
      <c r="BO43" s="70">
        <v>0</v>
      </c>
      <c r="BP43" s="70">
        <v>275</v>
      </c>
      <c r="BQ43" s="70">
        <v>0</v>
      </c>
      <c r="BR43" s="70">
        <v>0</v>
      </c>
      <c r="BS43" s="70">
        <v>380</v>
      </c>
      <c r="BT43" s="70">
        <v>0</v>
      </c>
      <c r="BU43" s="70">
        <v>0</v>
      </c>
      <c r="BV43" s="70">
        <v>413</v>
      </c>
      <c r="BW43" s="70">
        <v>0</v>
      </c>
      <c r="BX43" s="70">
        <v>0</v>
      </c>
      <c r="BY43" s="70">
        <v>415</v>
      </c>
      <c r="BZ43" s="70">
        <v>0</v>
      </c>
      <c r="CA43" s="70">
        <v>0</v>
      </c>
      <c r="CB43" s="70">
        <v>351</v>
      </c>
      <c r="CC43" s="70">
        <v>0</v>
      </c>
      <c r="CD43" s="70">
        <v>0</v>
      </c>
      <c r="CE43" s="70">
        <v>409</v>
      </c>
      <c r="CF43" s="70">
        <v>0</v>
      </c>
    </row>
    <row r="44" spans="1:84" x14ac:dyDescent="0.3">
      <c r="A44" s="70" t="s">
        <v>196</v>
      </c>
      <c r="B44" s="70">
        <v>9.0955104555300002E-3</v>
      </c>
      <c r="C44" s="72">
        <v>0.26831755843799998</v>
      </c>
      <c r="D44" s="70">
        <v>0.40441709929300002</v>
      </c>
      <c r="E44" s="70">
        <v>0</v>
      </c>
      <c r="F44" s="70">
        <v>0</v>
      </c>
      <c r="G44" s="70">
        <v>4.2844901456700002E-2</v>
      </c>
      <c r="H44" s="70">
        <v>9.5804112146500003E-2</v>
      </c>
      <c r="I44" s="70">
        <v>0.26487515239699999</v>
      </c>
      <c r="J44" s="70">
        <v>0.120333335955</v>
      </c>
      <c r="K44" s="70">
        <v>0.32733505574900001</v>
      </c>
      <c r="L44" s="70">
        <v>0.30278947531400002</v>
      </c>
      <c r="M44" s="70">
        <v>0</v>
      </c>
      <c r="N44" s="70">
        <v>329</v>
      </c>
      <c r="O44" s="70">
        <v>0</v>
      </c>
      <c r="P44" s="70">
        <v>0</v>
      </c>
      <c r="Q44" s="70">
        <v>282</v>
      </c>
      <c r="R44" s="70">
        <v>0</v>
      </c>
      <c r="S44" s="70">
        <v>0</v>
      </c>
      <c r="T44" s="70">
        <v>233</v>
      </c>
      <c r="U44" s="70">
        <v>0</v>
      </c>
      <c r="V44" s="70">
        <v>0</v>
      </c>
      <c r="W44" s="70">
        <v>271</v>
      </c>
      <c r="X44" s="70">
        <v>0</v>
      </c>
      <c r="Y44" s="70">
        <v>0</v>
      </c>
      <c r="Z44" s="70">
        <v>322</v>
      </c>
      <c r="AA44" s="70">
        <v>0</v>
      </c>
      <c r="AB44" s="70">
        <v>0</v>
      </c>
      <c r="AC44" s="70">
        <v>288</v>
      </c>
      <c r="AD44" s="70">
        <v>0</v>
      </c>
      <c r="AE44" s="70">
        <v>0</v>
      </c>
      <c r="AF44" s="70">
        <v>280</v>
      </c>
      <c r="AG44" s="70">
        <v>0</v>
      </c>
      <c r="AH44" s="70">
        <v>0</v>
      </c>
      <c r="AI44" s="70">
        <v>355</v>
      </c>
      <c r="AJ44" s="70">
        <v>0</v>
      </c>
      <c r="AK44" s="70">
        <v>0</v>
      </c>
      <c r="AL44" s="70">
        <v>361</v>
      </c>
      <c r="AM44" s="70">
        <v>0</v>
      </c>
      <c r="AN44" s="70">
        <v>0</v>
      </c>
      <c r="AO44" s="70">
        <v>459</v>
      </c>
      <c r="AP44" s="70">
        <v>0</v>
      </c>
      <c r="AQ44" s="70">
        <v>1</v>
      </c>
      <c r="AR44" s="70">
        <v>389</v>
      </c>
      <c r="AS44" s="70">
        <v>0.25706940874</v>
      </c>
      <c r="AT44" s="70">
        <v>0</v>
      </c>
      <c r="AU44" s="70">
        <v>392</v>
      </c>
      <c r="AV44" s="70">
        <v>0</v>
      </c>
      <c r="AW44" s="70">
        <v>1</v>
      </c>
      <c r="AX44" s="70">
        <v>360</v>
      </c>
      <c r="AY44" s="70">
        <v>0.277777777778</v>
      </c>
      <c r="AZ44" s="70">
        <v>1</v>
      </c>
      <c r="BA44" s="70">
        <v>301</v>
      </c>
      <c r="BB44" s="70">
        <v>0.33222591362100001</v>
      </c>
      <c r="BC44" s="70">
        <v>1</v>
      </c>
      <c r="BD44" s="70">
        <v>292</v>
      </c>
      <c r="BE44" s="70">
        <v>0.34246575342500002</v>
      </c>
      <c r="BF44" s="70">
        <v>1</v>
      </c>
      <c r="BG44" s="70">
        <v>326</v>
      </c>
      <c r="BH44" s="70">
        <v>0.30674846625800001</v>
      </c>
      <c r="BI44" s="70">
        <v>1</v>
      </c>
      <c r="BJ44" s="70">
        <v>303</v>
      </c>
      <c r="BK44" s="70">
        <v>0.33003300330000002</v>
      </c>
      <c r="BL44" s="70">
        <v>0</v>
      </c>
      <c r="BM44" s="70">
        <v>264</v>
      </c>
      <c r="BN44" s="70">
        <v>0</v>
      </c>
      <c r="BO44" s="70">
        <v>0</v>
      </c>
      <c r="BP44" s="70">
        <v>275</v>
      </c>
      <c r="BQ44" s="70">
        <v>0</v>
      </c>
      <c r="BR44" s="70">
        <v>1</v>
      </c>
      <c r="BS44" s="70">
        <v>380</v>
      </c>
      <c r="BT44" s="70">
        <v>0.26315789473700002</v>
      </c>
      <c r="BU44" s="70">
        <v>3</v>
      </c>
      <c r="BV44" s="70">
        <v>413</v>
      </c>
      <c r="BW44" s="70">
        <v>0.72639225181599998</v>
      </c>
      <c r="BX44" s="70">
        <v>1</v>
      </c>
      <c r="BY44" s="70">
        <v>415</v>
      </c>
      <c r="BZ44" s="70">
        <v>0.240963855422</v>
      </c>
      <c r="CA44" s="70">
        <v>0</v>
      </c>
      <c r="CB44" s="70">
        <v>351</v>
      </c>
      <c r="CC44" s="70">
        <v>0</v>
      </c>
      <c r="CD44" s="70">
        <v>3</v>
      </c>
      <c r="CE44" s="70">
        <v>409</v>
      </c>
      <c r="CF44" s="70">
        <v>0.73349633251799995</v>
      </c>
    </row>
    <row r="45" spans="1:84" x14ac:dyDescent="0.3">
      <c r="A45" s="70" t="s">
        <v>197</v>
      </c>
      <c r="B45" s="70">
        <v>9.9585606307999994E-2</v>
      </c>
      <c r="C45" s="72">
        <v>0.27978813200800001</v>
      </c>
      <c r="D45" s="70">
        <v>0.272658758045</v>
      </c>
      <c r="E45" s="70">
        <v>0</v>
      </c>
      <c r="F45" s="70">
        <v>0</v>
      </c>
      <c r="G45" s="70">
        <v>0</v>
      </c>
      <c r="H45" s="70">
        <v>0</v>
      </c>
      <c r="I45" s="70">
        <v>0.112448611174</v>
      </c>
      <c r="J45" s="70">
        <v>0.159053821614</v>
      </c>
      <c r="K45" s="70">
        <v>0</v>
      </c>
      <c r="L45" s="70">
        <v>0</v>
      </c>
      <c r="M45" s="70">
        <v>0</v>
      </c>
      <c r="N45" s="70">
        <v>329</v>
      </c>
      <c r="O45" s="70">
        <v>0</v>
      </c>
      <c r="P45" s="70">
        <v>0</v>
      </c>
      <c r="Q45" s="70">
        <v>282</v>
      </c>
      <c r="R45" s="70">
        <v>0</v>
      </c>
      <c r="S45" s="70">
        <v>0</v>
      </c>
      <c r="T45" s="70">
        <v>233</v>
      </c>
      <c r="U45" s="70">
        <v>0</v>
      </c>
      <c r="V45" s="70">
        <v>0</v>
      </c>
      <c r="W45" s="70">
        <v>271</v>
      </c>
      <c r="X45" s="70">
        <v>0</v>
      </c>
      <c r="Y45" s="70">
        <v>0</v>
      </c>
      <c r="Z45" s="70">
        <v>322</v>
      </c>
      <c r="AA45" s="70">
        <v>0</v>
      </c>
      <c r="AB45" s="70">
        <v>0</v>
      </c>
      <c r="AC45" s="70">
        <v>288</v>
      </c>
      <c r="AD45" s="70">
        <v>0</v>
      </c>
      <c r="AE45" s="70">
        <v>0</v>
      </c>
      <c r="AF45" s="70">
        <v>280</v>
      </c>
      <c r="AG45" s="70">
        <v>0</v>
      </c>
      <c r="AH45" s="70">
        <v>0</v>
      </c>
      <c r="AI45" s="70">
        <v>355</v>
      </c>
      <c r="AJ45" s="70">
        <v>0</v>
      </c>
      <c r="AK45" s="70">
        <v>0</v>
      </c>
      <c r="AL45" s="70">
        <v>361</v>
      </c>
      <c r="AM45" s="70">
        <v>0</v>
      </c>
      <c r="AN45" s="70">
        <v>0</v>
      </c>
      <c r="AO45" s="70">
        <v>459</v>
      </c>
      <c r="AP45" s="70">
        <v>0</v>
      </c>
      <c r="AQ45" s="70">
        <v>0</v>
      </c>
      <c r="AR45" s="70">
        <v>389</v>
      </c>
      <c r="AS45" s="70">
        <v>0</v>
      </c>
      <c r="AT45" s="70">
        <v>0</v>
      </c>
      <c r="AU45" s="70">
        <v>392</v>
      </c>
      <c r="AV45" s="70">
        <v>0</v>
      </c>
      <c r="AW45" s="70">
        <v>0</v>
      </c>
      <c r="AX45" s="70">
        <v>360</v>
      </c>
      <c r="AY45" s="70">
        <v>0</v>
      </c>
      <c r="AZ45" s="70">
        <v>1</v>
      </c>
      <c r="BA45" s="70">
        <v>301</v>
      </c>
      <c r="BB45" s="70">
        <v>0.33222591362100001</v>
      </c>
      <c r="BC45" s="70">
        <v>1</v>
      </c>
      <c r="BD45" s="70">
        <v>292</v>
      </c>
      <c r="BE45" s="70">
        <v>0.34246575342500002</v>
      </c>
      <c r="BF45" s="70">
        <v>0</v>
      </c>
      <c r="BG45" s="70">
        <v>326</v>
      </c>
      <c r="BH45" s="70">
        <v>0</v>
      </c>
      <c r="BI45" s="70">
        <v>0</v>
      </c>
      <c r="BJ45" s="70">
        <v>303</v>
      </c>
      <c r="BK45" s="70">
        <v>0</v>
      </c>
      <c r="BL45" s="70">
        <v>0</v>
      </c>
      <c r="BM45" s="70">
        <v>264</v>
      </c>
      <c r="BN45" s="70">
        <v>0</v>
      </c>
      <c r="BO45" s="70">
        <v>0</v>
      </c>
      <c r="BP45" s="70">
        <v>275</v>
      </c>
      <c r="BQ45" s="70">
        <v>0</v>
      </c>
      <c r="BR45" s="70">
        <v>0</v>
      </c>
      <c r="BS45" s="70">
        <v>380</v>
      </c>
      <c r="BT45" s="70">
        <v>0</v>
      </c>
      <c r="BU45" s="70">
        <v>0</v>
      </c>
      <c r="BV45" s="70">
        <v>413</v>
      </c>
      <c r="BW45" s="70">
        <v>0</v>
      </c>
      <c r="BX45" s="70">
        <v>0</v>
      </c>
      <c r="BY45" s="70">
        <v>415</v>
      </c>
      <c r="BZ45" s="70">
        <v>0</v>
      </c>
      <c r="CA45" s="70">
        <v>0</v>
      </c>
      <c r="CB45" s="70">
        <v>351</v>
      </c>
      <c r="CC45" s="70">
        <v>0</v>
      </c>
      <c r="CD45" s="70">
        <v>0</v>
      </c>
      <c r="CE45" s="70">
        <v>409</v>
      </c>
      <c r="CF45" s="70">
        <v>0</v>
      </c>
    </row>
    <row r="46" spans="1:84" x14ac:dyDescent="0.3">
      <c r="A46" s="70" t="s">
        <v>198</v>
      </c>
      <c r="B46" s="70">
        <v>9.9585606307999994E-2</v>
      </c>
      <c r="C46" s="72">
        <v>0.29377753860900002</v>
      </c>
      <c r="D46" s="70">
        <v>0.271998378554</v>
      </c>
      <c r="E46" s="70">
        <v>0</v>
      </c>
      <c r="F46" s="70">
        <v>0</v>
      </c>
      <c r="G46" s="70">
        <v>0</v>
      </c>
      <c r="H46" s="70">
        <v>0</v>
      </c>
      <c r="I46" s="70">
        <v>9.7421040672600004E-2</v>
      </c>
      <c r="J46" s="70">
        <v>0.13802775106500001</v>
      </c>
      <c r="K46" s="70">
        <v>0</v>
      </c>
      <c r="L46" s="70">
        <v>0</v>
      </c>
      <c r="M46" s="70">
        <v>0</v>
      </c>
      <c r="N46" s="70">
        <v>329</v>
      </c>
      <c r="O46" s="70">
        <v>0</v>
      </c>
      <c r="P46" s="70">
        <v>0</v>
      </c>
      <c r="Q46" s="70">
        <v>282</v>
      </c>
      <c r="R46" s="70">
        <v>0</v>
      </c>
      <c r="S46" s="70">
        <v>0</v>
      </c>
      <c r="T46" s="70">
        <v>233</v>
      </c>
      <c r="U46" s="70">
        <v>0</v>
      </c>
      <c r="V46" s="70">
        <v>0</v>
      </c>
      <c r="W46" s="70">
        <v>271</v>
      </c>
      <c r="X46" s="70">
        <v>0</v>
      </c>
      <c r="Y46" s="70">
        <v>0</v>
      </c>
      <c r="Z46" s="70">
        <v>322</v>
      </c>
      <c r="AA46" s="70">
        <v>0</v>
      </c>
      <c r="AB46" s="70">
        <v>0</v>
      </c>
      <c r="AC46" s="70">
        <v>288</v>
      </c>
      <c r="AD46" s="70">
        <v>0</v>
      </c>
      <c r="AE46" s="70">
        <v>0</v>
      </c>
      <c r="AF46" s="70">
        <v>280</v>
      </c>
      <c r="AG46" s="70">
        <v>0</v>
      </c>
      <c r="AH46" s="70">
        <v>0</v>
      </c>
      <c r="AI46" s="70">
        <v>355</v>
      </c>
      <c r="AJ46" s="70">
        <v>0</v>
      </c>
      <c r="AK46" s="70">
        <v>0</v>
      </c>
      <c r="AL46" s="70">
        <v>361</v>
      </c>
      <c r="AM46" s="70">
        <v>0</v>
      </c>
      <c r="AN46" s="70">
        <v>0</v>
      </c>
      <c r="AO46" s="70">
        <v>459</v>
      </c>
      <c r="AP46" s="70">
        <v>0</v>
      </c>
      <c r="AQ46" s="70">
        <v>0</v>
      </c>
      <c r="AR46" s="70">
        <v>389</v>
      </c>
      <c r="AS46" s="70">
        <v>0</v>
      </c>
      <c r="AT46" s="70">
        <v>0</v>
      </c>
      <c r="AU46" s="70">
        <v>392</v>
      </c>
      <c r="AV46" s="70">
        <v>0</v>
      </c>
      <c r="AW46" s="70">
        <v>1</v>
      </c>
      <c r="AX46" s="70">
        <v>360</v>
      </c>
      <c r="AY46" s="70">
        <v>0.277777777778</v>
      </c>
      <c r="AZ46" s="70">
        <v>0</v>
      </c>
      <c r="BA46" s="70">
        <v>301</v>
      </c>
      <c r="BB46" s="70">
        <v>0</v>
      </c>
      <c r="BC46" s="70">
        <v>0</v>
      </c>
      <c r="BD46" s="70">
        <v>292</v>
      </c>
      <c r="BE46" s="70">
        <v>0</v>
      </c>
      <c r="BF46" s="70">
        <v>1</v>
      </c>
      <c r="BG46" s="70">
        <v>326</v>
      </c>
      <c r="BH46" s="70">
        <v>0.30674846625800001</v>
      </c>
      <c r="BI46" s="70">
        <v>0</v>
      </c>
      <c r="BJ46" s="70">
        <v>303</v>
      </c>
      <c r="BK46" s="70">
        <v>0</v>
      </c>
      <c r="BL46" s="70">
        <v>0</v>
      </c>
      <c r="BM46" s="70">
        <v>264</v>
      </c>
      <c r="BN46" s="70">
        <v>0</v>
      </c>
      <c r="BO46" s="70">
        <v>0</v>
      </c>
      <c r="BP46" s="70">
        <v>275</v>
      </c>
      <c r="BQ46" s="70">
        <v>0</v>
      </c>
      <c r="BR46" s="70">
        <v>0</v>
      </c>
      <c r="BS46" s="70">
        <v>380</v>
      </c>
      <c r="BT46" s="70">
        <v>0</v>
      </c>
      <c r="BU46" s="70">
        <v>0</v>
      </c>
      <c r="BV46" s="70">
        <v>413</v>
      </c>
      <c r="BW46" s="70">
        <v>0</v>
      </c>
      <c r="BX46" s="70">
        <v>0</v>
      </c>
      <c r="BY46" s="70">
        <v>415</v>
      </c>
      <c r="BZ46" s="70">
        <v>0</v>
      </c>
      <c r="CA46" s="70">
        <v>0</v>
      </c>
      <c r="CB46" s="70">
        <v>351</v>
      </c>
      <c r="CC46" s="70">
        <v>0</v>
      </c>
      <c r="CD46" s="70">
        <v>0</v>
      </c>
      <c r="CE46" s="70">
        <v>409</v>
      </c>
      <c r="CF46" s="70">
        <v>0</v>
      </c>
    </row>
    <row r="47" spans="1:84" x14ac:dyDescent="0.3">
      <c r="A47" s="70" t="s">
        <v>199</v>
      </c>
      <c r="B47" s="70">
        <v>3.8460595386800002E-2</v>
      </c>
      <c r="C47" s="72">
        <v>0.32416787540300002</v>
      </c>
      <c r="D47" s="70">
        <v>0.34674258772400002</v>
      </c>
      <c r="E47" s="70">
        <v>0</v>
      </c>
      <c r="F47" s="70">
        <v>0</v>
      </c>
      <c r="G47" s="70">
        <v>0</v>
      </c>
      <c r="H47" s="70">
        <v>0</v>
      </c>
      <c r="I47" s="70">
        <v>0.120208938702</v>
      </c>
      <c r="J47" s="70">
        <v>0.17032415943400001</v>
      </c>
      <c r="K47" s="70">
        <v>0.18498147740000001</v>
      </c>
      <c r="L47" s="70">
        <v>0.137152883457</v>
      </c>
      <c r="M47" s="70">
        <v>0</v>
      </c>
      <c r="N47" s="70">
        <v>329</v>
      </c>
      <c r="O47" s="70">
        <v>0</v>
      </c>
      <c r="P47" s="70">
        <v>0</v>
      </c>
      <c r="Q47" s="70">
        <v>282</v>
      </c>
      <c r="R47" s="70">
        <v>0</v>
      </c>
      <c r="S47" s="70">
        <v>0</v>
      </c>
      <c r="T47" s="70">
        <v>233</v>
      </c>
      <c r="U47" s="70">
        <v>0</v>
      </c>
      <c r="V47" s="70">
        <v>0</v>
      </c>
      <c r="W47" s="70">
        <v>271</v>
      </c>
      <c r="X47" s="70">
        <v>0</v>
      </c>
      <c r="Y47" s="70">
        <v>0</v>
      </c>
      <c r="Z47" s="70">
        <v>322</v>
      </c>
      <c r="AA47" s="70">
        <v>0</v>
      </c>
      <c r="AB47" s="70">
        <v>0</v>
      </c>
      <c r="AC47" s="70">
        <v>288</v>
      </c>
      <c r="AD47" s="70">
        <v>0</v>
      </c>
      <c r="AE47" s="70">
        <v>0</v>
      </c>
      <c r="AF47" s="70">
        <v>280</v>
      </c>
      <c r="AG47" s="70">
        <v>0</v>
      </c>
      <c r="AH47" s="70">
        <v>0</v>
      </c>
      <c r="AI47" s="70">
        <v>355</v>
      </c>
      <c r="AJ47" s="70">
        <v>0</v>
      </c>
      <c r="AK47" s="70">
        <v>0</v>
      </c>
      <c r="AL47" s="70">
        <v>361</v>
      </c>
      <c r="AM47" s="70">
        <v>0</v>
      </c>
      <c r="AN47" s="70">
        <v>0</v>
      </c>
      <c r="AO47" s="70">
        <v>459</v>
      </c>
      <c r="AP47" s="70">
        <v>0</v>
      </c>
      <c r="AQ47" s="70">
        <v>0</v>
      </c>
      <c r="AR47" s="70">
        <v>389</v>
      </c>
      <c r="AS47" s="70">
        <v>0</v>
      </c>
      <c r="AT47" s="70">
        <v>0</v>
      </c>
      <c r="AU47" s="70">
        <v>392</v>
      </c>
      <c r="AV47" s="70">
        <v>0</v>
      </c>
      <c r="AW47" s="70">
        <v>0</v>
      </c>
      <c r="AX47" s="70">
        <v>360</v>
      </c>
      <c r="AY47" s="70">
        <v>0</v>
      </c>
      <c r="AZ47" s="70">
        <v>0</v>
      </c>
      <c r="BA47" s="70">
        <v>301</v>
      </c>
      <c r="BB47" s="70">
        <v>0</v>
      </c>
      <c r="BC47" s="70">
        <v>1</v>
      </c>
      <c r="BD47" s="70">
        <v>292</v>
      </c>
      <c r="BE47" s="70">
        <v>0.34246575342500002</v>
      </c>
      <c r="BF47" s="70">
        <v>0</v>
      </c>
      <c r="BG47" s="70">
        <v>326</v>
      </c>
      <c r="BH47" s="70">
        <v>0</v>
      </c>
      <c r="BI47" s="70">
        <v>0</v>
      </c>
      <c r="BJ47" s="70">
        <v>303</v>
      </c>
      <c r="BK47" s="70">
        <v>0</v>
      </c>
      <c r="BL47" s="70">
        <v>1</v>
      </c>
      <c r="BM47" s="70">
        <v>264</v>
      </c>
      <c r="BN47" s="70">
        <v>0.37878787878800002</v>
      </c>
      <c r="BO47" s="70">
        <v>1</v>
      </c>
      <c r="BP47" s="70">
        <v>275</v>
      </c>
      <c r="BQ47" s="70">
        <v>0.36363636363599999</v>
      </c>
      <c r="BR47" s="70">
        <v>1</v>
      </c>
      <c r="BS47" s="70">
        <v>380</v>
      </c>
      <c r="BT47" s="70">
        <v>0.26315789473700002</v>
      </c>
      <c r="BU47" s="70">
        <v>1</v>
      </c>
      <c r="BV47" s="70">
        <v>413</v>
      </c>
      <c r="BW47" s="70">
        <v>0.242130750605</v>
      </c>
      <c r="BX47" s="70">
        <v>1</v>
      </c>
      <c r="BY47" s="70">
        <v>415</v>
      </c>
      <c r="BZ47" s="70">
        <v>0.240963855422</v>
      </c>
      <c r="CA47" s="70">
        <v>0</v>
      </c>
      <c r="CB47" s="70">
        <v>351</v>
      </c>
      <c r="CC47" s="70">
        <v>0</v>
      </c>
      <c r="CD47" s="70">
        <v>0</v>
      </c>
      <c r="CE47" s="70">
        <v>409</v>
      </c>
      <c r="CF47" s="70">
        <v>0</v>
      </c>
    </row>
    <row r="48" spans="1:84" x14ac:dyDescent="0.3">
      <c r="A48" s="70" t="s">
        <v>200</v>
      </c>
      <c r="B48" s="70">
        <v>8.4185641199699998E-2</v>
      </c>
      <c r="C48" s="72">
        <v>0.35478234505599998</v>
      </c>
      <c r="D48" s="70">
        <v>0.28606284959700001</v>
      </c>
      <c r="E48" s="70">
        <v>0</v>
      </c>
      <c r="F48" s="70">
        <v>0</v>
      </c>
      <c r="G48" s="70">
        <v>0.12942722913999999</v>
      </c>
      <c r="H48" s="70">
        <v>0.131046822763</v>
      </c>
      <c r="I48" s="70">
        <v>4.6296296296299999E-2</v>
      </c>
      <c r="J48" s="70">
        <v>0.103521665625</v>
      </c>
      <c r="K48" s="70">
        <v>0</v>
      </c>
      <c r="L48" s="70">
        <v>0</v>
      </c>
      <c r="M48" s="70">
        <v>0</v>
      </c>
      <c r="N48" s="70">
        <v>329</v>
      </c>
      <c r="O48" s="70">
        <v>0</v>
      </c>
      <c r="P48" s="70">
        <v>0</v>
      </c>
      <c r="Q48" s="70">
        <v>282</v>
      </c>
      <c r="R48" s="70">
        <v>0</v>
      </c>
      <c r="S48" s="70">
        <v>0</v>
      </c>
      <c r="T48" s="70">
        <v>233</v>
      </c>
      <c r="U48" s="70">
        <v>0</v>
      </c>
      <c r="V48" s="70">
        <v>0</v>
      </c>
      <c r="W48" s="70">
        <v>271</v>
      </c>
      <c r="X48" s="70">
        <v>0</v>
      </c>
      <c r="Y48" s="70">
        <v>0</v>
      </c>
      <c r="Z48" s="70">
        <v>322</v>
      </c>
      <c r="AA48" s="70">
        <v>0</v>
      </c>
      <c r="AB48" s="70">
        <v>0</v>
      </c>
      <c r="AC48" s="70">
        <v>288</v>
      </c>
      <c r="AD48" s="70">
        <v>0</v>
      </c>
      <c r="AE48" s="70">
        <v>0</v>
      </c>
      <c r="AF48" s="70">
        <v>280</v>
      </c>
      <c r="AG48" s="70">
        <v>0</v>
      </c>
      <c r="AH48" s="70">
        <v>1</v>
      </c>
      <c r="AI48" s="70">
        <v>355</v>
      </c>
      <c r="AJ48" s="70">
        <v>0.28169014084499999</v>
      </c>
      <c r="AK48" s="70">
        <v>1</v>
      </c>
      <c r="AL48" s="70">
        <v>361</v>
      </c>
      <c r="AM48" s="70">
        <v>0.27700831024900002</v>
      </c>
      <c r="AN48" s="70">
        <v>1</v>
      </c>
      <c r="AO48" s="70">
        <v>459</v>
      </c>
      <c r="AP48" s="70">
        <v>0.21786492374700001</v>
      </c>
      <c r="AQ48" s="70">
        <v>0</v>
      </c>
      <c r="AR48" s="70">
        <v>389</v>
      </c>
      <c r="AS48" s="70">
        <v>0</v>
      </c>
      <c r="AT48" s="70">
        <v>0</v>
      </c>
      <c r="AU48" s="70">
        <v>392</v>
      </c>
      <c r="AV48" s="70">
        <v>0</v>
      </c>
      <c r="AW48" s="70">
        <v>1</v>
      </c>
      <c r="AX48" s="70">
        <v>360</v>
      </c>
      <c r="AY48" s="70">
        <v>0.277777777778</v>
      </c>
      <c r="AZ48" s="70">
        <v>0</v>
      </c>
      <c r="BA48" s="70">
        <v>301</v>
      </c>
      <c r="BB48" s="70">
        <v>0</v>
      </c>
      <c r="BC48" s="70">
        <v>0</v>
      </c>
      <c r="BD48" s="70">
        <v>292</v>
      </c>
      <c r="BE48" s="70">
        <v>0</v>
      </c>
      <c r="BF48" s="70">
        <v>0</v>
      </c>
      <c r="BG48" s="70">
        <v>326</v>
      </c>
      <c r="BH48" s="70">
        <v>0</v>
      </c>
      <c r="BI48" s="70">
        <v>0</v>
      </c>
      <c r="BJ48" s="70">
        <v>303</v>
      </c>
      <c r="BK48" s="70">
        <v>0</v>
      </c>
      <c r="BL48" s="70">
        <v>0</v>
      </c>
      <c r="BM48" s="70">
        <v>264</v>
      </c>
      <c r="BN48" s="70">
        <v>0</v>
      </c>
      <c r="BO48" s="70">
        <v>0</v>
      </c>
      <c r="BP48" s="70">
        <v>275</v>
      </c>
      <c r="BQ48" s="70">
        <v>0</v>
      </c>
      <c r="BR48" s="70">
        <v>0</v>
      </c>
      <c r="BS48" s="70">
        <v>380</v>
      </c>
      <c r="BT48" s="70">
        <v>0</v>
      </c>
      <c r="BU48" s="70">
        <v>0</v>
      </c>
      <c r="BV48" s="70">
        <v>413</v>
      </c>
      <c r="BW48" s="70">
        <v>0</v>
      </c>
      <c r="BX48" s="70">
        <v>0</v>
      </c>
      <c r="BY48" s="70">
        <v>415</v>
      </c>
      <c r="BZ48" s="70">
        <v>0</v>
      </c>
      <c r="CA48" s="70">
        <v>0</v>
      </c>
      <c r="CB48" s="70">
        <v>351</v>
      </c>
      <c r="CC48" s="70">
        <v>0</v>
      </c>
      <c r="CD48" s="70">
        <v>0</v>
      </c>
      <c r="CE48" s="70">
        <v>409</v>
      </c>
      <c r="CF48" s="70">
        <v>0</v>
      </c>
    </row>
    <row r="49" spans="1:84" x14ac:dyDescent="0.3">
      <c r="A49" s="70" t="s">
        <v>201</v>
      </c>
      <c r="B49" s="70">
        <v>0.39562981029200001</v>
      </c>
      <c r="C49" s="72">
        <v>0.55576568588599995</v>
      </c>
      <c r="D49" s="70">
        <v>0.13222578989700001</v>
      </c>
      <c r="E49" s="70">
        <v>0</v>
      </c>
      <c r="F49" s="70">
        <v>0</v>
      </c>
      <c r="G49" s="70">
        <v>0.13485311021900001</v>
      </c>
      <c r="H49" s="70">
        <v>0.20932403071299999</v>
      </c>
      <c r="I49" s="70">
        <v>0.112448611174</v>
      </c>
      <c r="J49" s="70">
        <v>0.159053821614</v>
      </c>
      <c r="K49" s="70">
        <v>4.0355125100900002E-2</v>
      </c>
      <c r="L49" s="70">
        <v>9.0236802966099997E-2</v>
      </c>
      <c r="M49" s="70">
        <v>0</v>
      </c>
      <c r="N49" s="70">
        <v>329</v>
      </c>
      <c r="O49" s="70">
        <v>0</v>
      </c>
      <c r="P49" s="70">
        <v>0</v>
      </c>
      <c r="Q49" s="70">
        <v>282</v>
      </c>
      <c r="R49" s="70">
        <v>0</v>
      </c>
      <c r="S49" s="70">
        <v>0</v>
      </c>
      <c r="T49" s="70">
        <v>233</v>
      </c>
      <c r="U49" s="70">
        <v>0</v>
      </c>
      <c r="V49" s="70">
        <v>0</v>
      </c>
      <c r="W49" s="70">
        <v>271</v>
      </c>
      <c r="X49" s="70">
        <v>0</v>
      </c>
      <c r="Y49" s="70">
        <v>0</v>
      </c>
      <c r="Z49" s="70">
        <v>322</v>
      </c>
      <c r="AA49" s="70">
        <v>0</v>
      </c>
      <c r="AB49" s="70">
        <v>0</v>
      </c>
      <c r="AC49" s="70">
        <v>288</v>
      </c>
      <c r="AD49" s="70">
        <v>0</v>
      </c>
      <c r="AE49" s="70">
        <v>0</v>
      </c>
      <c r="AF49" s="70">
        <v>280</v>
      </c>
      <c r="AG49" s="70">
        <v>0</v>
      </c>
      <c r="AH49" s="70">
        <v>0</v>
      </c>
      <c r="AI49" s="70">
        <v>355</v>
      </c>
      <c r="AJ49" s="70">
        <v>0</v>
      </c>
      <c r="AK49" s="70">
        <v>2</v>
      </c>
      <c r="AL49" s="70">
        <v>361</v>
      </c>
      <c r="AM49" s="70">
        <v>0.55401662049900002</v>
      </c>
      <c r="AN49" s="70">
        <v>0</v>
      </c>
      <c r="AO49" s="70">
        <v>459</v>
      </c>
      <c r="AP49" s="70">
        <v>0</v>
      </c>
      <c r="AQ49" s="70">
        <v>0</v>
      </c>
      <c r="AR49" s="70">
        <v>389</v>
      </c>
      <c r="AS49" s="70">
        <v>0</v>
      </c>
      <c r="AT49" s="70">
        <v>1</v>
      </c>
      <c r="AU49" s="70">
        <v>392</v>
      </c>
      <c r="AV49" s="70">
        <v>0.25510204081600002</v>
      </c>
      <c r="AW49" s="70">
        <v>0</v>
      </c>
      <c r="AX49" s="70">
        <v>360</v>
      </c>
      <c r="AY49" s="70">
        <v>0</v>
      </c>
      <c r="AZ49" s="70">
        <v>1</v>
      </c>
      <c r="BA49" s="70">
        <v>301</v>
      </c>
      <c r="BB49" s="70">
        <v>0.33222591362100001</v>
      </c>
      <c r="BC49" s="70">
        <v>1</v>
      </c>
      <c r="BD49" s="70">
        <v>292</v>
      </c>
      <c r="BE49" s="70">
        <v>0.34246575342500002</v>
      </c>
      <c r="BF49" s="70">
        <v>0</v>
      </c>
      <c r="BG49" s="70">
        <v>326</v>
      </c>
      <c r="BH49" s="70">
        <v>0</v>
      </c>
      <c r="BI49" s="70">
        <v>0</v>
      </c>
      <c r="BJ49" s="70">
        <v>303</v>
      </c>
      <c r="BK49" s="70">
        <v>0</v>
      </c>
      <c r="BL49" s="70">
        <v>0</v>
      </c>
      <c r="BM49" s="70">
        <v>264</v>
      </c>
      <c r="BN49" s="70">
        <v>0</v>
      </c>
      <c r="BO49" s="70">
        <v>0</v>
      </c>
      <c r="BP49" s="70">
        <v>275</v>
      </c>
      <c r="BQ49" s="70">
        <v>0</v>
      </c>
      <c r="BR49" s="70">
        <v>0</v>
      </c>
      <c r="BS49" s="70">
        <v>380</v>
      </c>
      <c r="BT49" s="70">
        <v>0</v>
      </c>
      <c r="BU49" s="70">
        <v>1</v>
      </c>
      <c r="BV49" s="70">
        <v>413</v>
      </c>
      <c r="BW49" s="70">
        <v>0.242130750605</v>
      </c>
      <c r="BX49" s="70">
        <v>0</v>
      </c>
      <c r="BY49" s="70">
        <v>415</v>
      </c>
      <c r="BZ49" s="70">
        <v>0</v>
      </c>
      <c r="CA49" s="70">
        <v>0</v>
      </c>
      <c r="CB49" s="70">
        <v>351</v>
      </c>
      <c r="CC49" s="70">
        <v>0</v>
      </c>
      <c r="CD49" s="70">
        <v>0</v>
      </c>
      <c r="CE49" s="70">
        <v>409</v>
      </c>
      <c r="CF49" s="70">
        <v>0</v>
      </c>
    </row>
    <row r="50" spans="1:84" x14ac:dyDescent="0.3">
      <c r="A50" s="70" t="s">
        <v>132</v>
      </c>
      <c r="B50" s="70">
        <v>0.228637868863</v>
      </c>
      <c r="C50" s="72">
        <v>0.56206809428899995</v>
      </c>
      <c r="D50" s="70">
        <v>0.17011567606799999</v>
      </c>
      <c r="E50" s="70">
        <v>0</v>
      </c>
      <c r="F50" s="70">
        <v>0</v>
      </c>
      <c r="G50" s="70">
        <v>5.95238095238E-2</v>
      </c>
      <c r="H50" s="70">
        <v>0.13309928437499999</v>
      </c>
      <c r="I50" s="70">
        <v>0.26763147545600002</v>
      </c>
      <c r="J50" s="70">
        <v>0.286554252289</v>
      </c>
      <c r="K50" s="70">
        <v>0.28327521800599997</v>
      </c>
      <c r="L50" s="70">
        <v>0.45154033110899999</v>
      </c>
      <c r="M50" s="70">
        <v>0</v>
      </c>
      <c r="N50" s="70">
        <v>329</v>
      </c>
      <c r="O50" s="70">
        <v>0</v>
      </c>
      <c r="P50" s="70">
        <v>0</v>
      </c>
      <c r="Q50" s="70">
        <v>282</v>
      </c>
      <c r="R50" s="70">
        <v>0</v>
      </c>
      <c r="S50" s="70">
        <v>0</v>
      </c>
      <c r="T50" s="70">
        <v>233</v>
      </c>
      <c r="U50" s="70">
        <v>0</v>
      </c>
      <c r="V50" s="70">
        <v>0</v>
      </c>
      <c r="W50" s="70">
        <v>271</v>
      </c>
      <c r="X50" s="70">
        <v>0</v>
      </c>
      <c r="Y50" s="70">
        <v>0</v>
      </c>
      <c r="Z50" s="70">
        <v>322</v>
      </c>
      <c r="AA50" s="70">
        <v>0</v>
      </c>
      <c r="AB50" s="70">
        <v>0</v>
      </c>
      <c r="AC50" s="70">
        <v>288</v>
      </c>
      <c r="AD50" s="70">
        <v>0</v>
      </c>
      <c r="AE50" s="70">
        <v>1</v>
      </c>
      <c r="AF50" s="70">
        <v>280</v>
      </c>
      <c r="AG50" s="70">
        <v>0.35714285714299998</v>
      </c>
      <c r="AH50" s="70">
        <v>0</v>
      </c>
      <c r="AI50" s="70">
        <v>355</v>
      </c>
      <c r="AJ50" s="70">
        <v>0</v>
      </c>
      <c r="AK50" s="70">
        <v>0</v>
      </c>
      <c r="AL50" s="70">
        <v>361</v>
      </c>
      <c r="AM50" s="70">
        <v>0</v>
      </c>
      <c r="AN50" s="70">
        <v>0</v>
      </c>
      <c r="AO50" s="70">
        <v>459</v>
      </c>
      <c r="AP50" s="70">
        <v>0</v>
      </c>
      <c r="AQ50" s="70">
        <v>0</v>
      </c>
      <c r="AR50" s="70">
        <v>389</v>
      </c>
      <c r="AS50" s="70">
        <v>0</v>
      </c>
      <c r="AT50" s="70">
        <v>0</v>
      </c>
      <c r="AU50" s="70">
        <v>392</v>
      </c>
      <c r="AV50" s="70">
        <v>0</v>
      </c>
      <c r="AW50" s="70">
        <v>0</v>
      </c>
      <c r="AX50" s="70">
        <v>360</v>
      </c>
      <c r="AY50" s="70">
        <v>0</v>
      </c>
      <c r="AZ50" s="70">
        <v>1</v>
      </c>
      <c r="BA50" s="70">
        <v>301</v>
      </c>
      <c r="BB50" s="70">
        <v>0.33222591362100001</v>
      </c>
      <c r="BC50" s="70">
        <v>0</v>
      </c>
      <c r="BD50" s="70">
        <v>292</v>
      </c>
      <c r="BE50" s="70">
        <v>0</v>
      </c>
      <c r="BF50" s="70">
        <v>2</v>
      </c>
      <c r="BG50" s="70">
        <v>326</v>
      </c>
      <c r="BH50" s="70">
        <v>0.61349693251500004</v>
      </c>
      <c r="BI50" s="70">
        <v>2</v>
      </c>
      <c r="BJ50" s="70">
        <v>303</v>
      </c>
      <c r="BK50" s="70">
        <v>0.66006600660100001</v>
      </c>
      <c r="BL50" s="70">
        <v>0</v>
      </c>
      <c r="BM50" s="70">
        <v>264</v>
      </c>
      <c r="BN50" s="70">
        <v>0</v>
      </c>
      <c r="BO50" s="70">
        <v>0</v>
      </c>
      <c r="BP50" s="70">
        <v>275</v>
      </c>
      <c r="BQ50" s="70">
        <v>0</v>
      </c>
      <c r="BR50" s="70">
        <v>0</v>
      </c>
      <c r="BS50" s="70">
        <v>380</v>
      </c>
      <c r="BT50" s="70">
        <v>0</v>
      </c>
      <c r="BU50" s="70">
        <v>5</v>
      </c>
      <c r="BV50" s="70">
        <v>413</v>
      </c>
      <c r="BW50" s="70">
        <v>1.2106537530299999</v>
      </c>
      <c r="BX50" s="70">
        <v>0</v>
      </c>
      <c r="BY50" s="70">
        <v>415</v>
      </c>
      <c r="BZ50" s="70">
        <v>0</v>
      </c>
      <c r="CA50" s="70">
        <v>0</v>
      </c>
      <c r="CB50" s="70">
        <v>351</v>
      </c>
      <c r="CC50" s="70">
        <v>0</v>
      </c>
      <c r="CD50" s="70">
        <v>2</v>
      </c>
      <c r="CE50" s="70">
        <v>409</v>
      </c>
      <c r="CF50" s="70">
        <v>0.48899755501199998</v>
      </c>
    </row>
    <row r="51" spans="1:84" x14ac:dyDescent="0.3">
      <c r="A51" s="70" t="s">
        <v>202</v>
      </c>
      <c r="B51" s="70">
        <v>0.39162517627100002</v>
      </c>
      <c r="C51" s="72">
        <v>0.56355818048799999</v>
      </c>
      <c r="D51" s="70">
        <v>0.13043478260899999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0">
        <v>0</v>
      </c>
      <c r="K51" s="70">
        <v>4.0355125100900002E-2</v>
      </c>
      <c r="L51" s="70">
        <v>9.0236802966099997E-2</v>
      </c>
      <c r="M51" s="70">
        <v>0</v>
      </c>
      <c r="N51" s="70">
        <v>329</v>
      </c>
      <c r="O51" s="70">
        <v>0</v>
      </c>
      <c r="P51" s="70">
        <v>0</v>
      </c>
      <c r="Q51" s="70">
        <v>282</v>
      </c>
      <c r="R51" s="70">
        <v>0</v>
      </c>
      <c r="S51" s="70">
        <v>0</v>
      </c>
      <c r="T51" s="70">
        <v>233</v>
      </c>
      <c r="U51" s="70">
        <v>0</v>
      </c>
      <c r="V51" s="70">
        <v>0</v>
      </c>
      <c r="W51" s="70">
        <v>271</v>
      </c>
      <c r="X51" s="70">
        <v>0</v>
      </c>
      <c r="Y51" s="70">
        <v>0</v>
      </c>
      <c r="Z51" s="70">
        <v>322</v>
      </c>
      <c r="AA51" s="70">
        <v>0</v>
      </c>
      <c r="AB51" s="70">
        <v>0</v>
      </c>
      <c r="AC51" s="70">
        <v>288</v>
      </c>
      <c r="AD51" s="70">
        <v>0</v>
      </c>
      <c r="AE51" s="70">
        <v>0</v>
      </c>
      <c r="AF51" s="70">
        <v>280</v>
      </c>
      <c r="AG51" s="70">
        <v>0</v>
      </c>
      <c r="AH51" s="70">
        <v>0</v>
      </c>
      <c r="AI51" s="70">
        <v>355</v>
      </c>
      <c r="AJ51" s="70">
        <v>0</v>
      </c>
      <c r="AK51" s="70">
        <v>0</v>
      </c>
      <c r="AL51" s="70">
        <v>361</v>
      </c>
      <c r="AM51" s="70">
        <v>0</v>
      </c>
      <c r="AN51" s="70">
        <v>0</v>
      </c>
      <c r="AO51" s="70">
        <v>459</v>
      </c>
      <c r="AP51" s="70">
        <v>0</v>
      </c>
      <c r="AQ51" s="70">
        <v>0</v>
      </c>
      <c r="AR51" s="70">
        <v>389</v>
      </c>
      <c r="AS51" s="70">
        <v>0</v>
      </c>
      <c r="AT51" s="70">
        <v>0</v>
      </c>
      <c r="AU51" s="70">
        <v>392</v>
      </c>
      <c r="AV51" s="70">
        <v>0</v>
      </c>
      <c r="AW51" s="70">
        <v>0</v>
      </c>
      <c r="AX51" s="70">
        <v>360</v>
      </c>
      <c r="AY51" s="70">
        <v>0</v>
      </c>
      <c r="AZ51" s="70">
        <v>0</v>
      </c>
      <c r="BA51" s="70">
        <v>301</v>
      </c>
      <c r="BB51" s="70">
        <v>0</v>
      </c>
      <c r="BC51" s="70">
        <v>0</v>
      </c>
      <c r="BD51" s="70">
        <v>292</v>
      </c>
      <c r="BE51" s="70">
        <v>0</v>
      </c>
      <c r="BF51" s="70">
        <v>0</v>
      </c>
      <c r="BG51" s="70">
        <v>326</v>
      </c>
      <c r="BH51" s="70">
        <v>0</v>
      </c>
      <c r="BI51" s="70">
        <v>0</v>
      </c>
      <c r="BJ51" s="70">
        <v>303</v>
      </c>
      <c r="BK51" s="70">
        <v>0</v>
      </c>
      <c r="BL51" s="70">
        <v>0</v>
      </c>
      <c r="BM51" s="70">
        <v>264</v>
      </c>
      <c r="BN51" s="70">
        <v>0</v>
      </c>
      <c r="BO51" s="70">
        <v>0</v>
      </c>
      <c r="BP51" s="70">
        <v>275</v>
      </c>
      <c r="BQ51" s="70">
        <v>0</v>
      </c>
      <c r="BR51" s="70">
        <v>0</v>
      </c>
      <c r="BS51" s="70">
        <v>380</v>
      </c>
      <c r="BT51" s="70">
        <v>0</v>
      </c>
      <c r="BU51" s="70">
        <v>1</v>
      </c>
      <c r="BV51" s="70">
        <v>413</v>
      </c>
      <c r="BW51" s="70">
        <v>0.242130750605</v>
      </c>
      <c r="BX51" s="70">
        <v>0</v>
      </c>
      <c r="BY51" s="70">
        <v>415</v>
      </c>
      <c r="BZ51" s="70">
        <v>0</v>
      </c>
      <c r="CA51" s="70">
        <v>0</v>
      </c>
      <c r="CB51" s="70">
        <v>351</v>
      </c>
      <c r="CC51" s="70">
        <v>0</v>
      </c>
      <c r="CD51" s="70">
        <v>0</v>
      </c>
      <c r="CE51" s="70">
        <v>409</v>
      </c>
      <c r="CF51" s="70">
        <v>0</v>
      </c>
    </row>
    <row r="52" spans="1:84" x14ac:dyDescent="0.3">
      <c r="A52" s="70" t="s">
        <v>203</v>
      </c>
      <c r="B52" s="70">
        <v>0.39162517627100002</v>
      </c>
      <c r="C52" s="72">
        <v>0.57764713499999998</v>
      </c>
      <c r="D52" s="70">
        <v>0.13043478260899999</v>
      </c>
      <c r="E52" s="70">
        <v>0</v>
      </c>
      <c r="F52" s="70">
        <v>0</v>
      </c>
      <c r="G52" s="70">
        <v>0</v>
      </c>
      <c r="H52" s="70">
        <v>0</v>
      </c>
      <c r="I52" s="70">
        <v>5.5005500550099999E-2</v>
      </c>
      <c r="J52" s="70">
        <v>0.122996038366</v>
      </c>
      <c r="K52" s="70">
        <v>0</v>
      </c>
      <c r="L52" s="70">
        <v>0</v>
      </c>
      <c r="M52" s="70">
        <v>0</v>
      </c>
      <c r="N52" s="70">
        <v>329</v>
      </c>
      <c r="O52" s="70">
        <v>0</v>
      </c>
      <c r="P52" s="70">
        <v>0</v>
      </c>
      <c r="Q52" s="70">
        <v>282</v>
      </c>
      <c r="R52" s="70">
        <v>0</v>
      </c>
      <c r="S52" s="70">
        <v>0</v>
      </c>
      <c r="T52" s="70">
        <v>233</v>
      </c>
      <c r="U52" s="70">
        <v>0</v>
      </c>
      <c r="V52" s="70">
        <v>0</v>
      </c>
      <c r="W52" s="70">
        <v>271</v>
      </c>
      <c r="X52" s="70">
        <v>0</v>
      </c>
      <c r="Y52" s="70">
        <v>0</v>
      </c>
      <c r="Z52" s="70">
        <v>322</v>
      </c>
      <c r="AA52" s="70">
        <v>0</v>
      </c>
      <c r="AB52" s="70">
        <v>0</v>
      </c>
      <c r="AC52" s="70">
        <v>288</v>
      </c>
      <c r="AD52" s="70">
        <v>0</v>
      </c>
      <c r="AE52" s="70">
        <v>0</v>
      </c>
      <c r="AF52" s="70">
        <v>280</v>
      </c>
      <c r="AG52" s="70">
        <v>0</v>
      </c>
      <c r="AH52" s="70">
        <v>0</v>
      </c>
      <c r="AI52" s="70">
        <v>355</v>
      </c>
      <c r="AJ52" s="70">
        <v>0</v>
      </c>
      <c r="AK52" s="70">
        <v>0</v>
      </c>
      <c r="AL52" s="70">
        <v>361</v>
      </c>
      <c r="AM52" s="70">
        <v>0</v>
      </c>
      <c r="AN52" s="70">
        <v>0</v>
      </c>
      <c r="AO52" s="70">
        <v>459</v>
      </c>
      <c r="AP52" s="70">
        <v>0</v>
      </c>
      <c r="AQ52" s="70">
        <v>0</v>
      </c>
      <c r="AR52" s="70">
        <v>389</v>
      </c>
      <c r="AS52" s="70">
        <v>0</v>
      </c>
      <c r="AT52" s="70">
        <v>0</v>
      </c>
      <c r="AU52" s="70">
        <v>392</v>
      </c>
      <c r="AV52" s="70">
        <v>0</v>
      </c>
      <c r="AW52" s="70">
        <v>0</v>
      </c>
      <c r="AX52" s="70">
        <v>360</v>
      </c>
      <c r="AY52" s="70">
        <v>0</v>
      </c>
      <c r="AZ52" s="70">
        <v>0</v>
      </c>
      <c r="BA52" s="70">
        <v>301</v>
      </c>
      <c r="BB52" s="70">
        <v>0</v>
      </c>
      <c r="BC52" s="70">
        <v>0</v>
      </c>
      <c r="BD52" s="70">
        <v>292</v>
      </c>
      <c r="BE52" s="70">
        <v>0</v>
      </c>
      <c r="BF52" s="70">
        <v>0</v>
      </c>
      <c r="BG52" s="70">
        <v>326</v>
      </c>
      <c r="BH52" s="70">
        <v>0</v>
      </c>
      <c r="BI52" s="70">
        <v>1</v>
      </c>
      <c r="BJ52" s="70">
        <v>303</v>
      </c>
      <c r="BK52" s="70">
        <v>0.33003300330000002</v>
      </c>
      <c r="BL52" s="70">
        <v>0</v>
      </c>
      <c r="BM52" s="70">
        <v>264</v>
      </c>
      <c r="BN52" s="70">
        <v>0</v>
      </c>
      <c r="BO52" s="70">
        <v>0</v>
      </c>
      <c r="BP52" s="70">
        <v>275</v>
      </c>
      <c r="BQ52" s="70">
        <v>0</v>
      </c>
      <c r="BR52" s="70">
        <v>0</v>
      </c>
      <c r="BS52" s="70">
        <v>380</v>
      </c>
      <c r="BT52" s="70">
        <v>0</v>
      </c>
      <c r="BU52" s="70">
        <v>0</v>
      </c>
      <c r="BV52" s="70">
        <v>413</v>
      </c>
      <c r="BW52" s="70">
        <v>0</v>
      </c>
      <c r="BX52" s="70">
        <v>0</v>
      </c>
      <c r="BY52" s="70">
        <v>415</v>
      </c>
      <c r="BZ52" s="70">
        <v>0</v>
      </c>
      <c r="CA52" s="70">
        <v>0</v>
      </c>
      <c r="CB52" s="70">
        <v>351</v>
      </c>
      <c r="CC52" s="70">
        <v>0</v>
      </c>
      <c r="CD52" s="70">
        <v>0</v>
      </c>
      <c r="CE52" s="70">
        <v>409</v>
      </c>
      <c r="CF52" s="70">
        <v>0</v>
      </c>
    </row>
    <row r="53" spans="1:84" x14ac:dyDescent="0.3">
      <c r="A53" s="70" t="s">
        <v>204</v>
      </c>
      <c r="B53" s="70">
        <v>0.39162517627100002</v>
      </c>
      <c r="C53" s="72">
        <v>0.59245859999999995</v>
      </c>
      <c r="D53" s="70">
        <v>0.13043478260899999</v>
      </c>
      <c r="E53" s="70">
        <v>0</v>
      </c>
      <c r="F53" s="70">
        <v>0</v>
      </c>
      <c r="G53" s="70">
        <v>0</v>
      </c>
      <c r="H53" s="70">
        <v>0</v>
      </c>
      <c r="I53" s="70">
        <v>5.5370985603499998E-2</v>
      </c>
      <c r="J53" s="70">
        <v>0.123813287791</v>
      </c>
      <c r="K53" s="70">
        <v>0</v>
      </c>
      <c r="L53" s="70">
        <v>0</v>
      </c>
      <c r="M53" s="70">
        <v>0</v>
      </c>
      <c r="N53" s="70">
        <v>329</v>
      </c>
      <c r="O53" s="70">
        <v>0</v>
      </c>
      <c r="P53" s="70">
        <v>0</v>
      </c>
      <c r="Q53" s="70">
        <v>282</v>
      </c>
      <c r="R53" s="70">
        <v>0</v>
      </c>
      <c r="S53" s="70">
        <v>0</v>
      </c>
      <c r="T53" s="70">
        <v>233</v>
      </c>
      <c r="U53" s="70">
        <v>0</v>
      </c>
      <c r="V53" s="70">
        <v>0</v>
      </c>
      <c r="W53" s="70">
        <v>271</v>
      </c>
      <c r="X53" s="70">
        <v>0</v>
      </c>
      <c r="Y53" s="70">
        <v>0</v>
      </c>
      <c r="Z53" s="70">
        <v>322</v>
      </c>
      <c r="AA53" s="70">
        <v>0</v>
      </c>
      <c r="AB53" s="70">
        <v>0</v>
      </c>
      <c r="AC53" s="70">
        <v>288</v>
      </c>
      <c r="AD53" s="70">
        <v>0</v>
      </c>
      <c r="AE53" s="70">
        <v>0</v>
      </c>
      <c r="AF53" s="70">
        <v>280</v>
      </c>
      <c r="AG53" s="70">
        <v>0</v>
      </c>
      <c r="AH53" s="70">
        <v>0</v>
      </c>
      <c r="AI53" s="70">
        <v>355</v>
      </c>
      <c r="AJ53" s="70">
        <v>0</v>
      </c>
      <c r="AK53" s="70">
        <v>0</v>
      </c>
      <c r="AL53" s="70">
        <v>361</v>
      </c>
      <c r="AM53" s="70">
        <v>0</v>
      </c>
      <c r="AN53" s="70">
        <v>0</v>
      </c>
      <c r="AO53" s="70">
        <v>459</v>
      </c>
      <c r="AP53" s="70">
        <v>0</v>
      </c>
      <c r="AQ53" s="70">
        <v>0</v>
      </c>
      <c r="AR53" s="70">
        <v>389</v>
      </c>
      <c r="AS53" s="70">
        <v>0</v>
      </c>
      <c r="AT53" s="70">
        <v>0</v>
      </c>
      <c r="AU53" s="70">
        <v>392</v>
      </c>
      <c r="AV53" s="70">
        <v>0</v>
      </c>
      <c r="AW53" s="70">
        <v>0</v>
      </c>
      <c r="AX53" s="70">
        <v>360</v>
      </c>
      <c r="AY53" s="70">
        <v>0</v>
      </c>
      <c r="AZ53" s="70">
        <v>1</v>
      </c>
      <c r="BA53" s="70">
        <v>301</v>
      </c>
      <c r="BB53" s="70">
        <v>0.33222591362100001</v>
      </c>
      <c r="BC53" s="70">
        <v>0</v>
      </c>
      <c r="BD53" s="70">
        <v>292</v>
      </c>
      <c r="BE53" s="70">
        <v>0</v>
      </c>
      <c r="BF53" s="70">
        <v>0</v>
      </c>
      <c r="BG53" s="70">
        <v>326</v>
      </c>
      <c r="BH53" s="70">
        <v>0</v>
      </c>
      <c r="BI53" s="70">
        <v>0</v>
      </c>
      <c r="BJ53" s="70">
        <v>303</v>
      </c>
      <c r="BK53" s="70">
        <v>0</v>
      </c>
      <c r="BL53" s="70">
        <v>0</v>
      </c>
      <c r="BM53" s="70">
        <v>264</v>
      </c>
      <c r="BN53" s="70">
        <v>0</v>
      </c>
      <c r="BO53" s="70">
        <v>0</v>
      </c>
      <c r="BP53" s="70">
        <v>275</v>
      </c>
      <c r="BQ53" s="70">
        <v>0</v>
      </c>
      <c r="BR53" s="70">
        <v>0</v>
      </c>
      <c r="BS53" s="70">
        <v>380</v>
      </c>
      <c r="BT53" s="70">
        <v>0</v>
      </c>
      <c r="BU53" s="70">
        <v>0</v>
      </c>
      <c r="BV53" s="70">
        <v>413</v>
      </c>
      <c r="BW53" s="70">
        <v>0</v>
      </c>
      <c r="BX53" s="70">
        <v>0</v>
      </c>
      <c r="BY53" s="70">
        <v>415</v>
      </c>
      <c r="BZ53" s="70">
        <v>0</v>
      </c>
      <c r="CA53" s="70">
        <v>0</v>
      </c>
      <c r="CB53" s="70">
        <v>351</v>
      </c>
      <c r="CC53" s="70">
        <v>0</v>
      </c>
      <c r="CD53" s="70">
        <v>0</v>
      </c>
      <c r="CE53" s="70">
        <v>409</v>
      </c>
      <c r="CF53" s="70">
        <v>0</v>
      </c>
    </row>
    <row r="54" spans="1:84" x14ac:dyDescent="0.3">
      <c r="A54" s="70" t="s">
        <v>205</v>
      </c>
      <c r="B54" s="70">
        <v>0.39162517627100002</v>
      </c>
      <c r="C54" s="72">
        <v>0.62448338918900004</v>
      </c>
      <c r="D54" s="70">
        <v>0.13043478260899999</v>
      </c>
      <c r="E54" s="70">
        <v>0</v>
      </c>
      <c r="F54" s="70">
        <v>0</v>
      </c>
      <c r="G54" s="70">
        <v>0</v>
      </c>
      <c r="H54" s="70">
        <v>0</v>
      </c>
      <c r="I54" s="70">
        <v>5.5005500550099999E-2</v>
      </c>
      <c r="J54" s="70">
        <v>0.122996038366</v>
      </c>
      <c r="K54" s="70">
        <v>0</v>
      </c>
      <c r="L54" s="70">
        <v>0</v>
      </c>
      <c r="M54" s="70">
        <v>0</v>
      </c>
      <c r="N54" s="70">
        <v>329</v>
      </c>
      <c r="O54" s="70">
        <v>0</v>
      </c>
      <c r="P54" s="70">
        <v>0</v>
      </c>
      <c r="Q54" s="70">
        <v>282</v>
      </c>
      <c r="R54" s="70">
        <v>0</v>
      </c>
      <c r="S54" s="70">
        <v>0</v>
      </c>
      <c r="T54" s="70">
        <v>233</v>
      </c>
      <c r="U54" s="70">
        <v>0</v>
      </c>
      <c r="V54" s="70">
        <v>0</v>
      </c>
      <c r="W54" s="70">
        <v>271</v>
      </c>
      <c r="X54" s="70">
        <v>0</v>
      </c>
      <c r="Y54" s="70">
        <v>0</v>
      </c>
      <c r="Z54" s="70">
        <v>322</v>
      </c>
      <c r="AA54" s="70">
        <v>0</v>
      </c>
      <c r="AB54" s="70">
        <v>0</v>
      </c>
      <c r="AC54" s="70">
        <v>288</v>
      </c>
      <c r="AD54" s="70">
        <v>0</v>
      </c>
      <c r="AE54" s="70">
        <v>0</v>
      </c>
      <c r="AF54" s="70">
        <v>280</v>
      </c>
      <c r="AG54" s="70">
        <v>0</v>
      </c>
      <c r="AH54" s="70">
        <v>0</v>
      </c>
      <c r="AI54" s="70">
        <v>355</v>
      </c>
      <c r="AJ54" s="70">
        <v>0</v>
      </c>
      <c r="AK54" s="70">
        <v>0</v>
      </c>
      <c r="AL54" s="70">
        <v>361</v>
      </c>
      <c r="AM54" s="70">
        <v>0</v>
      </c>
      <c r="AN54" s="70">
        <v>0</v>
      </c>
      <c r="AO54" s="70">
        <v>459</v>
      </c>
      <c r="AP54" s="70">
        <v>0</v>
      </c>
      <c r="AQ54" s="70">
        <v>0</v>
      </c>
      <c r="AR54" s="70">
        <v>389</v>
      </c>
      <c r="AS54" s="70">
        <v>0</v>
      </c>
      <c r="AT54" s="70">
        <v>0</v>
      </c>
      <c r="AU54" s="70">
        <v>392</v>
      </c>
      <c r="AV54" s="70">
        <v>0</v>
      </c>
      <c r="AW54" s="70">
        <v>0</v>
      </c>
      <c r="AX54" s="70">
        <v>360</v>
      </c>
      <c r="AY54" s="70">
        <v>0</v>
      </c>
      <c r="AZ54" s="70">
        <v>0</v>
      </c>
      <c r="BA54" s="70">
        <v>301</v>
      </c>
      <c r="BB54" s="70">
        <v>0</v>
      </c>
      <c r="BC54" s="70">
        <v>0</v>
      </c>
      <c r="BD54" s="70">
        <v>292</v>
      </c>
      <c r="BE54" s="70">
        <v>0</v>
      </c>
      <c r="BF54" s="70">
        <v>0</v>
      </c>
      <c r="BG54" s="70">
        <v>326</v>
      </c>
      <c r="BH54" s="70">
        <v>0</v>
      </c>
      <c r="BI54" s="70">
        <v>1</v>
      </c>
      <c r="BJ54" s="70">
        <v>303</v>
      </c>
      <c r="BK54" s="70">
        <v>0.33003300330000002</v>
      </c>
      <c r="BL54" s="70">
        <v>0</v>
      </c>
      <c r="BM54" s="70">
        <v>264</v>
      </c>
      <c r="BN54" s="70">
        <v>0</v>
      </c>
      <c r="BO54" s="70">
        <v>0</v>
      </c>
      <c r="BP54" s="70">
        <v>275</v>
      </c>
      <c r="BQ54" s="70">
        <v>0</v>
      </c>
      <c r="BR54" s="70">
        <v>0</v>
      </c>
      <c r="BS54" s="70">
        <v>380</v>
      </c>
      <c r="BT54" s="70">
        <v>0</v>
      </c>
      <c r="BU54" s="70">
        <v>0</v>
      </c>
      <c r="BV54" s="70">
        <v>413</v>
      </c>
      <c r="BW54" s="70">
        <v>0</v>
      </c>
      <c r="BX54" s="70">
        <v>0</v>
      </c>
      <c r="BY54" s="70">
        <v>415</v>
      </c>
      <c r="BZ54" s="70">
        <v>0</v>
      </c>
      <c r="CA54" s="70">
        <v>0</v>
      </c>
      <c r="CB54" s="70">
        <v>351</v>
      </c>
      <c r="CC54" s="70">
        <v>0</v>
      </c>
      <c r="CD54" s="70">
        <v>0</v>
      </c>
      <c r="CE54" s="70">
        <v>409</v>
      </c>
      <c r="CF54" s="70">
        <v>0</v>
      </c>
    </row>
    <row r="55" spans="1:84" x14ac:dyDescent="0.3">
      <c r="A55" s="70" t="s">
        <v>206</v>
      </c>
      <c r="B55" s="70">
        <v>0.39162517627100002</v>
      </c>
      <c r="C55" s="72">
        <v>0.64183014999999999</v>
      </c>
      <c r="D55" s="70">
        <v>0.13043478260899999</v>
      </c>
      <c r="E55" s="70">
        <v>0</v>
      </c>
      <c r="F55" s="70">
        <v>0</v>
      </c>
      <c r="G55" s="70">
        <v>0</v>
      </c>
      <c r="H55" s="70">
        <v>0</v>
      </c>
      <c r="I55" s="70">
        <v>0.102249488753</v>
      </c>
      <c r="J55" s="70">
        <v>0.22863680751500001</v>
      </c>
      <c r="K55" s="70">
        <v>0</v>
      </c>
      <c r="L55" s="70">
        <v>0</v>
      </c>
      <c r="M55" s="70">
        <v>0</v>
      </c>
      <c r="N55" s="70">
        <v>329</v>
      </c>
      <c r="O55" s="70">
        <v>0</v>
      </c>
      <c r="P55" s="70">
        <v>0</v>
      </c>
      <c r="Q55" s="70">
        <v>282</v>
      </c>
      <c r="R55" s="70">
        <v>0</v>
      </c>
      <c r="S55" s="70">
        <v>0</v>
      </c>
      <c r="T55" s="70">
        <v>233</v>
      </c>
      <c r="U55" s="70">
        <v>0</v>
      </c>
      <c r="V55" s="70">
        <v>0</v>
      </c>
      <c r="W55" s="70">
        <v>271</v>
      </c>
      <c r="X55" s="70">
        <v>0</v>
      </c>
      <c r="Y55" s="70">
        <v>0</v>
      </c>
      <c r="Z55" s="70">
        <v>322</v>
      </c>
      <c r="AA55" s="70">
        <v>0</v>
      </c>
      <c r="AB55" s="70">
        <v>0</v>
      </c>
      <c r="AC55" s="70">
        <v>288</v>
      </c>
      <c r="AD55" s="70">
        <v>0</v>
      </c>
      <c r="AE55" s="70">
        <v>0</v>
      </c>
      <c r="AF55" s="70">
        <v>280</v>
      </c>
      <c r="AG55" s="70">
        <v>0</v>
      </c>
      <c r="AH55" s="70">
        <v>0</v>
      </c>
      <c r="AI55" s="70">
        <v>355</v>
      </c>
      <c r="AJ55" s="70">
        <v>0</v>
      </c>
      <c r="AK55" s="70">
        <v>0</v>
      </c>
      <c r="AL55" s="70">
        <v>361</v>
      </c>
      <c r="AM55" s="70">
        <v>0</v>
      </c>
      <c r="AN55" s="70">
        <v>0</v>
      </c>
      <c r="AO55" s="70">
        <v>459</v>
      </c>
      <c r="AP55" s="70">
        <v>0</v>
      </c>
      <c r="AQ55" s="70">
        <v>0</v>
      </c>
      <c r="AR55" s="70">
        <v>389</v>
      </c>
      <c r="AS55" s="70">
        <v>0</v>
      </c>
      <c r="AT55" s="70">
        <v>0</v>
      </c>
      <c r="AU55" s="70">
        <v>392</v>
      </c>
      <c r="AV55" s="70">
        <v>0</v>
      </c>
      <c r="AW55" s="70">
        <v>0</v>
      </c>
      <c r="AX55" s="70">
        <v>360</v>
      </c>
      <c r="AY55" s="70">
        <v>0</v>
      </c>
      <c r="AZ55" s="70">
        <v>0</v>
      </c>
      <c r="BA55" s="70">
        <v>301</v>
      </c>
      <c r="BB55" s="70">
        <v>0</v>
      </c>
      <c r="BC55" s="70">
        <v>0</v>
      </c>
      <c r="BD55" s="70">
        <v>292</v>
      </c>
      <c r="BE55" s="70">
        <v>0</v>
      </c>
      <c r="BF55" s="70">
        <v>2</v>
      </c>
      <c r="BG55" s="70">
        <v>326</v>
      </c>
      <c r="BH55" s="70">
        <v>0.61349693251500004</v>
      </c>
      <c r="BI55" s="70">
        <v>0</v>
      </c>
      <c r="BJ55" s="70">
        <v>303</v>
      </c>
      <c r="BK55" s="70">
        <v>0</v>
      </c>
      <c r="BL55" s="70">
        <v>0</v>
      </c>
      <c r="BM55" s="70">
        <v>264</v>
      </c>
      <c r="BN55" s="70">
        <v>0</v>
      </c>
      <c r="BO55" s="70">
        <v>0</v>
      </c>
      <c r="BP55" s="70">
        <v>275</v>
      </c>
      <c r="BQ55" s="70">
        <v>0</v>
      </c>
      <c r="BR55" s="70">
        <v>0</v>
      </c>
      <c r="BS55" s="70">
        <v>380</v>
      </c>
      <c r="BT55" s="70">
        <v>0</v>
      </c>
      <c r="BU55" s="70">
        <v>0</v>
      </c>
      <c r="BV55" s="70">
        <v>413</v>
      </c>
      <c r="BW55" s="70">
        <v>0</v>
      </c>
      <c r="BX55" s="70">
        <v>0</v>
      </c>
      <c r="BY55" s="70">
        <v>415</v>
      </c>
      <c r="BZ55" s="70">
        <v>0</v>
      </c>
      <c r="CA55" s="70">
        <v>0</v>
      </c>
      <c r="CB55" s="70">
        <v>351</v>
      </c>
      <c r="CC55" s="70">
        <v>0</v>
      </c>
      <c r="CD55" s="70">
        <v>0</v>
      </c>
      <c r="CE55" s="70">
        <v>409</v>
      </c>
      <c r="CF55" s="70">
        <v>0</v>
      </c>
    </row>
    <row r="56" spans="1:84" x14ac:dyDescent="0.3">
      <c r="A56" s="70" t="s">
        <v>207</v>
      </c>
      <c r="B56" s="70">
        <v>0.39162517627100002</v>
      </c>
      <c r="C56" s="72">
        <v>0.67958486470599999</v>
      </c>
      <c r="D56" s="70">
        <v>0.13043478260899999</v>
      </c>
      <c r="E56" s="70">
        <v>0</v>
      </c>
      <c r="F56" s="70">
        <v>0</v>
      </c>
      <c r="G56" s="70">
        <v>4.25170068027E-2</v>
      </c>
      <c r="H56" s="70">
        <v>9.5070917410700007E-2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329</v>
      </c>
      <c r="O56" s="70">
        <v>0</v>
      </c>
      <c r="P56" s="70">
        <v>0</v>
      </c>
      <c r="Q56" s="70">
        <v>282</v>
      </c>
      <c r="R56" s="70">
        <v>0</v>
      </c>
      <c r="S56" s="70">
        <v>0</v>
      </c>
      <c r="T56" s="70">
        <v>233</v>
      </c>
      <c r="U56" s="70">
        <v>0</v>
      </c>
      <c r="V56" s="70">
        <v>0</v>
      </c>
      <c r="W56" s="70">
        <v>271</v>
      </c>
      <c r="X56" s="70">
        <v>0</v>
      </c>
      <c r="Y56" s="70">
        <v>0</v>
      </c>
      <c r="Z56" s="70">
        <v>322</v>
      </c>
      <c r="AA56" s="70">
        <v>0</v>
      </c>
      <c r="AB56" s="70">
        <v>0</v>
      </c>
      <c r="AC56" s="70">
        <v>288</v>
      </c>
      <c r="AD56" s="70">
        <v>0</v>
      </c>
      <c r="AE56" s="70">
        <v>0</v>
      </c>
      <c r="AF56" s="70">
        <v>280</v>
      </c>
      <c r="AG56" s="70">
        <v>0</v>
      </c>
      <c r="AH56" s="70">
        <v>0</v>
      </c>
      <c r="AI56" s="70">
        <v>355</v>
      </c>
      <c r="AJ56" s="70">
        <v>0</v>
      </c>
      <c r="AK56" s="70">
        <v>0</v>
      </c>
      <c r="AL56" s="70">
        <v>361</v>
      </c>
      <c r="AM56" s="70">
        <v>0</v>
      </c>
      <c r="AN56" s="70">
        <v>0</v>
      </c>
      <c r="AO56" s="70">
        <v>459</v>
      </c>
      <c r="AP56" s="70">
        <v>0</v>
      </c>
      <c r="AQ56" s="70">
        <v>0</v>
      </c>
      <c r="AR56" s="70">
        <v>389</v>
      </c>
      <c r="AS56" s="70">
        <v>0</v>
      </c>
      <c r="AT56" s="70">
        <v>1</v>
      </c>
      <c r="AU56" s="70">
        <v>392</v>
      </c>
      <c r="AV56" s="70">
        <v>0.25510204081600002</v>
      </c>
      <c r="AW56" s="70">
        <v>0</v>
      </c>
      <c r="AX56" s="70">
        <v>360</v>
      </c>
      <c r="AY56" s="70">
        <v>0</v>
      </c>
      <c r="AZ56" s="70">
        <v>0</v>
      </c>
      <c r="BA56" s="70">
        <v>301</v>
      </c>
      <c r="BB56" s="70">
        <v>0</v>
      </c>
      <c r="BC56" s="70">
        <v>0</v>
      </c>
      <c r="BD56" s="70">
        <v>292</v>
      </c>
      <c r="BE56" s="70">
        <v>0</v>
      </c>
      <c r="BF56" s="70">
        <v>0</v>
      </c>
      <c r="BG56" s="70">
        <v>326</v>
      </c>
      <c r="BH56" s="70">
        <v>0</v>
      </c>
      <c r="BI56" s="70">
        <v>0</v>
      </c>
      <c r="BJ56" s="70">
        <v>303</v>
      </c>
      <c r="BK56" s="70">
        <v>0</v>
      </c>
      <c r="BL56" s="70">
        <v>0</v>
      </c>
      <c r="BM56" s="70">
        <v>264</v>
      </c>
      <c r="BN56" s="70">
        <v>0</v>
      </c>
      <c r="BO56" s="70">
        <v>0</v>
      </c>
      <c r="BP56" s="70">
        <v>275</v>
      </c>
      <c r="BQ56" s="70">
        <v>0</v>
      </c>
      <c r="BR56" s="70">
        <v>0</v>
      </c>
      <c r="BS56" s="70">
        <v>380</v>
      </c>
      <c r="BT56" s="70">
        <v>0</v>
      </c>
      <c r="BU56" s="70">
        <v>0</v>
      </c>
      <c r="BV56" s="70">
        <v>413</v>
      </c>
      <c r="BW56" s="70">
        <v>0</v>
      </c>
      <c r="BX56" s="70">
        <v>0</v>
      </c>
      <c r="BY56" s="70">
        <v>415</v>
      </c>
      <c r="BZ56" s="70">
        <v>0</v>
      </c>
      <c r="CA56" s="70">
        <v>0</v>
      </c>
      <c r="CB56" s="70">
        <v>351</v>
      </c>
      <c r="CC56" s="70">
        <v>0</v>
      </c>
      <c r="CD56" s="70">
        <v>0</v>
      </c>
      <c r="CE56" s="70">
        <v>409</v>
      </c>
      <c r="CF56" s="70">
        <v>0</v>
      </c>
    </row>
    <row r="57" spans="1:84" x14ac:dyDescent="0.3">
      <c r="A57" s="70" t="s">
        <v>208</v>
      </c>
      <c r="B57" s="70">
        <v>0.55308644647799998</v>
      </c>
      <c r="C57" s="72">
        <v>0.67983542379600004</v>
      </c>
      <c r="D57" s="70">
        <v>9.2240539449600006E-2</v>
      </c>
      <c r="E57" s="70">
        <v>0</v>
      </c>
      <c r="F57" s="70">
        <v>0</v>
      </c>
      <c r="G57" s="70">
        <v>4.25170068027E-2</v>
      </c>
      <c r="H57" s="70">
        <v>9.5070917410700007E-2</v>
      </c>
      <c r="I57" s="70">
        <v>5.5005500550099999E-2</v>
      </c>
      <c r="J57" s="70">
        <v>0.122996038366</v>
      </c>
      <c r="K57" s="70">
        <v>0</v>
      </c>
      <c r="L57" s="70">
        <v>0</v>
      </c>
      <c r="M57" s="70">
        <v>0</v>
      </c>
      <c r="N57" s="70">
        <v>329</v>
      </c>
      <c r="O57" s="70">
        <v>0</v>
      </c>
      <c r="P57" s="70">
        <v>0</v>
      </c>
      <c r="Q57" s="70">
        <v>282</v>
      </c>
      <c r="R57" s="70">
        <v>0</v>
      </c>
      <c r="S57" s="70">
        <v>0</v>
      </c>
      <c r="T57" s="70">
        <v>233</v>
      </c>
      <c r="U57" s="70">
        <v>0</v>
      </c>
      <c r="V57" s="70">
        <v>0</v>
      </c>
      <c r="W57" s="70">
        <v>271</v>
      </c>
      <c r="X57" s="70">
        <v>0</v>
      </c>
      <c r="Y57" s="70">
        <v>0</v>
      </c>
      <c r="Z57" s="70">
        <v>322</v>
      </c>
      <c r="AA57" s="70">
        <v>0</v>
      </c>
      <c r="AB57" s="70">
        <v>0</v>
      </c>
      <c r="AC57" s="70">
        <v>288</v>
      </c>
      <c r="AD57" s="70">
        <v>0</v>
      </c>
      <c r="AE57" s="70">
        <v>0</v>
      </c>
      <c r="AF57" s="70">
        <v>280</v>
      </c>
      <c r="AG57" s="70">
        <v>0</v>
      </c>
      <c r="AH57" s="70">
        <v>0</v>
      </c>
      <c r="AI57" s="70">
        <v>355</v>
      </c>
      <c r="AJ57" s="70">
        <v>0</v>
      </c>
      <c r="AK57" s="70">
        <v>0</v>
      </c>
      <c r="AL57" s="70">
        <v>361</v>
      </c>
      <c r="AM57" s="70">
        <v>0</v>
      </c>
      <c r="AN57" s="70">
        <v>0</v>
      </c>
      <c r="AO57" s="70">
        <v>459</v>
      </c>
      <c r="AP57" s="70">
        <v>0</v>
      </c>
      <c r="AQ57" s="70">
        <v>0</v>
      </c>
      <c r="AR57" s="70">
        <v>389</v>
      </c>
      <c r="AS57" s="70">
        <v>0</v>
      </c>
      <c r="AT57" s="70">
        <v>1</v>
      </c>
      <c r="AU57" s="70">
        <v>392</v>
      </c>
      <c r="AV57" s="70">
        <v>0.25510204081600002</v>
      </c>
      <c r="AW57" s="70">
        <v>0</v>
      </c>
      <c r="AX57" s="70">
        <v>360</v>
      </c>
      <c r="AY57" s="70">
        <v>0</v>
      </c>
      <c r="AZ57" s="70">
        <v>0</v>
      </c>
      <c r="BA57" s="70">
        <v>301</v>
      </c>
      <c r="BB57" s="70">
        <v>0</v>
      </c>
      <c r="BC57" s="70">
        <v>0</v>
      </c>
      <c r="BD57" s="70">
        <v>292</v>
      </c>
      <c r="BE57" s="70">
        <v>0</v>
      </c>
      <c r="BF57" s="70">
        <v>0</v>
      </c>
      <c r="BG57" s="70">
        <v>326</v>
      </c>
      <c r="BH57" s="70">
        <v>0</v>
      </c>
      <c r="BI57" s="70">
        <v>1</v>
      </c>
      <c r="BJ57" s="70">
        <v>303</v>
      </c>
      <c r="BK57" s="70">
        <v>0.33003300330000002</v>
      </c>
      <c r="BL57" s="70">
        <v>0</v>
      </c>
      <c r="BM57" s="70">
        <v>264</v>
      </c>
      <c r="BN57" s="70">
        <v>0</v>
      </c>
      <c r="BO57" s="70">
        <v>0</v>
      </c>
      <c r="BP57" s="70">
        <v>275</v>
      </c>
      <c r="BQ57" s="70">
        <v>0</v>
      </c>
      <c r="BR57" s="70">
        <v>0</v>
      </c>
      <c r="BS57" s="70">
        <v>380</v>
      </c>
      <c r="BT57" s="70">
        <v>0</v>
      </c>
      <c r="BU57" s="70">
        <v>0</v>
      </c>
      <c r="BV57" s="70">
        <v>413</v>
      </c>
      <c r="BW57" s="70">
        <v>0</v>
      </c>
      <c r="BX57" s="70">
        <v>0</v>
      </c>
      <c r="BY57" s="70">
        <v>415</v>
      </c>
      <c r="BZ57" s="70">
        <v>0</v>
      </c>
      <c r="CA57" s="70">
        <v>0</v>
      </c>
      <c r="CB57" s="70">
        <v>351</v>
      </c>
      <c r="CC57" s="70">
        <v>0</v>
      </c>
      <c r="CD57" s="70">
        <v>0</v>
      </c>
      <c r="CE57" s="70">
        <v>409</v>
      </c>
      <c r="CF57" s="70">
        <v>0</v>
      </c>
    </row>
    <row r="58" spans="1:84" x14ac:dyDescent="0.3">
      <c r="A58" s="70" t="s">
        <v>209</v>
      </c>
      <c r="B58" s="70">
        <v>0.55308644647799998</v>
      </c>
      <c r="C58" s="72">
        <v>0.69430000728100005</v>
      </c>
      <c r="D58" s="70">
        <v>9.2307832372800006E-2</v>
      </c>
      <c r="E58" s="70">
        <v>0</v>
      </c>
      <c r="F58" s="70">
        <v>0</v>
      </c>
      <c r="G58" s="70">
        <v>4.25170068027E-2</v>
      </c>
      <c r="H58" s="70">
        <v>9.5070917410700007E-2</v>
      </c>
      <c r="I58" s="70">
        <v>5.5370985603499998E-2</v>
      </c>
      <c r="J58" s="70">
        <v>0.123813287791</v>
      </c>
      <c r="K58" s="70">
        <v>0</v>
      </c>
      <c r="L58" s="70">
        <v>0</v>
      </c>
      <c r="M58" s="70">
        <v>0</v>
      </c>
      <c r="N58" s="70">
        <v>329</v>
      </c>
      <c r="O58" s="70">
        <v>0</v>
      </c>
      <c r="P58" s="70">
        <v>0</v>
      </c>
      <c r="Q58" s="70">
        <v>282</v>
      </c>
      <c r="R58" s="70">
        <v>0</v>
      </c>
      <c r="S58" s="70">
        <v>0</v>
      </c>
      <c r="T58" s="70">
        <v>233</v>
      </c>
      <c r="U58" s="70">
        <v>0</v>
      </c>
      <c r="V58" s="70">
        <v>0</v>
      </c>
      <c r="W58" s="70">
        <v>271</v>
      </c>
      <c r="X58" s="70">
        <v>0</v>
      </c>
      <c r="Y58" s="70">
        <v>0</v>
      </c>
      <c r="Z58" s="70">
        <v>322</v>
      </c>
      <c r="AA58" s="70">
        <v>0</v>
      </c>
      <c r="AB58" s="70">
        <v>0</v>
      </c>
      <c r="AC58" s="70">
        <v>288</v>
      </c>
      <c r="AD58" s="70">
        <v>0</v>
      </c>
      <c r="AE58" s="70">
        <v>0</v>
      </c>
      <c r="AF58" s="70">
        <v>280</v>
      </c>
      <c r="AG58" s="70">
        <v>0</v>
      </c>
      <c r="AH58" s="70">
        <v>0</v>
      </c>
      <c r="AI58" s="70">
        <v>355</v>
      </c>
      <c r="AJ58" s="70">
        <v>0</v>
      </c>
      <c r="AK58" s="70">
        <v>0</v>
      </c>
      <c r="AL58" s="70">
        <v>361</v>
      </c>
      <c r="AM58" s="70">
        <v>0</v>
      </c>
      <c r="AN58" s="70">
        <v>0</v>
      </c>
      <c r="AO58" s="70">
        <v>459</v>
      </c>
      <c r="AP58" s="70">
        <v>0</v>
      </c>
      <c r="AQ58" s="70">
        <v>0</v>
      </c>
      <c r="AR58" s="70">
        <v>389</v>
      </c>
      <c r="AS58" s="70">
        <v>0</v>
      </c>
      <c r="AT58" s="70">
        <v>1</v>
      </c>
      <c r="AU58" s="70">
        <v>392</v>
      </c>
      <c r="AV58" s="70">
        <v>0.25510204081600002</v>
      </c>
      <c r="AW58" s="70">
        <v>0</v>
      </c>
      <c r="AX58" s="70">
        <v>360</v>
      </c>
      <c r="AY58" s="70">
        <v>0</v>
      </c>
      <c r="AZ58" s="70">
        <v>1</v>
      </c>
      <c r="BA58" s="70">
        <v>301</v>
      </c>
      <c r="BB58" s="70">
        <v>0.33222591362100001</v>
      </c>
      <c r="BC58" s="70">
        <v>0</v>
      </c>
      <c r="BD58" s="70">
        <v>292</v>
      </c>
      <c r="BE58" s="70">
        <v>0</v>
      </c>
      <c r="BF58" s="70">
        <v>0</v>
      </c>
      <c r="BG58" s="70">
        <v>326</v>
      </c>
      <c r="BH58" s="70">
        <v>0</v>
      </c>
      <c r="BI58" s="70">
        <v>0</v>
      </c>
      <c r="BJ58" s="70">
        <v>303</v>
      </c>
      <c r="BK58" s="70">
        <v>0</v>
      </c>
      <c r="BL58" s="70">
        <v>0</v>
      </c>
      <c r="BM58" s="70">
        <v>264</v>
      </c>
      <c r="BN58" s="70">
        <v>0</v>
      </c>
      <c r="BO58" s="70">
        <v>0</v>
      </c>
      <c r="BP58" s="70">
        <v>275</v>
      </c>
      <c r="BQ58" s="70">
        <v>0</v>
      </c>
      <c r="BR58" s="70">
        <v>0</v>
      </c>
      <c r="BS58" s="70">
        <v>380</v>
      </c>
      <c r="BT58" s="70">
        <v>0</v>
      </c>
      <c r="BU58" s="70">
        <v>0</v>
      </c>
      <c r="BV58" s="70">
        <v>413</v>
      </c>
      <c r="BW58" s="70">
        <v>0</v>
      </c>
      <c r="BX58" s="70">
        <v>0</v>
      </c>
      <c r="BY58" s="70">
        <v>415</v>
      </c>
      <c r="BZ58" s="70">
        <v>0</v>
      </c>
      <c r="CA58" s="70">
        <v>0</v>
      </c>
      <c r="CB58" s="70">
        <v>351</v>
      </c>
      <c r="CC58" s="70">
        <v>0</v>
      </c>
      <c r="CD58" s="70">
        <v>0</v>
      </c>
      <c r="CE58" s="70">
        <v>409</v>
      </c>
      <c r="CF58" s="70">
        <v>0</v>
      </c>
    </row>
    <row r="59" spans="1:84" x14ac:dyDescent="0.3">
      <c r="A59" s="70" t="s">
        <v>210</v>
      </c>
      <c r="B59" s="70">
        <v>0.55308644647799998</v>
      </c>
      <c r="C59" s="72">
        <v>0.70939348570000005</v>
      </c>
      <c r="D59" s="70">
        <v>9.1102539076300004E-2</v>
      </c>
      <c r="E59" s="70">
        <v>0</v>
      </c>
      <c r="F59" s="70">
        <v>0</v>
      </c>
      <c r="G59" s="70">
        <v>0</v>
      </c>
      <c r="H59" s="70">
        <v>0</v>
      </c>
      <c r="I59" s="70">
        <v>5.5005500550099999E-2</v>
      </c>
      <c r="J59" s="70">
        <v>0.122996038366</v>
      </c>
      <c r="K59" s="70">
        <v>6.06060606061E-2</v>
      </c>
      <c r="L59" s="70">
        <v>0.13551927136399999</v>
      </c>
      <c r="M59" s="70">
        <v>0</v>
      </c>
      <c r="N59" s="70">
        <v>329</v>
      </c>
      <c r="O59" s="70">
        <v>0</v>
      </c>
      <c r="P59" s="70">
        <v>0</v>
      </c>
      <c r="Q59" s="70">
        <v>282</v>
      </c>
      <c r="R59" s="70">
        <v>0</v>
      </c>
      <c r="S59" s="70">
        <v>0</v>
      </c>
      <c r="T59" s="70">
        <v>233</v>
      </c>
      <c r="U59" s="70">
        <v>0</v>
      </c>
      <c r="V59" s="70">
        <v>0</v>
      </c>
      <c r="W59" s="70">
        <v>271</v>
      </c>
      <c r="X59" s="70">
        <v>0</v>
      </c>
      <c r="Y59" s="70">
        <v>0</v>
      </c>
      <c r="Z59" s="70">
        <v>322</v>
      </c>
      <c r="AA59" s="70">
        <v>0</v>
      </c>
      <c r="AB59" s="70">
        <v>0</v>
      </c>
      <c r="AC59" s="70">
        <v>288</v>
      </c>
      <c r="AD59" s="70">
        <v>0</v>
      </c>
      <c r="AE59" s="70">
        <v>0</v>
      </c>
      <c r="AF59" s="70">
        <v>280</v>
      </c>
      <c r="AG59" s="70">
        <v>0</v>
      </c>
      <c r="AH59" s="70">
        <v>0</v>
      </c>
      <c r="AI59" s="70">
        <v>355</v>
      </c>
      <c r="AJ59" s="70">
        <v>0</v>
      </c>
      <c r="AK59" s="70">
        <v>0</v>
      </c>
      <c r="AL59" s="70">
        <v>361</v>
      </c>
      <c r="AM59" s="70">
        <v>0</v>
      </c>
      <c r="AN59" s="70">
        <v>0</v>
      </c>
      <c r="AO59" s="70">
        <v>459</v>
      </c>
      <c r="AP59" s="70">
        <v>0</v>
      </c>
      <c r="AQ59" s="70">
        <v>0</v>
      </c>
      <c r="AR59" s="70">
        <v>389</v>
      </c>
      <c r="AS59" s="70">
        <v>0</v>
      </c>
      <c r="AT59" s="70">
        <v>0</v>
      </c>
      <c r="AU59" s="70">
        <v>392</v>
      </c>
      <c r="AV59" s="70">
        <v>0</v>
      </c>
      <c r="AW59" s="70">
        <v>0</v>
      </c>
      <c r="AX59" s="70">
        <v>360</v>
      </c>
      <c r="AY59" s="70">
        <v>0</v>
      </c>
      <c r="AZ59" s="70">
        <v>0</v>
      </c>
      <c r="BA59" s="70">
        <v>301</v>
      </c>
      <c r="BB59" s="70">
        <v>0</v>
      </c>
      <c r="BC59" s="70">
        <v>0</v>
      </c>
      <c r="BD59" s="70">
        <v>292</v>
      </c>
      <c r="BE59" s="70">
        <v>0</v>
      </c>
      <c r="BF59" s="70">
        <v>0</v>
      </c>
      <c r="BG59" s="70">
        <v>326</v>
      </c>
      <c r="BH59" s="70">
        <v>0</v>
      </c>
      <c r="BI59" s="70">
        <v>1</v>
      </c>
      <c r="BJ59" s="70">
        <v>303</v>
      </c>
      <c r="BK59" s="70">
        <v>0.33003300330000002</v>
      </c>
      <c r="BL59" s="70">
        <v>0</v>
      </c>
      <c r="BM59" s="70">
        <v>264</v>
      </c>
      <c r="BN59" s="70">
        <v>0</v>
      </c>
      <c r="BO59" s="70">
        <v>1</v>
      </c>
      <c r="BP59" s="70">
        <v>275</v>
      </c>
      <c r="BQ59" s="70">
        <v>0.36363636363599999</v>
      </c>
      <c r="BR59" s="70">
        <v>0</v>
      </c>
      <c r="BS59" s="70">
        <v>380</v>
      </c>
      <c r="BT59" s="70">
        <v>0</v>
      </c>
      <c r="BU59" s="70">
        <v>0</v>
      </c>
      <c r="BV59" s="70">
        <v>413</v>
      </c>
      <c r="BW59" s="70">
        <v>0</v>
      </c>
      <c r="BX59" s="70">
        <v>0</v>
      </c>
      <c r="BY59" s="70">
        <v>415</v>
      </c>
      <c r="BZ59" s="70">
        <v>0</v>
      </c>
      <c r="CA59" s="70">
        <v>0</v>
      </c>
      <c r="CB59" s="70">
        <v>351</v>
      </c>
      <c r="CC59" s="70">
        <v>0</v>
      </c>
      <c r="CD59" s="70">
        <v>0</v>
      </c>
      <c r="CE59" s="70">
        <v>409</v>
      </c>
      <c r="CF59" s="70">
        <v>0</v>
      </c>
    </row>
    <row r="60" spans="1:84" x14ac:dyDescent="0.3">
      <c r="A60" s="70" t="s">
        <v>211</v>
      </c>
      <c r="B60" s="70">
        <v>0.55308644647799998</v>
      </c>
      <c r="C60" s="72">
        <v>0.72515778538200004</v>
      </c>
      <c r="D60" s="70">
        <v>9.3498812761900002E-2</v>
      </c>
      <c r="E60" s="70">
        <v>0</v>
      </c>
      <c r="F60" s="70">
        <v>0</v>
      </c>
      <c r="G60" s="70">
        <v>0</v>
      </c>
      <c r="H60" s="70">
        <v>0</v>
      </c>
      <c r="I60" s="70">
        <v>6.3131313131299993E-2</v>
      </c>
      <c r="J60" s="70">
        <v>0.14116590767000001</v>
      </c>
      <c r="K60" s="70">
        <v>4.38596491228E-2</v>
      </c>
      <c r="L60" s="70">
        <v>9.80731569079E-2</v>
      </c>
      <c r="M60" s="70">
        <v>0</v>
      </c>
      <c r="N60" s="70">
        <v>329</v>
      </c>
      <c r="O60" s="70">
        <v>0</v>
      </c>
      <c r="P60" s="70">
        <v>0</v>
      </c>
      <c r="Q60" s="70">
        <v>282</v>
      </c>
      <c r="R60" s="70">
        <v>0</v>
      </c>
      <c r="S60" s="70">
        <v>0</v>
      </c>
      <c r="T60" s="70">
        <v>233</v>
      </c>
      <c r="U60" s="70">
        <v>0</v>
      </c>
      <c r="V60" s="70">
        <v>0</v>
      </c>
      <c r="W60" s="70">
        <v>271</v>
      </c>
      <c r="X60" s="70">
        <v>0</v>
      </c>
      <c r="Y60" s="70">
        <v>0</v>
      </c>
      <c r="Z60" s="70">
        <v>322</v>
      </c>
      <c r="AA60" s="70">
        <v>0</v>
      </c>
      <c r="AB60" s="70">
        <v>0</v>
      </c>
      <c r="AC60" s="70">
        <v>288</v>
      </c>
      <c r="AD60" s="70">
        <v>0</v>
      </c>
      <c r="AE60" s="70">
        <v>0</v>
      </c>
      <c r="AF60" s="70">
        <v>280</v>
      </c>
      <c r="AG60" s="70">
        <v>0</v>
      </c>
      <c r="AH60" s="70">
        <v>0</v>
      </c>
      <c r="AI60" s="70">
        <v>355</v>
      </c>
      <c r="AJ60" s="70">
        <v>0</v>
      </c>
      <c r="AK60" s="70">
        <v>0</v>
      </c>
      <c r="AL60" s="70">
        <v>361</v>
      </c>
      <c r="AM60" s="70">
        <v>0</v>
      </c>
      <c r="AN60" s="70">
        <v>0</v>
      </c>
      <c r="AO60" s="70">
        <v>459</v>
      </c>
      <c r="AP60" s="70">
        <v>0</v>
      </c>
      <c r="AQ60" s="70">
        <v>0</v>
      </c>
      <c r="AR60" s="70">
        <v>389</v>
      </c>
      <c r="AS60" s="70">
        <v>0</v>
      </c>
      <c r="AT60" s="70">
        <v>0</v>
      </c>
      <c r="AU60" s="70">
        <v>392</v>
      </c>
      <c r="AV60" s="70">
        <v>0</v>
      </c>
      <c r="AW60" s="70">
        <v>0</v>
      </c>
      <c r="AX60" s="70">
        <v>360</v>
      </c>
      <c r="AY60" s="70">
        <v>0</v>
      </c>
      <c r="AZ60" s="70">
        <v>0</v>
      </c>
      <c r="BA60" s="70">
        <v>301</v>
      </c>
      <c r="BB60" s="70">
        <v>0</v>
      </c>
      <c r="BC60" s="70">
        <v>0</v>
      </c>
      <c r="BD60" s="70">
        <v>292</v>
      </c>
      <c r="BE60" s="70">
        <v>0</v>
      </c>
      <c r="BF60" s="70">
        <v>0</v>
      </c>
      <c r="BG60" s="70">
        <v>326</v>
      </c>
      <c r="BH60" s="70">
        <v>0</v>
      </c>
      <c r="BI60" s="70">
        <v>0</v>
      </c>
      <c r="BJ60" s="70">
        <v>303</v>
      </c>
      <c r="BK60" s="70">
        <v>0</v>
      </c>
      <c r="BL60" s="70">
        <v>1</v>
      </c>
      <c r="BM60" s="70">
        <v>264</v>
      </c>
      <c r="BN60" s="70">
        <v>0.37878787878800002</v>
      </c>
      <c r="BO60" s="70">
        <v>0</v>
      </c>
      <c r="BP60" s="70">
        <v>275</v>
      </c>
      <c r="BQ60" s="70">
        <v>0</v>
      </c>
      <c r="BR60" s="70">
        <v>1</v>
      </c>
      <c r="BS60" s="70">
        <v>380</v>
      </c>
      <c r="BT60" s="70">
        <v>0.26315789473700002</v>
      </c>
      <c r="BU60" s="70">
        <v>0</v>
      </c>
      <c r="BV60" s="70">
        <v>413</v>
      </c>
      <c r="BW60" s="70">
        <v>0</v>
      </c>
      <c r="BX60" s="70">
        <v>0</v>
      </c>
      <c r="BY60" s="70">
        <v>415</v>
      </c>
      <c r="BZ60" s="70">
        <v>0</v>
      </c>
      <c r="CA60" s="70">
        <v>0</v>
      </c>
      <c r="CB60" s="70">
        <v>351</v>
      </c>
      <c r="CC60" s="70">
        <v>0</v>
      </c>
      <c r="CD60" s="70">
        <v>0</v>
      </c>
      <c r="CE60" s="70">
        <v>409</v>
      </c>
      <c r="CF60" s="70">
        <v>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D8F62-147C-4ECE-B4EE-1C97E4D9D03B}">
  <dimension ref="A1:CF97"/>
  <sheetViews>
    <sheetView workbookViewId="0">
      <selection activeCell="K104" sqref="K104"/>
    </sheetView>
  </sheetViews>
  <sheetFormatPr defaultRowHeight="14.4" x14ac:dyDescent="0.3"/>
  <sheetData>
    <row r="1" spans="1:84" x14ac:dyDescent="0.3">
      <c r="A1" s="73" t="s">
        <v>33</v>
      </c>
      <c r="B1" s="73" t="s">
        <v>34</v>
      </c>
      <c r="C1" s="74" t="s">
        <v>35</v>
      </c>
      <c r="D1" s="73" t="s">
        <v>36</v>
      </c>
      <c r="E1" s="73" t="s">
        <v>37</v>
      </c>
      <c r="F1" s="73" t="s">
        <v>38</v>
      </c>
      <c r="G1" s="73" t="s">
        <v>39</v>
      </c>
      <c r="H1" s="73" t="s">
        <v>40</v>
      </c>
      <c r="I1" s="73" t="s">
        <v>41</v>
      </c>
      <c r="J1" s="73" t="s">
        <v>42</v>
      </c>
      <c r="K1" s="73" t="s">
        <v>43</v>
      </c>
      <c r="L1" s="73" t="s">
        <v>44</v>
      </c>
      <c r="M1" s="73" t="s">
        <v>45</v>
      </c>
      <c r="N1" s="73" t="s">
        <v>46</v>
      </c>
      <c r="O1" s="73" t="s">
        <v>47</v>
      </c>
      <c r="P1" s="73" t="s">
        <v>48</v>
      </c>
      <c r="Q1" s="73" t="s">
        <v>49</v>
      </c>
      <c r="R1" s="73" t="s">
        <v>50</v>
      </c>
      <c r="S1" s="73" t="s">
        <v>51</v>
      </c>
      <c r="T1" s="73" t="s">
        <v>52</v>
      </c>
      <c r="U1" s="73" t="s">
        <v>53</v>
      </c>
      <c r="V1" s="73" t="s">
        <v>54</v>
      </c>
      <c r="W1" s="73" t="s">
        <v>55</v>
      </c>
      <c r="X1" s="73" t="s">
        <v>56</v>
      </c>
      <c r="Y1" s="73" t="s">
        <v>57</v>
      </c>
      <c r="Z1" s="73" t="s">
        <v>58</v>
      </c>
      <c r="AA1" s="73" t="s">
        <v>59</v>
      </c>
      <c r="AB1" s="73" t="s">
        <v>60</v>
      </c>
      <c r="AC1" s="73" t="s">
        <v>61</v>
      </c>
      <c r="AD1" s="73" t="s">
        <v>62</v>
      </c>
      <c r="AE1" s="73" t="s">
        <v>63</v>
      </c>
      <c r="AF1" s="73" t="s">
        <v>64</v>
      </c>
      <c r="AG1" s="73" t="s">
        <v>65</v>
      </c>
      <c r="AH1" s="73" t="s">
        <v>66</v>
      </c>
      <c r="AI1" s="73" t="s">
        <v>67</v>
      </c>
      <c r="AJ1" s="73" t="s">
        <v>68</v>
      </c>
      <c r="AK1" s="73" t="s">
        <v>69</v>
      </c>
      <c r="AL1" s="73" t="s">
        <v>70</v>
      </c>
      <c r="AM1" s="73" t="s">
        <v>71</v>
      </c>
      <c r="AN1" s="73" t="s">
        <v>72</v>
      </c>
      <c r="AO1" s="73" t="s">
        <v>73</v>
      </c>
      <c r="AP1" s="73" t="s">
        <v>74</v>
      </c>
      <c r="AQ1" s="73" t="s">
        <v>75</v>
      </c>
      <c r="AR1" s="73" t="s">
        <v>76</v>
      </c>
      <c r="AS1" s="73" t="s">
        <v>77</v>
      </c>
      <c r="AT1" s="73" t="s">
        <v>78</v>
      </c>
      <c r="AU1" s="73" t="s">
        <v>79</v>
      </c>
      <c r="AV1" s="73" t="s">
        <v>80</v>
      </c>
      <c r="AW1" s="73" t="s">
        <v>81</v>
      </c>
      <c r="AX1" s="73" t="s">
        <v>82</v>
      </c>
      <c r="AY1" s="73" t="s">
        <v>83</v>
      </c>
      <c r="AZ1" s="73" t="s">
        <v>84</v>
      </c>
      <c r="BA1" s="73" t="s">
        <v>85</v>
      </c>
      <c r="BB1" s="73" t="s">
        <v>86</v>
      </c>
      <c r="BC1" s="73" t="s">
        <v>87</v>
      </c>
      <c r="BD1" s="73" t="s">
        <v>88</v>
      </c>
      <c r="BE1" s="73" t="s">
        <v>89</v>
      </c>
      <c r="BF1" s="73" t="s">
        <v>90</v>
      </c>
      <c r="BG1" s="73" t="s">
        <v>91</v>
      </c>
      <c r="BH1" s="73" t="s">
        <v>92</v>
      </c>
      <c r="BI1" s="73" t="s">
        <v>93</v>
      </c>
      <c r="BJ1" s="73" t="s">
        <v>94</v>
      </c>
      <c r="BK1" s="73" t="s">
        <v>95</v>
      </c>
      <c r="BL1" s="73" t="s">
        <v>96</v>
      </c>
      <c r="BM1" s="73" t="s">
        <v>97</v>
      </c>
      <c r="BN1" s="73" t="s">
        <v>98</v>
      </c>
      <c r="BO1" s="73" t="s">
        <v>99</v>
      </c>
      <c r="BP1" s="73" t="s">
        <v>100</v>
      </c>
      <c r="BQ1" s="73" t="s">
        <v>101</v>
      </c>
      <c r="BR1" s="73" t="s">
        <v>102</v>
      </c>
      <c r="BS1" s="73" t="s">
        <v>103</v>
      </c>
      <c r="BT1" s="73" t="s">
        <v>104</v>
      </c>
      <c r="BU1" s="73" t="s">
        <v>105</v>
      </c>
      <c r="BV1" s="73" t="s">
        <v>106</v>
      </c>
      <c r="BW1" s="73" t="s">
        <v>107</v>
      </c>
      <c r="BX1" s="73" t="s">
        <v>108</v>
      </c>
      <c r="BY1" s="73" t="s">
        <v>109</v>
      </c>
      <c r="BZ1" s="73" t="s">
        <v>110</v>
      </c>
      <c r="CA1" s="73" t="s">
        <v>111</v>
      </c>
      <c r="CB1" s="73" t="s">
        <v>112</v>
      </c>
      <c r="CC1" s="73" t="s">
        <v>113</v>
      </c>
      <c r="CD1" s="73" t="s">
        <v>114</v>
      </c>
      <c r="CE1" s="73" t="s">
        <v>115</v>
      </c>
      <c r="CF1" s="73" t="s">
        <v>116</v>
      </c>
    </row>
    <row r="2" spans="1:84" x14ac:dyDescent="0.3">
      <c r="A2" s="73" t="s">
        <v>212</v>
      </c>
      <c r="B2" s="73">
        <v>5.3907328664599997E-2</v>
      </c>
      <c r="C2" s="75">
        <v>0.28750575287800001</v>
      </c>
      <c r="D2" s="73">
        <v>0.35952305338500001</v>
      </c>
      <c r="E2" s="73">
        <v>35.390252420800003</v>
      </c>
      <c r="F2" s="73">
        <v>2.5949414157900001</v>
      </c>
      <c r="G2" s="73">
        <v>37.226953317899998</v>
      </c>
      <c r="H2" s="73">
        <v>2.8370213689099999</v>
      </c>
      <c r="I2" s="73">
        <v>30.677309811299999</v>
      </c>
      <c r="J2" s="73">
        <v>4.0389987570799999</v>
      </c>
      <c r="K2" s="73">
        <v>34.983665314600003</v>
      </c>
      <c r="L2" s="73">
        <v>3.1588199454899999</v>
      </c>
      <c r="M2" s="73">
        <v>130</v>
      </c>
      <c r="N2" s="73">
        <v>329</v>
      </c>
      <c r="O2" s="73">
        <v>39.513677811599997</v>
      </c>
      <c r="P2" s="73">
        <v>93</v>
      </c>
      <c r="Q2" s="73">
        <v>282</v>
      </c>
      <c r="R2" s="73">
        <v>32.978723404299998</v>
      </c>
      <c r="S2" s="73">
        <v>87</v>
      </c>
      <c r="T2" s="73">
        <v>233</v>
      </c>
      <c r="U2" s="73">
        <v>37.339055793999997</v>
      </c>
      <c r="V2" s="73">
        <v>99</v>
      </c>
      <c r="W2" s="73">
        <v>271</v>
      </c>
      <c r="X2" s="73">
        <v>36.5313653137</v>
      </c>
      <c r="Y2" s="73">
        <v>104</v>
      </c>
      <c r="Z2" s="73">
        <v>322</v>
      </c>
      <c r="AA2" s="73">
        <v>32.298136646000003</v>
      </c>
      <c r="AB2" s="73">
        <v>97</v>
      </c>
      <c r="AC2" s="73">
        <v>288</v>
      </c>
      <c r="AD2" s="73">
        <v>33.680555555600002</v>
      </c>
      <c r="AE2" s="73">
        <v>94</v>
      </c>
      <c r="AF2" s="73">
        <v>280</v>
      </c>
      <c r="AG2" s="73">
        <v>33.571428571399998</v>
      </c>
      <c r="AH2" s="73">
        <v>134</v>
      </c>
      <c r="AI2" s="73">
        <v>355</v>
      </c>
      <c r="AJ2" s="73">
        <v>37.746478873199997</v>
      </c>
      <c r="AK2" s="73">
        <v>153</v>
      </c>
      <c r="AL2" s="73">
        <v>361</v>
      </c>
      <c r="AM2" s="73">
        <v>42.382271468100001</v>
      </c>
      <c r="AN2" s="73">
        <v>173</v>
      </c>
      <c r="AO2" s="73">
        <v>459</v>
      </c>
      <c r="AP2" s="73">
        <v>37.690631808299997</v>
      </c>
      <c r="AQ2" s="73">
        <v>146</v>
      </c>
      <c r="AR2" s="73">
        <v>389</v>
      </c>
      <c r="AS2" s="73">
        <v>37.532133676100003</v>
      </c>
      <c r="AT2" s="73">
        <v>135</v>
      </c>
      <c r="AU2" s="73">
        <v>392</v>
      </c>
      <c r="AV2" s="73">
        <v>34.438775510200003</v>
      </c>
      <c r="AW2" s="73">
        <v>131</v>
      </c>
      <c r="AX2" s="73">
        <v>360</v>
      </c>
      <c r="AY2" s="73">
        <v>36.388888888899999</v>
      </c>
      <c r="AZ2" s="73">
        <v>91</v>
      </c>
      <c r="BA2" s="73">
        <v>301</v>
      </c>
      <c r="BB2" s="73">
        <v>30.2325581395</v>
      </c>
      <c r="BC2" s="73">
        <v>103</v>
      </c>
      <c r="BD2" s="73">
        <v>292</v>
      </c>
      <c r="BE2" s="73">
        <v>35.273972602699999</v>
      </c>
      <c r="BF2" s="73">
        <v>94</v>
      </c>
      <c r="BG2" s="73">
        <v>326</v>
      </c>
      <c r="BH2" s="73">
        <v>28.8343558282</v>
      </c>
      <c r="BI2" s="73">
        <v>87</v>
      </c>
      <c r="BJ2" s="73">
        <v>303</v>
      </c>
      <c r="BK2" s="73">
        <v>28.7128712871</v>
      </c>
      <c r="BL2" s="73">
        <v>65</v>
      </c>
      <c r="BM2" s="73">
        <v>264</v>
      </c>
      <c r="BN2" s="73">
        <v>24.621212121199999</v>
      </c>
      <c r="BO2" s="73">
        <v>87</v>
      </c>
      <c r="BP2" s="73">
        <v>275</v>
      </c>
      <c r="BQ2" s="73">
        <v>31.636363636399999</v>
      </c>
      <c r="BR2" s="73">
        <v>141</v>
      </c>
      <c r="BS2" s="73">
        <v>380</v>
      </c>
      <c r="BT2" s="73">
        <v>37.105263157899998</v>
      </c>
      <c r="BU2" s="73">
        <v>142</v>
      </c>
      <c r="BV2" s="73">
        <v>413</v>
      </c>
      <c r="BW2" s="73">
        <v>34.382566586000003</v>
      </c>
      <c r="BX2" s="73">
        <v>132</v>
      </c>
      <c r="BY2" s="73">
        <v>415</v>
      </c>
      <c r="BZ2" s="73">
        <v>31.807228915700001</v>
      </c>
      <c r="CA2" s="73">
        <v>143</v>
      </c>
      <c r="CB2" s="73">
        <v>351</v>
      </c>
      <c r="CC2" s="73">
        <v>40.740740740699998</v>
      </c>
      <c r="CD2" s="73">
        <v>140</v>
      </c>
      <c r="CE2" s="73">
        <v>409</v>
      </c>
      <c r="CF2" s="73">
        <v>34.229828850899999</v>
      </c>
    </row>
    <row r="3" spans="1:84" x14ac:dyDescent="0.3">
      <c r="A3" s="73" t="s">
        <v>213</v>
      </c>
      <c r="B3" s="73">
        <v>1.11628523371E-2</v>
      </c>
      <c r="C3" s="75">
        <v>0.15309054633800001</v>
      </c>
      <c r="D3" s="73">
        <v>0.45928636145399998</v>
      </c>
      <c r="E3" s="73">
        <v>12.663086978100001</v>
      </c>
      <c r="F3" s="73">
        <v>1.0443179494599999</v>
      </c>
      <c r="G3" s="73">
        <v>13.4426661836</v>
      </c>
      <c r="H3" s="73">
        <v>1.3306987505000001</v>
      </c>
      <c r="I3" s="73">
        <v>15.3097582713</v>
      </c>
      <c r="J3" s="73">
        <v>1.1452126758800001</v>
      </c>
      <c r="K3" s="73">
        <v>14.0333870268</v>
      </c>
      <c r="L3" s="73">
        <v>0.47808043769800002</v>
      </c>
      <c r="M3" s="73">
        <v>43</v>
      </c>
      <c r="N3" s="73">
        <v>329</v>
      </c>
      <c r="O3" s="73">
        <v>13.0699088146</v>
      </c>
      <c r="P3" s="73">
        <v>38</v>
      </c>
      <c r="Q3" s="73">
        <v>282</v>
      </c>
      <c r="R3" s="73">
        <v>13.475177305000001</v>
      </c>
      <c r="S3" s="73">
        <v>25</v>
      </c>
      <c r="T3" s="73">
        <v>233</v>
      </c>
      <c r="U3" s="73">
        <v>10.729613733900001</v>
      </c>
      <c r="V3" s="73">
        <v>32</v>
      </c>
      <c r="W3" s="73">
        <v>271</v>
      </c>
      <c r="X3" s="73">
        <v>11.8081180812</v>
      </c>
      <c r="Y3" s="73">
        <v>43</v>
      </c>
      <c r="Z3" s="73">
        <v>322</v>
      </c>
      <c r="AA3" s="73">
        <v>13.354037267100001</v>
      </c>
      <c r="AB3" s="73">
        <v>39</v>
      </c>
      <c r="AC3" s="73">
        <v>288</v>
      </c>
      <c r="AD3" s="73">
        <v>13.541666666699999</v>
      </c>
      <c r="AE3" s="73">
        <v>35</v>
      </c>
      <c r="AF3" s="73">
        <v>280</v>
      </c>
      <c r="AG3" s="73">
        <v>12.5</v>
      </c>
      <c r="AH3" s="73">
        <v>53</v>
      </c>
      <c r="AI3" s="73">
        <v>355</v>
      </c>
      <c r="AJ3" s="73">
        <v>14.929577464799999</v>
      </c>
      <c r="AK3" s="73">
        <v>40</v>
      </c>
      <c r="AL3" s="73">
        <v>361</v>
      </c>
      <c r="AM3" s="73">
        <v>11.08033241</v>
      </c>
      <c r="AN3" s="73">
        <v>63</v>
      </c>
      <c r="AO3" s="73">
        <v>459</v>
      </c>
      <c r="AP3" s="73">
        <v>13.725490196100001</v>
      </c>
      <c r="AQ3" s="73">
        <v>53</v>
      </c>
      <c r="AR3" s="73">
        <v>389</v>
      </c>
      <c r="AS3" s="73">
        <v>13.624678663199999</v>
      </c>
      <c r="AT3" s="73">
        <v>58</v>
      </c>
      <c r="AU3" s="73">
        <v>392</v>
      </c>
      <c r="AV3" s="73">
        <v>14.795918367300001</v>
      </c>
      <c r="AW3" s="73">
        <v>58</v>
      </c>
      <c r="AX3" s="73">
        <v>360</v>
      </c>
      <c r="AY3" s="73">
        <v>16.111111111100001</v>
      </c>
      <c r="AZ3" s="73">
        <v>47</v>
      </c>
      <c r="BA3" s="73">
        <v>301</v>
      </c>
      <c r="BB3" s="73">
        <v>15.6146179402</v>
      </c>
      <c r="BC3" s="73">
        <v>39</v>
      </c>
      <c r="BD3" s="73">
        <v>292</v>
      </c>
      <c r="BE3" s="73">
        <v>13.356164383599999</v>
      </c>
      <c r="BF3" s="73">
        <v>55</v>
      </c>
      <c r="BG3" s="73">
        <v>326</v>
      </c>
      <c r="BH3" s="73">
        <v>16.871165644200001</v>
      </c>
      <c r="BI3" s="73">
        <v>47</v>
      </c>
      <c r="BJ3" s="73">
        <v>303</v>
      </c>
      <c r="BK3" s="73">
        <v>15.511551155099999</v>
      </c>
      <c r="BL3" s="73">
        <v>38</v>
      </c>
      <c r="BM3" s="73">
        <v>264</v>
      </c>
      <c r="BN3" s="73">
        <v>14.3939393939</v>
      </c>
      <c r="BO3" s="73">
        <v>41</v>
      </c>
      <c r="BP3" s="73">
        <v>275</v>
      </c>
      <c r="BQ3" s="73">
        <v>14.9090909091</v>
      </c>
      <c r="BR3" s="73">
        <v>53</v>
      </c>
      <c r="BS3" s="73">
        <v>380</v>
      </c>
      <c r="BT3" s="73">
        <v>13.9473684211</v>
      </c>
      <c r="BU3" s="73">
        <v>59</v>
      </c>
      <c r="BV3" s="73">
        <v>413</v>
      </c>
      <c r="BW3" s="73">
        <v>14.285714285699999</v>
      </c>
      <c r="BX3" s="73">
        <v>58</v>
      </c>
      <c r="BY3" s="73">
        <v>415</v>
      </c>
      <c r="BZ3" s="73">
        <v>13.9759036145</v>
      </c>
      <c r="CA3" s="73">
        <v>47</v>
      </c>
      <c r="CB3" s="73">
        <v>351</v>
      </c>
      <c r="CC3" s="73">
        <v>13.390313390299999</v>
      </c>
      <c r="CD3" s="73">
        <v>56</v>
      </c>
      <c r="CE3" s="73">
        <v>409</v>
      </c>
      <c r="CF3" s="73">
        <v>13.691931540300001</v>
      </c>
    </row>
    <row r="4" spans="1:84" x14ac:dyDescent="0.3">
      <c r="A4" s="73" t="s">
        <v>214</v>
      </c>
      <c r="B4" s="73">
        <v>0.24133019304100001</v>
      </c>
      <c r="C4" s="75">
        <v>0.681402897999</v>
      </c>
      <c r="D4" s="73">
        <v>0.134891321594</v>
      </c>
      <c r="E4" s="73">
        <v>8.4258961940199999</v>
      </c>
      <c r="F4" s="73">
        <v>1.42081338773</v>
      </c>
      <c r="G4" s="73">
        <v>8.7303021588099998</v>
      </c>
      <c r="H4" s="73">
        <v>1.75683388944</v>
      </c>
      <c r="I4" s="73">
        <v>9.73868248542</v>
      </c>
      <c r="J4" s="73">
        <v>1.01415285365</v>
      </c>
      <c r="K4" s="73">
        <v>9.1304346764800002</v>
      </c>
      <c r="L4" s="73">
        <v>0.232764326247</v>
      </c>
      <c r="M4" s="73">
        <v>21</v>
      </c>
      <c r="N4" s="73">
        <v>329</v>
      </c>
      <c r="O4" s="73">
        <v>6.3829787233999999</v>
      </c>
      <c r="P4" s="73">
        <v>23</v>
      </c>
      <c r="Q4" s="73">
        <v>282</v>
      </c>
      <c r="R4" s="73">
        <v>8.1560283687900004</v>
      </c>
      <c r="S4" s="73">
        <v>19</v>
      </c>
      <c r="T4" s="73">
        <v>233</v>
      </c>
      <c r="U4" s="73">
        <v>8.1545064377699994</v>
      </c>
      <c r="V4" s="73">
        <v>30</v>
      </c>
      <c r="W4" s="73">
        <v>271</v>
      </c>
      <c r="X4" s="73">
        <v>11.070110701100001</v>
      </c>
      <c r="Y4" s="73">
        <v>25</v>
      </c>
      <c r="Z4" s="73">
        <v>322</v>
      </c>
      <c r="AA4" s="73">
        <v>7.7639751552799998</v>
      </c>
      <c r="AB4" s="73">
        <v>26</v>
      </c>
      <c r="AC4" s="73">
        <v>288</v>
      </c>
      <c r="AD4" s="73">
        <v>9.0277777777800008</v>
      </c>
      <c r="AE4" s="73">
        <v>17</v>
      </c>
      <c r="AF4" s="73">
        <v>280</v>
      </c>
      <c r="AG4" s="73">
        <v>6.0714285714300003</v>
      </c>
      <c r="AH4" s="73">
        <v>32</v>
      </c>
      <c r="AI4" s="73">
        <v>355</v>
      </c>
      <c r="AJ4" s="73">
        <v>9.0140845070399997</v>
      </c>
      <c r="AK4" s="73">
        <v>24</v>
      </c>
      <c r="AL4" s="73">
        <v>361</v>
      </c>
      <c r="AM4" s="73">
        <v>6.6481994459799996</v>
      </c>
      <c r="AN4" s="73">
        <v>49</v>
      </c>
      <c r="AO4" s="73">
        <v>459</v>
      </c>
      <c r="AP4" s="73">
        <v>10.6753812636</v>
      </c>
      <c r="AQ4" s="73">
        <v>38</v>
      </c>
      <c r="AR4" s="73">
        <v>389</v>
      </c>
      <c r="AS4" s="73">
        <v>9.7686375321300005</v>
      </c>
      <c r="AT4" s="73">
        <v>40</v>
      </c>
      <c r="AU4" s="73">
        <v>392</v>
      </c>
      <c r="AV4" s="73">
        <v>10.204081632699999</v>
      </c>
      <c r="AW4" s="73">
        <v>37</v>
      </c>
      <c r="AX4" s="73">
        <v>360</v>
      </c>
      <c r="AY4" s="73">
        <v>10.277777777800001</v>
      </c>
      <c r="AZ4" s="73">
        <v>25</v>
      </c>
      <c r="BA4" s="73">
        <v>301</v>
      </c>
      <c r="BB4" s="73">
        <v>8.3056478405299998</v>
      </c>
      <c r="BC4" s="73">
        <v>27</v>
      </c>
      <c r="BD4" s="73">
        <v>292</v>
      </c>
      <c r="BE4" s="73">
        <v>9.2465753424700008</v>
      </c>
      <c r="BF4" s="73">
        <v>30</v>
      </c>
      <c r="BG4" s="73">
        <v>326</v>
      </c>
      <c r="BH4" s="73">
        <v>9.2024539877299993</v>
      </c>
      <c r="BI4" s="73">
        <v>35</v>
      </c>
      <c r="BJ4" s="73">
        <v>303</v>
      </c>
      <c r="BK4" s="73">
        <v>11.5511551155</v>
      </c>
      <c r="BL4" s="73">
        <v>26</v>
      </c>
      <c r="BM4" s="73">
        <v>264</v>
      </c>
      <c r="BN4" s="73">
        <v>9.8484848484800001</v>
      </c>
      <c r="BO4" s="73">
        <v>25</v>
      </c>
      <c r="BP4" s="73">
        <v>275</v>
      </c>
      <c r="BQ4" s="73">
        <v>9.0909090909099994</v>
      </c>
      <c r="BR4" s="73">
        <v>33</v>
      </c>
      <c r="BS4" s="73">
        <v>380</v>
      </c>
      <c r="BT4" s="73">
        <v>8.6842105263199993</v>
      </c>
      <c r="BU4" s="73">
        <v>39</v>
      </c>
      <c r="BV4" s="73">
        <v>413</v>
      </c>
      <c r="BW4" s="73">
        <v>9.4430992736100006</v>
      </c>
      <c r="BX4" s="73">
        <v>38</v>
      </c>
      <c r="BY4" s="73">
        <v>415</v>
      </c>
      <c r="BZ4" s="73">
        <v>9.1566265060200003</v>
      </c>
      <c r="CA4" s="73">
        <v>32</v>
      </c>
      <c r="CB4" s="73">
        <v>351</v>
      </c>
      <c r="CC4" s="73">
        <v>9.1168091168099998</v>
      </c>
      <c r="CD4" s="73">
        <v>38</v>
      </c>
      <c r="CE4" s="73">
        <v>409</v>
      </c>
      <c r="CF4" s="73">
        <v>9.2909535452299998</v>
      </c>
    </row>
    <row r="5" spans="1:84" x14ac:dyDescent="0.3">
      <c r="A5" s="73" t="s">
        <v>215</v>
      </c>
      <c r="B5" s="73">
        <v>0.78996199220399999</v>
      </c>
      <c r="C5" s="75">
        <v>0.83336649727000001</v>
      </c>
      <c r="D5" s="73">
        <v>4.0715703035899997E-2</v>
      </c>
      <c r="E5" s="73">
        <v>7.0859638091599999</v>
      </c>
      <c r="F5" s="73">
        <v>1.26980964692</v>
      </c>
      <c r="G5" s="73">
        <v>6.6908911235300002</v>
      </c>
      <c r="H5" s="73">
        <v>1.10762337028</v>
      </c>
      <c r="I5" s="73">
        <v>6.4993033981900004</v>
      </c>
      <c r="J5" s="73">
        <v>1.4496867573400001</v>
      </c>
      <c r="K5" s="73">
        <v>7.0591509062400002</v>
      </c>
      <c r="L5" s="73">
        <v>0.93332257320199996</v>
      </c>
      <c r="M5" s="73">
        <v>21</v>
      </c>
      <c r="N5" s="73">
        <v>329</v>
      </c>
      <c r="O5" s="73">
        <v>6.3829787233999999</v>
      </c>
      <c r="P5" s="73">
        <v>15</v>
      </c>
      <c r="Q5" s="73">
        <v>282</v>
      </c>
      <c r="R5" s="73">
        <v>5.3191489361700004</v>
      </c>
      <c r="S5" s="73">
        <v>19</v>
      </c>
      <c r="T5" s="73">
        <v>233</v>
      </c>
      <c r="U5" s="73">
        <v>8.1545064377699994</v>
      </c>
      <c r="V5" s="73">
        <v>16</v>
      </c>
      <c r="W5" s="73">
        <v>271</v>
      </c>
      <c r="X5" s="73">
        <v>5.90405904059</v>
      </c>
      <c r="Y5" s="73">
        <v>26</v>
      </c>
      <c r="Z5" s="73">
        <v>322</v>
      </c>
      <c r="AA5" s="73">
        <v>8.0745341614899999</v>
      </c>
      <c r="AB5" s="73">
        <v>25</v>
      </c>
      <c r="AC5" s="73">
        <v>288</v>
      </c>
      <c r="AD5" s="73">
        <v>8.6805555555599998</v>
      </c>
      <c r="AE5" s="73">
        <v>19</v>
      </c>
      <c r="AF5" s="73">
        <v>280</v>
      </c>
      <c r="AG5" s="73">
        <v>6.7857142857100001</v>
      </c>
      <c r="AH5" s="73">
        <v>24</v>
      </c>
      <c r="AI5" s="73">
        <v>355</v>
      </c>
      <c r="AJ5" s="73">
        <v>6.7605633802799998</v>
      </c>
      <c r="AK5" s="73">
        <v>32</v>
      </c>
      <c r="AL5" s="73">
        <v>361</v>
      </c>
      <c r="AM5" s="73">
        <v>8.86426592798</v>
      </c>
      <c r="AN5" s="73">
        <v>25</v>
      </c>
      <c r="AO5" s="73">
        <v>459</v>
      </c>
      <c r="AP5" s="73">
        <v>5.4466230936800004</v>
      </c>
      <c r="AQ5" s="73">
        <v>22</v>
      </c>
      <c r="AR5" s="73">
        <v>389</v>
      </c>
      <c r="AS5" s="73">
        <v>5.6555269922900004</v>
      </c>
      <c r="AT5" s="73">
        <v>26</v>
      </c>
      <c r="AU5" s="73">
        <v>392</v>
      </c>
      <c r="AV5" s="73">
        <v>6.6326530612200001</v>
      </c>
      <c r="AW5" s="73">
        <v>22</v>
      </c>
      <c r="AX5" s="73">
        <v>360</v>
      </c>
      <c r="AY5" s="73">
        <v>6.1111111111099996</v>
      </c>
      <c r="AZ5" s="73">
        <v>24</v>
      </c>
      <c r="BA5" s="73">
        <v>301</v>
      </c>
      <c r="BB5" s="73">
        <v>7.9734219269100004</v>
      </c>
      <c r="BC5" s="73">
        <v>15</v>
      </c>
      <c r="BD5" s="73">
        <v>292</v>
      </c>
      <c r="BE5" s="73">
        <v>5.1369863013700003</v>
      </c>
      <c r="BF5" s="73">
        <v>21</v>
      </c>
      <c r="BG5" s="73">
        <v>326</v>
      </c>
      <c r="BH5" s="73">
        <v>6.4417177914100003</v>
      </c>
      <c r="BI5" s="73">
        <v>14</v>
      </c>
      <c r="BJ5" s="73">
        <v>303</v>
      </c>
      <c r="BK5" s="73">
        <v>4.6204620462000001</v>
      </c>
      <c r="BL5" s="73">
        <v>23</v>
      </c>
      <c r="BM5" s="73">
        <v>264</v>
      </c>
      <c r="BN5" s="73">
        <v>8.7121212121199996</v>
      </c>
      <c r="BO5" s="73">
        <v>22</v>
      </c>
      <c r="BP5" s="73">
        <v>275</v>
      </c>
      <c r="BQ5" s="73">
        <v>8</v>
      </c>
      <c r="BR5" s="73">
        <v>26</v>
      </c>
      <c r="BS5" s="73">
        <v>380</v>
      </c>
      <c r="BT5" s="73">
        <v>6.8421052631599997</v>
      </c>
      <c r="BU5" s="73">
        <v>34</v>
      </c>
      <c r="BV5" s="73">
        <v>413</v>
      </c>
      <c r="BW5" s="73">
        <v>8.2324455205800007</v>
      </c>
      <c r="BX5" s="73">
        <v>31</v>
      </c>
      <c r="BY5" s="73">
        <v>415</v>
      </c>
      <c r="BZ5" s="73">
        <v>7.4698795180699999</v>
      </c>
      <c r="CA5" s="73">
        <v>20</v>
      </c>
      <c r="CB5" s="73">
        <v>351</v>
      </c>
      <c r="CC5" s="73">
        <v>5.6980056980100002</v>
      </c>
      <c r="CD5" s="73">
        <v>25</v>
      </c>
      <c r="CE5" s="73">
        <v>409</v>
      </c>
      <c r="CF5" s="73">
        <v>6.1124694376499997</v>
      </c>
    </row>
    <row r="6" spans="1:84" x14ac:dyDescent="0.3">
      <c r="A6" s="73" t="s">
        <v>216</v>
      </c>
      <c r="B6" s="73">
        <v>0.17228596177700001</v>
      </c>
      <c r="C6" s="75">
        <v>0.53353072034100002</v>
      </c>
      <c r="D6" s="73">
        <v>0.242057911317</v>
      </c>
      <c r="E6" s="73">
        <v>3.8639209777699999</v>
      </c>
      <c r="F6" s="73">
        <v>1.28511381074</v>
      </c>
      <c r="G6" s="73">
        <v>3.26747447293</v>
      </c>
      <c r="H6" s="73">
        <v>0.48387229315000002</v>
      </c>
      <c r="I6" s="73">
        <v>3.31286056225</v>
      </c>
      <c r="J6" s="73">
        <v>1.01658535849</v>
      </c>
      <c r="K6" s="73">
        <v>2.4061493129999998</v>
      </c>
      <c r="L6" s="73">
        <v>0.69755661127699997</v>
      </c>
      <c r="M6" s="73">
        <v>5</v>
      </c>
      <c r="N6" s="73">
        <v>329</v>
      </c>
      <c r="O6" s="73">
        <v>1.51975683891</v>
      </c>
      <c r="P6" s="73">
        <v>13</v>
      </c>
      <c r="Q6" s="73">
        <v>282</v>
      </c>
      <c r="R6" s="73">
        <v>4.6099290780100004</v>
      </c>
      <c r="S6" s="73">
        <v>7</v>
      </c>
      <c r="T6" s="73">
        <v>233</v>
      </c>
      <c r="U6" s="73">
        <v>3.0042918454900001</v>
      </c>
      <c r="V6" s="73">
        <v>15</v>
      </c>
      <c r="W6" s="73">
        <v>271</v>
      </c>
      <c r="X6" s="73">
        <v>5.5350553505500004</v>
      </c>
      <c r="Y6" s="73">
        <v>14</v>
      </c>
      <c r="Z6" s="73">
        <v>322</v>
      </c>
      <c r="AA6" s="73">
        <v>4.3478260869599996</v>
      </c>
      <c r="AB6" s="73">
        <v>12</v>
      </c>
      <c r="AC6" s="73">
        <v>288</v>
      </c>
      <c r="AD6" s="73">
        <v>4.1666666666700003</v>
      </c>
      <c r="AE6" s="73">
        <v>10</v>
      </c>
      <c r="AF6" s="73">
        <v>280</v>
      </c>
      <c r="AG6" s="73">
        <v>3.5714285714299998</v>
      </c>
      <c r="AH6" s="73">
        <v>11</v>
      </c>
      <c r="AI6" s="73">
        <v>355</v>
      </c>
      <c r="AJ6" s="73">
        <v>3.0985915493</v>
      </c>
      <c r="AK6" s="73">
        <v>14</v>
      </c>
      <c r="AL6" s="73">
        <v>361</v>
      </c>
      <c r="AM6" s="73">
        <v>3.8781163434899999</v>
      </c>
      <c r="AN6" s="73">
        <v>11</v>
      </c>
      <c r="AO6" s="73">
        <v>459</v>
      </c>
      <c r="AP6" s="73">
        <v>2.3965141612199998</v>
      </c>
      <c r="AQ6" s="73">
        <v>14</v>
      </c>
      <c r="AR6" s="73">
        <v>389</v>
      </c>
      <c r="AS6" s="73">
        <v>3.59897172237</v>
      </c>
      <c r="AT6" s="73">
        <v>12</v>
      </c>
      <c r="AU6" s="73">
        <v>392</v>
      </c>
      <c r="AV6" s="73">
        <v>3.0612244897999998</v>
      </c>
      <c r="AW6" s="73">
        <v>11</v>
      </c>
      <c r="AX6" s="73">
        <v>360</v>
      </c>
      <c r="AY6" s="73">
        <v>3.0555555555599998</v>
      </c>
      <c r="AZ6" s="73">
        <v>8</v>
      </c>
      <c r="BA6" s="73">
        <v>301</v>
      </c>
      <c r="BB6" s="73">
        <v>2.6578073089699998</v>
      </c>
      <c r="BC6" s="73">
        <v>13</v>
      </c>
      <c r="BD6" s="73">
        <v>292</v>
      </c>
      <c r="BE6" s="73">
        <v>4.4520547945200004</v>
      </c>
      <c r="BF6" s="73">
        <v>7</v>
      </c>
      <c r="BG6" s="73">
        <v>326</v>
      </c>
      <c r="BH6" s="73">
        <v>2.1472392638</v>
      </c>
      <c r="BI6" s="73">
        <v>8</v>
      </c>
      <c r="BJ6" s="73">
        <v>303</v>
      </c>
      <c r="BK6" s="73">
        <v>2.6402640264000001</v>
      </c>
      <c r="BL6" s="73">
        <v>13</v>
      </c>
      <c r="BM6" s="73">
        <v>264</v>
      </c>
      <c r="BN6" s="73">
        <v>4.92424242424</v>
      </c>
      <c r="BO6" s="73">
        <v>7</v>
      </c>
      <c r="BP6" s="73">
        <v>275</v>
      </c>
      <c r="BQ6" s="73">
        <v>2.5454545454500002</v>
      </c>
      <c r="BR6" s="73">
        <v>13</v>
      </c>
      <c r="BS6" s="73">
        <v>380</v>
      </c>
      <c r="BT6" s="73">
        <v>3.4210526315799998</v>
      </c>
      <c r="BU6" s="73">
        <v>6</v>
      </c>
      <c r="BV6" s="73">
        <v>413</v>
      </c>
      <c r="BW6" s="73">
        <v>1.45278450363</v>
      </c>
      <c r="BX6" s="73">
        <v>8</v>
      </c>
      <c r="BY6" s="73">
        <v>415</v>
      </c>
      <c r="BZ6" s="73">
        <v>1.9277108433700001</v>
      </c>
      <c r="CA6" s="73">
        <v>11</v>
      </c>
      <c r="CB6" s="73">
        <v>351</v>
      </c>
      <c r="CC6" s="73">
        <v>3.1339031339000001</v>
      </c>
      <c r="CD6" s="73">
        <v>8</v>
      </c>
      <c r="CE6" s="73">
        <v>409</v>
      </c>
      <c r="CF6" s="73">
        <v>1.9559902200499999</v>
      </c>
    </row>
    <row r="7" spans="1:84" x14ac:dyDescent="0.3">
      <c r="A7" s="73" t="s">
        <v>217</v>
      </c>
      <c r="B7" s="73">
        <v>0.302232181494</v>
      </c>
      <c r="C7" s="75">
        <v>0.76353393219599996</v>
      </c>
      <c r="D7" s="73">
        <v>0.17065759356999999</v>
      </c>
      <c r="E7" s="73">
        <v>2.7949092000700002</v>
      </c>
      <c r="F7" s="73">
        <v>1.04153774406</v>
      </c>
      <c r="G7" s="73">
        <v>2.8325140171699998</v>
      </c>
      <c r="H7" s="73">
        <v>0.92187906146099996</v>
      </c>
      <c r="I7" s="73">
        <v>3.7529377624200002</v>
      </c>
      <c r="J7" s="73">
        <v>0.90687583832800001</v>
      </c>
      <c r="K7" s="73">
        <v>2.6958683757999999</v>
      </c>
      <c r="L7" s="73">
        <v>0.88380872945800004</v>
      </c>
      <c r="M7" s="73">
        <v>13</v>
      </c>
      <c r="N7" s="73">
        <v>329</v>
      </c>
      <c r="O7" s="73">
        <v>3.9513677811600001</v>
      </c>
      <c r="P7" s="73">
        <v>11</v>
      </c>
      <c r="Q7" s="73">
        <v>282</v>
      </c>
      <c r="R7" s="73">
        <v>3.90070921986</v>
      </c>
      <c r="S7" s="73">
        <v>3</v>
      </c>
      <c r="T7" s="73">
        <v>233</v>
      </c>
      <c r="U7" s="73">
        <v>1.2875536480700001</v>
      </c>
      <c r="V7" s="73">
        <v>8</v>
      </c>
      <c r="W7" s="73">
        <v>271</v>
      </c>
      <c r="X7" s="73">
        <v>2.9520295203</v>
      </c>
      <c r="Y7" s="73">
        <v>5</v>
      </c>
      <c r="Z7" s="73">
        <v>322</v>
      </c>
      <c r="AA7" s="73">
        <v>1.5527950310600001</v>
      </c>
      <c r="AB7" s="73">
        <v>9</v>
      </c>
      <c r="AC7" s="73">
        <v>288</v>
      </c>
      <c r="AD7" s="73">
        <v>3.125</v>
      </c>
      <c r="AE7" s="73">
        <v>12</v>
      </c>
      <c r="AF7" s="73">
        <v>280</v>
      </c>
      <c r="AG7" s="73">
        <v>4.2857142857100001</v>
      </c>
      <c r="AH7" s="73">
        <v>13</v>
      </c>
      <c r="AI7" s="73">
        <v>355</v>
      </c>
      <c r="AJ7" s="73">
        <v>3.6619718309899998</v>
      </c>
      <c r="AK7" s="73">
        <v>8</v>
      </c>
      <c r="AL7" s="73">
        <v>361</v>
      </c>
      <c r="AM7" s="73">
        <v>2.21606648199</v>
      </c>
      <c r="AN7" s="73">
        <v>9</v>
      </c>
      <c r="AO7" s="73">
        <v>459</v>
      </c>
      <c r="AP7" s="73">
        <v>1.9607843137300001</v>
      </c>
      <c r="AQ7" s="73">
        <v>12</v>
      </c>
      <c r="AR7" s="73">
        <v>389</v>
      </c>
      <c r="AS7" s="73">
        <v>3.0848329048799998</v>
      </c>
      <c r="AT7" s="73">
        <v>7</v>
      </c>
      <c r="AU7" s="73">
        <v>392</v>
      </c>
      <c r="AV7" s="73">
        <v>1.7857142857099999</v>
      </c>
      <c r="AW7" s="73">
        <v>12</v>
      </c>
      <c r="AX7" s="73">
        <v>360</v>
      </c>
      <c r="AY7" s="73">
        <v>3.3333333333300001</v>
      </c>
      <c r="AZ7" s="73">
        <v>11</v>
      </c>
      <c r="BA7" s="73">
        <v>301</v>
      </c>
      <c r="BB7" s="73">
        <v>3.6544850498299999</v>
      </c>
      <c r="BC7" s="73">
        <v>7</v>
      </c>
      <c r="BD7" s="73">
        <v>292</v>
      </c>
      <c r="BE7" s="73">
        <v>2.3972602739700002</v>
      </c>
      <c r="BF7" s="73">
        <v>16</v>
      </c>
      <c r="BG7" s="73">
        <v>326</v>
      </c>
      <c r="BH7" s="73">
        <v>4.9079754601200003</v>
      </c>
      <c r="BI7" s="73">
        <v>10</v>
      </c>
      <c r="BJ7" s="73">
        <v>303</v>
      </c>
      <c r="BK7" s="73">
        <v>3.3003300329999998</v>
      </c>
      <c r="BL7" s="73">
        <v>13</v>
      </c>
      <c r="BM7" s="73">
        <v>264</v>
      </c>
      <c r="BN7" s="73">
        <v>4.92424242424</v>
      </c>
      <c r="BO7" s="73">
        <v>12</v>
      </c>
      <c r="BP7" s="73">
        <v>275</v>
      </c>
      <c r="BQ7" s="73">
        <v>4.3636363636400004</v>
      </c>
      <c r="BR7" s="73">
        <v>10</v>
      </c>
      <c r="BS7" s="73">
        <v>380</v>
      </c>
      <c r="BT7" s="73">
        <v>2.63157894737</v>
      </c>
      <c r="BU7" s="73">
        <v>11</v>
      </c>
      <c r="BV7" s="73">
        <v>413</v>
      </c>
      <c r="BW7" s="73">
        <v>2.6634382566600001</v>
      </c>
      <c r="BX7" s="73">
        <v>12</v>
      </c>
      <c r="BY7" s="73">
        <v>415</v>
      </c>
      <c r="BZ7" s="73">
        <v>2.8915662650599998</v>
      </c>
      <c r="CA7" s="73">
        <v>5</v>
      </c>
      <c r="CB7" s="73">
        <v>351</v>
      </c>
      <c r="CC7" s="73">
        <v>1.4245014245000001</v>
      </c>
      <c r="CD7" s="73">
        <v>9</v>
      </c>
      <c r="CE7" s="73">
        <v>409</v>
      </c>
      <c r="CF7" s="73">
        <v>2.2004889975599999</v>
      </c>
    </row>
    <row r="8" spans="1:84" x14ac:dyDescent="0.3">
      <c r="A8" s="73" t="s">
        <v>218</v>
      </c>
      <c r="B8" s="73">
        <v>0.68227033033600004</v>
      </c>
      <c r="C8" s="75">
        <v>0.77973752038400002</v>
      </c>
      <c r="D8" s="73">
        <v>0.120077870628</v>
      </c>
      <c r="E8" s="73">
        <v>2.7037000147899999</v>
      </c>
      <c r="F8" s="73">
        <v>0.51668716591700004</v>
      </c>
      <c r="G8" s="73">
        <v>2.60664549533</v>
      </c>
      <c r="H8" s="73">
        <v>0.59653998788600004</v>
      </c>
      <c r="I8" s="73">
        <v>3.1390145190699998</v>
      </c>
      <c r="J8" s="73">
        <v>0.72593877575700005</v>
      </c>
      <c r="K8" s="73">
        <v>2.8805035140899999</v>
      </c>
      <c r="L8" s="73">
        <v>0.225624545259</v>
      </c>
      <c r="M8" s="73">
        <v>9</v>
      </c>
      <c r="N8" s="73">
        <v>329</v>
      </c>
      <c r="O8" s="73">
        <v>2.7355623100300002</v>
      </c>
      <c r="P8" s="73">
        <v>6</v>
      </c>
      <c r="Q8" s="73">
        <v>282</v>
      </c>
      <c r="R8" s="73">
        <v>2.12765957447</v>
      </c>
      <c r="S8" s="73">
        <v>8</v>
      </c>
      <c r="T8" s="73">
        <v>233</v>
      </c>
      <c r="U8" s="73">
        <v>3.43347639485</v>
      </c>
      <c r="V8" s="73">
        <v>9</v>
      </c>
      <c r="W8" s="73">
        <v>271</v>
      </c>
      <c r="X8" s="73">
        <v>3.32103321033</v>
      </c>
      <c r="Y8" s="73">
        <v>7</v>
      </c>
      <c r="Z8" s="73">
        <v>322</v>
      </c>
      <c r="AA8" s="73">
        <v>2.1739130434799998</v>
      </c>
      <c r="AB8" s="73">
        <v>7</v>
      </c>
      <c r="AC8" s="73">
        <v>288</v>
      </c>
      <c r="AD8" s="73">
        <v>2.4305555555599998</v>
      </c>
      <c r="AE8" s="73">
        <v>9</v>
      </c>
      <c r="AF8" s="73">
        <v>280</v>
      </c>
      <c r="AG8" s="73">
        <v>3.2142857142899999</v>
      </c>
      <c r="AH8" s="73">
        <v>9</v>
      </c>
      <c r="AI8" s="73">
        <v>355</v>
      </c>
      <c r="AJ8" s="73">
        <v>2.5352112676099998</v>
      </c>
      <c r="AK8" s="73">
        <v>5</v>
      </c>
      <c r="AL8" s="73">
        <v>361</v>
      </c>
      <c r="AM8" s="73">
        <v>1.3850415512500001</v>
      </c>
      <c r="AN8" s="73">
        <v>12</v>
      </c>
      <c r="AO8" s="73">
        <v>459</v>
      </c>
      <c r="AP8" s="73">
        <v>2.6143790849699999</v>
      </c>
      <c r="AQ8" s="73">
        <v>12</v>
      </c>
      <c r="AR8" s="73">
        <v>389</v>
      </c>
      <c r="AS8" s="73">
        <v>3.0848329048799998</v>
      </c>
      <c r="AT8" s="73">
        <v>11</v>
      </c>
      <c r="AU8" s="73">
        <v>392</v>
      </c>
      <c r="AV8" s="73">
        <v>2.8061224489800001</v>
      </c>
      <c r="AW8" s="73">
        <v>9</v>
      </c>
      <c r="AX8" s="73">
        <v>360</v>
      </c>
      <c r="AY8" s="73">
        <v>2.5</v>
      </c>
      <c r="AZ8" s="73">
        <v>8</v>
      </c>
      <c r="BA8" s="73">
        <v>301</v>
      </c>
      <c r="BB8" s="73">
        <v>2.6578073089699998</v>
      </c>
      <c r="BC8" s="73">
        <v>8</v>
      </c>
      <c r="BD8" s="73">
        <v>292</v>
      </c>
      <c r="BE8" s="73">
        <v>2.7397260274000002</v>
      </c>
      <c r="BF8" s="73">
        <v>9</v>
      </c>
      <c r="BG8" s="73">
        <v>326</v>
      </c>
      <c r="BH8" s="73">
        <v>2.7607361963199999</v>
      </c>
      <c r="BI8" s="73">
        <v>11</v>
      </c>
      <c r="BJ8" s="73">
        <v>303</v>
      </c>
      <c r="BK8" s="73">
        <v>3.6303630362999999</v>
      </c>
      <c r="BL8" s="73">
        <v>12</v>
      </c>
      <c r="BM8" s="73">
        <v>264</v>
      </c>
      <c r="BN8" s="73">
        <v>4.5454545454500002</v>
      </c>
      <c r="BO8" s="73">
        <v>7</v>
      </c>
      <c r="BP8" s="73">
        <v>275</v>
      </c>
      <c r="BQ8" s="73">
        <v>2.5454545454500002</v>
      </c>
      <c r="BR8" s="73">
        <v>10</v>
      </c>
      <c r="BS8" s="73">
        <v>380</v>
      </c>
      <c r="BT8" s="73">
        <v>2.63157894737</v>
      </c>
      <c r="BU8" s="73">
        <v>12</v>
      </c>
      <c r="BV8" s="73">
        <v>413</v>
      </c>
      <c r="BW8" s="73">
        <v>2.90556900726</v>
      </c>
      <c r="BX8" s="73">
        <v>13</v>
      </c>
      <c r="BY8" s="73">
        <v>415</v>
      </c>
      <c r="BZ8" s="73">
        <v>3.1325301204799998</v>
      </c>
      <c r="CA8" s="73">
        <v>11</v>
      </c>
      <c r="CB8" s="73">
        <v>351</v>
      </c>
      <c r="CC8" s="73">
        <v>3.1339031339000001</v>
      </c>
      <c r="CD8" s="73">
        <v>12</v>
      </c>
      <c r="CE8" s="73">
        <v>409</v>
      </c>
      <c r="CF8" s="73">
        <v>2.9339853300700001</v>
      </c>
    </row>
    <row r="9" spans="1:84" x14ac:dyDescent="0.3">
      <c r="A9" s="73" t="s">
        <v>219</v>
      </c>
      <c r="B9" s="73">
        <v>0.44706772867799999</v>
      </c>
      <c r="C9" s="75">
        <v>0.69223390246899996</v>
      </c>
      <c r="D9" s="73">
        <v>0.134577195058</v>
      </c>
      <c r="E9" s="73">
        <v>2.3276806381599999</v>
      </c>
      <c r="F9" s="73">
        <v>0.31547173788600003</v>
      </c>
      <c r="G9" s="73">
        <v>2.3390928025100002</v>
      </c>
      <c r="H9" s="73">
        <v>0.82362188362699995</v>
      </c>
      <c r="I9" s="73">
        <v>1.90547457782</v>
      </c>
      <c r="J9" s="73">
        <v>0.66406206192600004</v>
      </c>
      <c r="K9" s="73">
        <v>1.78866463086</v>
      </c>
      <c r="L9" s="73">
        <v>0.58848993592400001</v>
      </c>
      <c r="M9" s="73">
        <v>6</v>
      </c>
      <c r="N9" s="73">
        <v>329</v>
      </c>
      <c r="O9" s="73">
        <v>1.8237082066900001</v>
      </c>
      <c r="P9" s="73">
        <v>6</v>
      </c>
      <c r="Q9" s="73">
        <v>282</v>
      </c>
      <c r="R9" s="73">
        <v>2.12765957447</v>
      </c>
      <c r="S9" s="73">
        <v>6</v>
      </c>
      <c r="T9" s="73">
        <v>233</v>
      </c>
      <c r="U9" s="73">
        <v>2.5751072961400001</v>
      </c>
      <c r="V9" s="73">
        <v>6</v>
      </c>
      <c r="W9" s="73">
        <v>271</v>
      </c>
      <c r="X9" s="73">
        <v>2.21402214022</v>
      </c>
      <c r="Y9" s="73">
        <v>9</v>
      </c>
      <c r="Z9" s="73">
        <v>322</v>
      </c>
      <c r="AA9" s="73">
        <v>2.7950310559</v>
      </c>
      <c r="AB9" s="73">
        <v>7</v>
      </c>
      <c r="AC9" s="73">
        <v>288</v>
      </c>
      <c r="AD9" s="73">
        <v>2.4305555555599998</v>
      </c>
      <c r="AE9" s="73">
        <v>11</v>
      </c>
      <c r="AF9" s="73">
        <v>280</v>
      </c>
      <c r="AG9" s="73">
        <v>3.9285714285700002</v>
      </c>
      <c r="AH9" s="73">
        <v>10</v>
      </c>
      <c r="AI9" s="73">
        <v>355</v>
      </c>
      <c r="AJ9" s="73">
        <v>2.8169014084500001</v>
      </c>
      <c r="AK9" s="73">
        <v>8</v>
      </c>
      <c r="AL9" s="73">
        <v>361</v>
      </c>
      <c r="AM9" s="73">
        <v>2.21606648199</v>
      </c>
      <c r="AN9" s="73">
        <v>8</v>
      </c>
      <c r="AO9" s="73">
        <v>459</v>
      </c>
      <c r="AP9" s="73">
        <v>1.74291938998</v>
      </c>
      <c r="AQ9" s="73">
        <v>7</v>
      </c>
      <c r="AR9" s="73">
        <v>389</v>
      </c>
      <c r="AS9" s="73">
        <v>1.79948586118</v>
      </c>
      <c r="AT9" s="73">
        <v>6</v>
      </c>
      <c r="AU9" s="73">
        <v>392</v>
      </c>
      <c r="AV9" s="73">
        <v>1.5306122448999999</v>
      </c>
      <c r="AW9" s="73">
        <v>6</v>
      </c>
      <c r="AX9" s="73">
        <v>360</v>
      </c>
      <c r="AY9" s="73">
        <v>1.6666666666700001</v>
      </c>
      <c r="AZ9" s="73">
        <v>7</v>
      </c>
      <c r="BA9" s="73">
        <v>301</v>
      </c>
      <c r="BB9" s="73">
        <v>2.32558139535</v>
      </c>
      <c r="BC9" s="73">
        <v>2</v>
      </c>
      <c r="BD9" s="73">
        <v>292</v>
      </c>
      <c r="BE9" s="73">
        <v>0.68493150684899995</v>
      </c>
      <c r="BF9" s="73">
        <v>8</v>
      </c>
      <c r="BG9" s="73">
        <v>326</v>
      </c>
      <c r="BH9" s="73">
        <v>2.4539877300600001</v>
      </c>
      <c r="BI9" s="73">
        <v>5</v>
      </c>
      <c r="BJ9" s="73">
        <v>303</v>
      </c>
      <c r="BK9" s="73">
        <v>1.6501650164999999</v>
      </c>
      <c r="BL9" s="73">
        <v>7</v>
      </c>
      <c r="BM9" s="73">
        <v>264</v>
      </c>
      <c r="BN9" s="73">
        <v>2.6515151515199999</v>
      </c>
      <c r="BO9" s="73">
        <v>6</v>
      </c>
      <c r="BP9" s="73">
        <v>275</v>
      </c>
      <c r="BQ9" s="73">
        <v>2.1818181818200002</v>
      </c>
      <c r="BR9" s="73">
        <v>9</v>
      </c>
      <c r="BS9" s="73">
        <v>380</v>
      </c>
      <c r="BT9" s="73">
        <v>2.36842105263</v>
      </c>
      <c r="BU9" s="73">
        <v>7</v>
      </c>
      <c r="BV9" s="73">
        <v>413</v>
      </c>
      <c r="BW9" s="73">
        <v>1.6949152542399999</v>
      </c>
      <c r="BX9" s="73">
        <v>10</v>
      </c>
      <c r="BY9" s="73">
        <v>415</v>
      </c>
      <c r="BZ9" s="73">
        <v>2.4096385542199998</v>
      </c>
      <c r="CA9" s="73">
        <v>3</v>
      </c>
      <c r="CB9" s="73">
        <v>351</v>
      </c>
      <c r="CC9" s="73">
        <v>0.85470085470099999</v>
      </c>
      <c r="CD9" s="73">
        <v>5</v>
      </c>
      <c r="CE9" s="73">
        <v>409</v>
      </c>
      <c r="CF9" s="73">
        <v>1.22249388753</v>
      </c>
    </row>
    <row r="10" spans="1:84" x14ac:dyDescent="0.3">
      <c r="A10" s="73" t="s">
        <v>220</v>
      </c>
      <c r="B10" s="73">
        <v>0.48500675811400001</v>
      </c>
      <c r="C10" s="75">
        <v>0.72751013717099999</v>
      </c>
      <c r="D10" s="73">
        <v>8.3959952560499998E-2</v>
      </c>
      <c r="E10" s="73">
        <v>2.0462924342000002</v>
      </c>
      <c r="F10" s="73">
        <v>0.93216998973300003</v>
      </c>
      <c r="G10" s="73">
        <v>1.57672426322</v>
      </c>
      <c r="H10" s="73">
        <v>0.69913416098900005</v>
      </c>
      <c r="I10" s="73">
        <v>2.5615474684100001</v>
      </c>
      <c r="J10" s="73">
        <v>1.5209269986</v>
      </c>
      <c r="K10" s="73">
        <v>2.3892891673799999</v>
      </c>
      <c r="L10" s="73">
        <v>1.58203469885</v>
      </c>
      <c r="M10" s="73">
        <v>6</v>
      </c>
      <c r="N10" s="73">
        <v>329</v>
      </c>
      <c r="O10" s="73">
        <v>1.8237082066900001</v>
      </c>
      <c r="P10" s="73">
        <v>9</v>
      </c>
      <c r="Q10" s="73">
        <v>282</v>
      </c>
      <c r="R10" s="73">
        <v>3.1914893617</v>
      </c>
      <c r="S10" s="73">
        <v>1</v>
      </c>
      <c r="T10" s="73">
        <v>233</v>
      </c>
      <c r="U10" s="73">
        <v>0.42918454935599998</v>
      </c>
      <c r="V10" s="73">
        <v>5</v>
      </c>
      <c r="W10" s="73">
        <v>271</v>
      </c>
      <c r="X10" s="73">
        <v>1.84501845018</v>
      </c>
      <c r="Y10" s="73">
        <v>6</v>
      </c>
      <c r="Z10" s="73">
        <v>322</v>
      </c>
      <c r="AA10" s="73">
        <v>1.8633540372699999</v>
      </c>
      <c r="AB10" s="73">
        <v>9</v>
      </c>
      <c r="AC10" s="73">
        <v>288</v>
      </c>
      <c r="AD10" s="73">
        <v>3.125</v>
      </c>
      <c r="AE10" s="73">
        <v>3</v>
      </c>
      <c r="AF10" s="73">
        <v>280</v>
      </c>
      <c r="AG10" s="73">
        <v>1.07142857143</v>
      </c>
      <c r="AH10" s="73">
        <v>11</v>
      </c>
      <c r="AI10" s="73">
        <v>355</v>
      </c>
      <c r="AJ10" s="73">
        <v>3.0985915493</v>
      </c>
      <c r="AK10" s="73">
        <v>5</v>
      </c>
      <c r="AL10" s="73">
        <v>361</v>
      </c>
      <c r="AM10" s="73">
        <v>1.3850415512500001</v>
      </c>
      <c r="AN10" s="73">
        <v>5</v>
      </c>
      <c r="AO10" s="73">
        <v>459</v>
      </c>
      <c r="AP10" s="73">
        <v>1.0893246187400001</v>
      </c>
      <c r="AQ10" s="73">
        <v>5</v>
      </c>
      <c r="AR10" s="73">
        <v>389</v>
      </c>
      <c r="AS10" s="73">
        <v>1.2853470437000001</v>
      </c>
      <c r="AT10" s="73">
        <v>6</v>
      </c>
      <c r="AU10" s="73">
        <v>392</v>
      </c>
      <c r="AV10" s="73">
        <v>1.5306122448999999</v>
      </c>
      <c r="AW10" s="73">
        <v>5</v>
      </c>
      <c r="AX10" s="73">
        <v>360</v>
      </c>
      <c r="AY10" s="73">
        <v>1.38888888889</v>
      </c>
      <c r="AZ10" s="73">
        <v>13</v>
      </c>
      <c r="BA10" s="73">
        <v>301</v>
      </c>
      <c r="BB10" s="73">
        <v>4.3189368770799996</v>
      </c>
      <c r="BC10" s="73">
        <v>4</v>
      </c>
      <c r="BD10" s="73">
        <v>292</v>
      </c>
      <c r="BE10" s="73">
        <v>1.3698630137000001</v>
      </c>
      <c r="BF10" s="73">
        <v>15</v>
      </c>
      <c r="BG10" s="73">
        <v>326</v>
      </c>
      <c r="BH10" s="73">
        <v>4.6012269938700001</v>
      </c>
      <c r="BI10" s="73">
        <v>2</v>
      </c>
      <c r="BJ10" s="73">
        <v>303</v>
      </c>
      <c r="BK10" s="73">
        <v>0.66006600660100001</v>
      </c>
      <c r="BL10" s="73">
        <v>8</v>
      </c>
      <c r="BM10" s="73">
        <v>264</v>
      </c>
      <c r="BN10" s="73">
        <v>3.0303030302999998</v>
      </c>
      <c r="BO10" s="73">
        <v>16</v>
      </c>
      <c r="BP10" s="73">
        <v>275</v>
      </c>
      <c r="BQ10" s="73">
        <v>5.8181818181800002</v>
      </c>
      <c r="BR10" s="73">
        <v>7</v>
      </c>
      <c r="BS10" s="73">
        <v>380</v>
      </c>
      <c r="BT10" s="73">
        <v>1.8421052631599999</v>
      </c>
      <c r="BU10" s="73">
        <v>8</v>
      </c>
      <c r="BV10" s="73">
        <v>413</v>
      </c>
      <c r="BW10" s="73">
        <v>1.93704600484</v>
      </c>
      <c r="BX10" s="73">
        <v>8</v>
      </c>
      <c r="BY10" s="73">
        <v>415</v>
      </c>
      <c r="BZ10" s="73">
        <v>1.9277108433700001</v>
      </c>
      <c r="CA10" s="73">
        <v>3</v>
      </c>
      <c r="CB10" s="73">
        <v>351</v>
      </c>
      <c r="CC10" s="73">
        <v>0.85470085470099999</v>
      </c>
      <c r="CD10" s="73">
        <v>8</v>
      </c>
      <c r="CE10" s="73">
        <v>409</v>
      </c>
      <c r="CF10" s="73">
        <v>1.9559902200499999</v>
      </c>
    </row>
    <row r="11" spans="1:84" x14ac:dyDescent="0.3">
      <c r="A11" s="73" t="s">
        <v>221</v>
      </c>
      <c r="B11" s="73">
        <v>0.67306959314399994</v>
      </c>
      <c r="C11" s="75">
        <v>0.77849013182899995</v>
      </c>
      <c r="D11" s="73">
        <v>8.9266722783000005E-2</v>
      </c>
      <c r="E11" s="73">
        <v>1.8293392024399999</v>
      </c>
      <c r="F11" s="73">
        <v>0.99501250378999995</v>
      </c>
      <c r="G11" s="73">
        <v>2.2199823754699999</v>
      </c>
      <c r="H11" s="73">
        <v>0.64962822047000002</v>
      </c>
      <c r="I11" s="73">
        <v>2.19432512732</v>
      </c>
      <c r="J11" s="73">
        <v>0.92905926896299995</v>
      </c>
      <c r="K11" s="73">
        <v>2.6800878133200001</v>
      </c>
      <c r="L11" s="73">
        <v>1.2013837651999999</v>
      </c>
      <c r="M11" s="73">
        <v>5</v>
      </c>
      <c r="N11" s="73">
        <v>329</v>
      </c>
      <c r="O11" s="73">
        <v>1.51975683891</v>
      </c>
      <c r="P11" s="73">
        <v>6</v>
      </c>
      <c r="Q11" s="73">
        <v>282</v>
      </c>
      <c r="R11" s="73">
        <v>2.12765957447</v>
      </c>
      <c r="S11" s="73">
        <v>8</v>
      </c>
      <c r="T11" s="73">
        <v>233</v>
      </c>
      <c r="U11" s="73">
        <v>3.43347639485</v>
      </c>
      <c r="V11" s="73">
        <v>1</v>
      </c>
      <c r="W11" s="73">
        <v>271</v>
      </c>
      <c r="X11" s="73">
        <v>0.36900369003700001</v>
      </c>
      <c r="Y11" s="73">
        <v>8</v>
      </c>
      <c r="Z11" s="73">
        <v>322</v>
      </c>
      <c r="AA11" s="73">
        <v>2.4844720496899999</v>
      </c>
      <c r="AB11" s="73">
        <v>3</v>
      </c>
      <c r="AC11" s="73">
        <v>288</v>
      </c>
      <c r="AD11" s="73">
        <v>1.0416666666700001</v>
      </c>
      <c r="AE11" s="73">
        <v>5</v>
      </c>
      <c r="AF11" s="73">
        <v>280</v>
      </c>
      <c r="AG11" s="73">
        <v>1.7857142857099999</v>
      </c>
      <c r="AH11" s="73">
        <v>6</v>
      </c>
      <c r="AI11" s="73">
        <v>355</v>
      </c>
      <c r="AJ11" s="73">
        <v>1.69014084507</v>
      </c>
      <c r="AK11" s="73">
        <v>8</v>
      </c>
      <c r="AL11" s="73">
        <v>361</v>
      </c>
      <c r="AM11" s="73">
        <v>2.21606648199</v>
      </c>
      <c r="AN11" s="73">
        <v>8</v>
      </c>
      <c r="AO11" s="73">
        <v>459</v>
      </c>
      <c r="AP11" s="73">
        <v>1.74291938998</v>
      </c>
      <c r="AQ11" s="73">
        <v>9</v>
      </c>
      <c r="AR11" s="73">
        <v>389</v>
      </c>
      <c r="AS11" s="73">
        <v>2.3136246786600001</v>
      </c>
      <c r="AT11" s="73">
        <v>14</v>
      </c>
      <c r="AU11" s="73">
        <v>392</v>
      </c>
      <c r="AV11" s="73">
        <v>3.5714285714299998</v>
      </c>
      <c r="AW11" s="73">
        <v>7</v>
      </c>
      <c r="AX11" s="73">
        <v>360</v>
      </c>
      <c r="AY11" s="73">
        <v>1.94444444444</v>
      </c>
      <c r="AZ11" s="73">
        <v>9</v>
      </c>
      <c r="BA11" s="73">
        <v>301</v>
      </c>
      <c r="BB11" s="73">
        <v>2.9900332225900002</v>
      </c>
      <c r="BC11" s="73">
        <v>11</v>
      </c>
      <c r="BD11" s="73">
        <v>292</v>
      </c>
      <c r="BE11" s="73">
        <v>3.76712328767</v>
      </c>
      <c r="BF11" s="73">
        <v>3</v>
      </c>
      <c r="BG11" s="73">
        <v>326</v>
      </c>
      <c r="BH11" s="73">
        <v>0.92024539877300005</v>
      </c>
      <c r="BI11" s="73">
        <v>5</v>
      </c>
      <c r="BJ11" s="73">
        <v>303</v>
      </c>
      <c r="BK11" s="73">
        <v>1.6501650164999999</v>
      </c>
      <c r="BL11" s="73">
        <v>5</v>
      </c>
      <c r="BM11" s="73">
        <v>264</v>
      </c>
      <c r="BN11" s="73">
        <v>1.89393939394</v>
      </c>
      <c r="BO11" s="73">
        <v>2</v>
      </c>
      <c r="BP11" s="73">
        <v>275</v>
      </c>
      <c r="BQ11" s="73">
        <v>0.72727272727299996</v>
      </c>
      <c r="BR11" s="73">
        <v>8</v>
      </c>
      <c r="BS11" s="73">
        <v>380</v>
      </c>
      <c r="BT11" s="73">
        <v>2.1052631578900001</v>
      </c>
      <c r="BU11" s="73">
        <v>8</v>
      </c>
      <c r="BV11" s="73">
        <v>413</v>
      </c>
      <c r="BW11" s="73">
        <v>1.93704600484</v>
      </c>
      <c r="BX11" s="73">
        <v>15</v>
      </c>
      <c r="BY11" s="73">
        <v>415</v>
      </c>
      <c r="BZ11" s="73">
        <v>3.6144578313300002</v>
      </c>
      <c r="CA11" s="73">
        <v>15</v>
      </c>
      <c r="CB11" s="73">
        <v>351</v>
      </c>
      <c r="CC11" s="73">
        <v>4.2735042735000004</v>
      </c>
      <c r="CD11" s="73">
        <v>14</v>
      </c>
      <c r="CE11" s="73">
        <v>409</v>
      </c>
      <c r="CF11" s="73">
        <v>3.4229828850900001</v>
      </c>
    </row>
    <row r="12" spans="1:84" x14ac:dyDescent="0.3">
      <c r="A12" s="73" t="s">
        <v>222</v>
      </c>
      <c r="B12" s="73">
        <v>8.9486528689800005E-3</v>
      </c>
      <c r="C12" s="75">
        <v>0.17181413508400001</v>
      </c>
      <c r="D12" s="73">
        <v>0.474680354779</v>
      </c>
      <c r="E12" s="73">
        <v>1.66297998294</v>
      </c>
      <c r="F12" s="73">
        <v>0.50003835463900004</v>
      </c>
      <c r="G12" s="73">
        <v>2.3574811524100001</v>
      </c>
      <c r="H12" s="73">
        <v>0.490630331335</v>
      </c>
      <c r="I12" s="73">
        <v>1.41237878223</v>
      </c>
      <c r="J12" s="73">
        <v>0.29270432499100002</v>
      </c>
      <c r="K12" s="73">
        <v>2.3577581936300001</v>
      </c>
      <c r="L12" s="73">
        <v>0.44982426666399999</v>
      </c>
      <c r="M12" s="73">
        <v>9</v>
      </c>
      <c r="N12" s="73">
        <v>329</v>
      </c>
      <c r="O12" s="73">
        <v>2.7355623100300002</v>
      </c>
      <c r="P12" s="73">
        <v>4</v>
      </c>
      <c r="Q12" s="73">
        <v>282</v>
      </c>
      <c r="R12" s="73">
        <v>1.41843971631</v>
      </c>
      <c r="S12" s="73">
        <v>4</v>
      </c>
      <c r="T12" s="73">
        <v>233</v>
      </c>
      <c r="U12" s="73">
        <v>1.71673819742</v>
      </c>
      <c r="V12" s="73">
        <v>4</v>
      </c>
      <c r="W12" s="73">
        <v>271</v>
      </c>
      <c r="X12" s="73">
        <v>1.47601476015</v>
      </c>
      <c r="Y12" s="73">
        <v>4</v>
      </c>
      <c r="Z12" s="73">
        <v>322</v>
      </c>
      <c r="AA12" s="73">
        <v>1.24223602484</v>
      </c>
      <c r="AB12" s="73">
        <v>4</v>
      </c>
      <c r="AC12" s="73">
        <v>288</v>
      </c>
      <c r="AD12" s="73">
        <v>1.38888888889</v>
      </c>
      <c r="AE12" s="73">
        <v>5</v>
      </c>
      <c r="AF12" s="73">
        <v>280</v>
      </c>
      <c r="AG12" s="73">
        <v>1.7857142857099999</v>
      </c>
      <c r="AH12" s="73">
        <v>10</v>
      </c>
      <c r="AI12" s="73">
        <v>355</v>
      </c>
      <c r="AJ12" s="73">
        <v>2.8169014084500001</v>
      </c>
      <c r="AK12" s="73">
        <v>9</v>
      </c>
      <c r="AL12" s="73">
        <v>361</v>
      </c>
      <c r="AM12" s="73">
        <v>2.4930747922399998</v>
      </c>
      <c r="AN12" s="73">
        <v>10</v>
      </c>
      <c r="AO12" s="73">
        <v>459</v>
      </c>
      <c r="AP12" s="73">
        <v>2.1786492374700002</v>
      </c>
      <c r="AQ12" s="73">
        <v>12</v>
      </c>
      <c r="AR12" s="73">
        <v>389</v>
      </c>
      <c r="AS12" s="73">
        <v>3.0848329048799998</v>
      </c>
      <c r="AT12" s="73">
        <v>7</v>
      </c>
      <c r="AU12" s="73">
        <v>392</v>
      </c>
      <c r="AV12" s="73">
        <v>1.7857142857099999</v>
      </c>
      <c r="AW12" s="73">
        <v>6</v>
      </c>
      <c r="AX12" s="73">
        <v>360</v>
      </c>
      <c r="AY12" s="73">
        <v>1.6666666666700001</v>
      </c>
      <c r="AZ12" s="73">
        <v>3</v>
      </c>
      <c r="BA12" s="73">
        <v>301</v>
      </c>
      <c r="BB12" s="73">
        <v>0.99667774086399996</v>
      </c>
      <c r="BC12" s="73">
        <v>4</v>
      </c>
      <c r="BD12" s="73">
        <v>292</v>
      </c>
      <c r="BE12" s="73">
        <v>1.3698630137000001</v>
      </c>
      <c r="BF12" s="73">
        <v>4</v>
      </c>
      <c r="BG12" s="73">
        <v>326</v>
      </c>
      <c r="BH12" s="73">
        <v>1.2269938650300001</v>
      </c>
      <c r="BI12" s="73">
        <v>4</v>
      </c>
      <c r="BJ12" s="73">
        <v>303</v>
      </c>
      <c r="BK12" s="73">
        <v>1.3201320132000001</v>
      </c>
      <c r="BL12" s="73">
        <v>5</v>
      </c>
      <c r="BM12" s="73">
        <v>264</v>
      </c>
      <c r="BN12" s="73">
        <v>1.89393939394</v>
      </c>
      <c r="BO12" s="73">
        <v>4</v>
      </c>
      <c r="BP12" s="73">
        <v>275</v>
      </c>
      <c r="BQ12" s="73">
        <v>1.4545454545500001</v>
      </c>
      <c r="BR12" s="73">
        <v>11</v>
      </c>
      <c r="BS12" s="73">
        <v>380</v>
      </c>
      <c r="BT12" s="73">
        <v>2.8947368421099999</v>
      </c>
      <c r="BU12" s="73">
        <v>11</v>
      </c>
      <c r="BV12" s="73">
        <v>413</v>
      </c>
      <c r="BW12" s="73">
        <v>2.6634382566600001</v>
      </c>
      <c r="BX12" s="73">
        <v>10</v>
      </c>
      <c r="BY12" s="73">
        <v>415</v>
      </c>
      <c r="BZ12" s="73">
        <v>2.4096385542199998</v>
      </c>
      <c r="CA12" s="73">
        <v>8</v>
      </c>
      <c r="CB12" s="73">
        <v>351</v>
      </c>
      <c r="CC12" s="73">
        <v>2.2792022792000002</v>
      </c>
      <c r="CD12" s="73">
        <v>10</v>
      </c>
      <c r="CE12" s="73">
        <v>409</v>
      </c>
      <c r="CF12" s="73">
        <v>2.44498777506</v>
      </c>
    </row>
    <row r="13" spans="1:84" x14ac:dyDescent="0.3">
      <c r="A13" s="73" t="s">
        <v>223</v>
      </c>
      <c r="B13" s="73">
        <v>8.0189588843600001E-2</v>
      </c>
      <c r="C13" s="75">
        <v>0.38491002644900002</v>
      </c>
      <c r="D13" s="73">
        <v>0.32453302549599999</v>
      </c>
      <c r="E13" s="73">
        <v>1.3410040921499999</v>
      </c>
      <c r="F13" s="73">
        <v>0.71014631486900004</v>
      </c>
      <c r="G13" s="73">
        <v>0.97492326950200003</v>
      </c>
      <c r="H13" s="73">
        <v>0.399058925264</v>
      </c>
      <c r="I13" s="73">
        <v>0.48914221100499999</v>
      </c>
      <c r="J13" s="73">
        <v>0.24813018121800001</v>
      </c>
      <c r="K13" s="73">
        <v>0.86330912999599996</v>
      </c>
      <c r="L13" s="73">
        <v>0.20750777428700001</v>
      </c>
      <c r="M13" s="73">
        <v>3</v>
      </c>
      <c r="N13" s="73">
        <v>329</v>
      </c>
      <c r="O13" s="73">
        <v>0.91185410334299999</v>
      </c>
      <c r="P13" s="73">
        <v>2</v>
      </c>
      <c r="Q13" s="73">
        <v>282</v>
      </c>
      <c r="R13" s="73">
        <v>0.70921985815599997</v>
      </c>
      <c r="S13" s="73">
        <v>5</v>
      </c>
      <c r="T13" s="73">
        <v>233</v>
      </c>
      <c r="U13" s="73">
        <v>2.1459227467800002</v>
      </c>
      <c r="V13" s="73">
        <v>1</v>
      </c>
      <c r="W13" s="73">
        <v>271</v>
      </c>
      <c r="X13" s="73">
        <v>0.36900369003700001</v>
      </c>
      <c r="Y13" s="73">
        <v>7</v>
      </c>
      <c r="Z13" s="73">
        <v>322</v>
      </c>
      <c r="AA13" s="73">
        <v>2.1739130434799998</v>
      </c>
      <c r="AB13" s="73">
        <v>5</v>
      </c>
      <c r="AC13" s="73">
        <v>288</v>
      </c>
      <c r="AD13" s="73">
        <v>1.73611111111</v>
      </c>
      <c r="AE13" s="73">
        <v>4</v>
      </c>
      <c r="AF13" s="73">
        <v>280</v>
      </c>
      <c r="AG13" s="73">
        <v>1.42857142857</v>
      </c>
      <c r="AH13" s="73">
        <v>4</v>
      </c>
      <c r="AI13" s="73">
        <v>355</v>
      </c>
      <c r="AJ13" s="73">
        <v>1.12676056338</v>
      </c>
      <c r="AK13" s="73">
        <v>4</v>
      </c>
      <c r="AL13" s="73">
        <v>361</v>
      </c>
      <c r="AM13" s="73">
        <v>1.108033241</v>
      </c>
      <c r="AN13" s="73">
        <v>3</v>
      </c>
      <c r="AO13" s="73">
        <v>459</v>
      </c>
      <c r="AP13" s="73">
        <v>0.65359477124200005</v>
      </c>
      <c r="AQ13" s="73">
        <v>1</v>
      </c>
      <c r="AR13" s="73">
        <v>389</v>
      </c>
      <c r="AS13" s="73">
        <v>0.25706940874</v>
      </c>
      <c r="AT13" s="73">
        <v>5</v>
      </c>
      <c r="AU13" s="73">
        <v>392</v>
      </c>
      <c r="AV13" s="73">
        <v>1.2755102040799999</v>
      </c>
      <c r="AW13" s="73">
        <v>1</v>
      </c>
      <c r="AX13" s="73">
        <v>360</v>
      </c>
      <c r="AY13" s="73">
        <v>0.277777777778</v>
      </c>
      <c r="AZ13" s="73">
        <v>1</v>
      </c>
      <c r="BA13" s="73">
        <v>301</v>
      </c>
      <c r="BB13" s="73">
        <v>0.33222591362100001</v>
      </c>
      <c r="BC13" s="73">
        <v>1</v>
      </c>
      <c r="BD13" s="73">
        <v>292</v>
      </c>
      <c r="BE13" s="73">
        <v>0.34246575342500002</v>
      </c>
      <c r="BF13" s="73">
        <v>2</v>
      </c>
      <c r="BG13" s="73">
        <v>326</v>
      </c>
      <c r="BH13" s="73">
        <v>0.61349693251500004</v>
      </c>
      <c r="BI13" s="73">
        <v>3</v>
      </c>
      <c r="BJ13" s="73">
        <v>303</v>
      </c>
      <c r="BK13" s="73">
        <v>0.99009900990099997</v>
      </c>
      <c r="BL13" s="73">
        <v>1</v>
      </c>
      <c r="BM13" s="73">
        <v>264</v>
      </c>
      <c r="BN13" s="73">
        <v>0.37878787878800002</v>
      </c>
      <c r="BO13" s="73">
        <v>3</v>
      </c>
      <c r="BP13" s="73">
        <v>275</v>
      </c>
      <c r="BQ13" s="73">
        <v>1.0909090909100001</v>
      </c>
      <c r="BR13" s="73">
        <v>4</v>
      </c>
      <c r="BS13" s="73">
        <v>380</v>
      </c>
      <c r="BT13" s="73">
        <v>1.05263157895</v>
      </c>
      <c r="BU13" s="73">
        <v>2</v>
      </c>
      <c r="BV13" s="73">
        <v>413</v>
      </c>
      <c r="BW13" s="73">
        <v>0.48426150121099998</v>
      </c>
      <c r="BX13" s="73">
        <v>4</v>
      </c>
      <c r="BY13" s="73">
        <v>415</v>
      </c>
      <c r="BZ13" s="73">
        <v>0.963855421687</v>
      </c>
      <c r="CA13" s="73">
        <v>3</v>
      </c>
      <c r="CB13" s="73">
        <v>351</v>
      </c>
      <c r="CC13" s="73">
        <v>0.85470085470099999</v>
      </c>
      <c r="CD13" s="73">
        <v>3</v>
      </c>
      <c r="CE13" s="73">
        <v>409</v>
      </c>
      <c r="CF13" s="73">
        <v>0.73349633251799995</v>
      </c>
    </row>
    <row r="14" spans="1:84" x14ac:dyDescent="0.3">
      <c r="A14" s="73" t="s">
        <v>224</v>
      </c>
      <c r="B14" s="73">
        <v>0.38753194678399999</v>
      </c>
      <c r="C14" s="75">
        <v>0.79155461470699995</v>
      </c>
      <c r="D14" s="73">
        <v>0.17781575340399999</v>
      </c>
      <c r="E14" s="73">
        <v>1.26065983812</v>
      </c>
      <c r="F14" s="73">
        <v>0.51966923520700004</v>
      </c>
      <c r="G14" s="73">
        <v>1.29335955857</v>
      </c>
      <c r="H14" s="73">
        <v>0.578993679225</v>
      </c>
      <c r="I14" s="73">
        <v>1.9317799871500001</v>
      </c>
      <c r="J14" s="73">
        <v>0.87982509837599998</v>
      </c>
      <c r="K14" s="73">
        <v>1.2409368628999999</v>
      </c>
      <c r="L14" s="73">
        <v>0.41104606240800001</v>
      </c>
      <c r="M14" s="73">
        <v>3</v>
      </c>
      <c r="N14" s="73">
        <v>329</v>
      </c>
      <c r="O14" s="73">
        <v>0.91185410334299999</v>
      </c>
      <c r="P14" s="73">
        <v>5</v>
      </c>
      <c r="Q14" s="73">
        <v>282</v>
      </c>
      <c r="R14" s="73">
        <v>1.77304964539</v>
      </c>
      <c r="S14" s="73">
        <v>5</v>
      </c>
      <c r="T14" s="73">
        <v>233</v>
      </c>
      <c r="U14" s="73">
        <v>2.1459227467800002</v>
      </c>
      <c r="V14" s="73">
        <v>3</v>
      </c>
      <c r="W14" s="73">
        <v>271</v>
      </c>
      <c r="X14" s="73">
        <v>1.10701107011</v>
      </c>
      <c r="Y14" s="73">
        <v>3</v>
      </c>
      <c r="Z14" s="73">
        <v>322</v>
      </c>
      <c r="AA14" s="73">
        <v>0.93167701863399999</v>
      </c>
      <c r="AB14" s="73">
        <v>2</v>
      </c>
      <c r="AC14" s="73">
        <v>288</v>
      </c>
      <c r="AD14" s="73">
        <v>0.694444444444</v>
      </c>
      <c r="AE14" s="73">
        <v>5</v>
      </c>
      <c r="AF14" s="73">
        <v>280</v>
      </c>
      <c r="AG14" s="73">
        <v>1.7857142857099999</v>
      </c>
      <c r="AH14" s="73">
        <v>1</v>
      </c>
      <c r="AI14" s="73">
        <v>355</v>
      </c>
      <c r="AJ14" s="73">
        <v>0.28169014084499999</v>
      </c>
      <c r="AK14" s="73">
        <v>5</v>
      </c>
      <c r="AL14" s="73">
        <v>361</v>
      </c>
      <c r="AM14" s="73">
        <v>1.3850415512500001</v>
      </c>
      <c r="AN14" s="73">
        <v>8</v>
      </c>
      <c r="AO14" s="73">
        <v>459</v>
      </c>
      <c r="AP14" s="73">
        <v>1.74291938998</v>
      </c>
      <c r="AQ14" s="73">
        <v>7</v>
      </c>
      <c r="AR14" s="73">
        <v>389</v>
      </c>
      <c r="AS14" s="73">
        <v>1.79948586118</v>
      </c>
      <c r="AT14" s="73">
        <v>3</v>
      </c>
      <c r="AU14" s="73">
        <v>392</v>
      </c>
      <c r="AV14" s="73">
        <v>0.76530612244899998</v>
      </c>
      <c r="AW14" s="73">
        <v>2</v>
      </c>
      <c r="AX14" s="73">
        <v>360</v>
      </c>
      <c r="AY14" s="73">
        <v>0.555555555556</v>
      </c>
      <c r="AZ14" s="73">
        <v>5</v>
      </c>
      <c r="BA14" s="73">
        <v>301</v>
      </c>
      <c r="BB14" s="73">
        <v>1.66112956811</v>
      </c>
      <c r="BC14" s="73">
        <v>10</v>
      </c>
      <c r="BD14" s="73">
        <v>292</v>
      </c>
      <c r="BE14" s="73">
        <v>3.4246575342500001</v>
      </c>
      <c r="BF14" s="73">
        <v>8</v>
      </c>
      <c r="BG14" s="73">
        <v>326</v>
      </c>
      <c r="BH14" s="73">
        <v>2.4539877300600001</v>
      </c>
      <c r="BI14" s="73">
        <v>6</v>
      </c>
      <c r="BJ14" s="73">
        <v>303</v>
      </c>
      <c r="BK14" s="73">
        <v>1.9801980198</v>
      </c>
      <c r="BL14" s="73">
        <v>4</v>
      </c>
      <c r="BM14" s="73">
        <v>264</v>
      </c>
      <c r="BN14" s="73">
        <v>1.5151515151499999</v>
      </c>
      <c r="BO14" s="73">
        <v>4</v>
      </c>
      <c r="BP14" s="73">
        <v>275</v>
      </c>
      <c r="BQ14" s="73">
        <v>1.4545454545500001</v>
      </c>
      <c r="BR14" s="73">
        <v>2</v>
      </c>
      <c r="BS14" s="73">
        <v>380</v>
      </c>
      <c r="BT14" s="73">
        <v>0.52631578947400004</v>
      </c>
      <c r="BU14" s="73">
        <v>6</v>
      </c>
      <c r="BV14" s="73">
        <v>413</v>
      </c>
      <c r="BW14" s="73">
        <v>1.45278450363</v>
      </c>
      <c r="BX14" s="73">
        <v>6</v>
      </c>
      <c r="BY14" s="73">
        <v>415</v>
      </c>
      <c r="BZ14" s="73">
        <v>1.4457831325299999</v>
      </c>
      <c r="CA14" s="73">
        <v>3</v>
      </c>
      <c r="CB14" s="73">
        <v>351</v>
      </c>
      <c r="CC14" s="73">
        <v>0.85470085470099999</v>
      </c>
      <c r="CD14" s="73">
        <v>7</v>
      </c>
      <c r="CE14" s="73">
        <v>409</v>
      </c>
      <c r="CF14" s="73">
        <v>1.7114914425400001</v>
      </c>
    </row>
    <row r="15" spans="1:84" x14ac:dyDescent="0.3">
      <c r="A15" s="73" t="s">
        <v>165</v>
      </c>
      <c r="B15" s="73">
        <v>0.59058805676500004</v>
      </c>
      <c r="C15" s="75">
        <v>0.72687760832600001</v>
      </c>
      <c r="D15" s="73">
        <v>8.7685678570799994E-2</v>
      </c>
      <c r="E15" s="73">
        <v>1.19481744809</v>
      </c>
      <c r="F15" s="73">
        <v>0.62593748753599998</v>
      </c>
      <c r="G15" s="73">
        <v>1.35252516963</v>
      </c>
      <c r="H15" s="73">
        <v>0.383918770779</v>
      </c>
      <c r="I15" s="73">
        <v>1.03307201594</v>
      </c>
      <c r="J15" s="73">
        <v>0.221020430085</v>
      </c>
      <c r="K15" s="73">
        <v>1.0498360476699999</v>
      </c>
      <c r="L15" s="73">
        <v>0.322276595281</v>
      </c>
      <c r="M15" s="73">
        <v>8</v>
      </c>
      <c r="N15" s="73">
        <v>329</v>
      </c>
      <c r="O15" s="73">
        <v>2.4316109422499999</v>
      </c>
      <c r="P15" s="73">
        <v>3</v>
      </c>
      <c r="Q15" s="73">
        <v>282</v>
      </c>
      <c r="R15" s="73">
        <v>1.06382978723</v>
      </c>
      <c r="S15" s="73">
        <v>3</v>
      </c>
      <c r="T15" s="73">
        <v>233</v>
      </c>
      <c r="U15" s="73">
        <v>1.2875536480700001</v>
      </c>
      <c r="V15" s="73">
        <v>3</v>
      </c>
      <c r="W15" s="73">
        <v>271</v>
      </c>
      <c r="X15" s="73">
        <v>1.10701107011</v>
      </c>
      <c r="Y15" s="73">
        <v>3</v>
      </c>
      <c r="Z15" s="73">
        <v>322</v>
      </c>
      <c r="AA15" s="73">
        <v>0.93167701863399999</v>
      </c>
      <c r="AB15" s="73">
        <v>1</v>
      </c>
      <c r="AC15" s="73">
        <v>288</v>
      </c>
      <c r="AD15" s="73">
        <v>0.347222222222</v>
      </c>
      <c r="AE15" s="73">
        <v>2</v>
      </c>
      <c r="AF15" s="73">
        <v>280</v>
      </c>
      <c r="AG15" s="73">
        <v>0.71428571428599996</v>
      </c>
      <c r="AH15" s="73">
        <v>6</v>
      </c>
      <c r="AI15" s="73">
        <v>355</v>
      </c>
      <c r="AJ15" s="73">
        <v>1.69014084507</v>
      </c>
      <c r="AK15" s="73">
        <v>6</v>
      </c>
      <c r="AL15" s="73">
        <v>361</v>
      </c>
      <c r="AM15" s="73">
        <v>1.6620498614999999</v>
      </c>
      <c r="AN15" s="73">
        <v>8</v>
      </c>
      <c r="AO15" s="73">
        <v>459</v>
      </c>
      <c r="AP15" s="73">
        <v>1.74291938998</v>
      </c>
      <c r="AQ15" s="73">
        <v>5</v>
      </c>
      <c r="AR15" s="73">
        <v>389</v>
      </c>
      <c r="AS15" s="73">
        <v>1.2853470437000001</v>
      </c>
      <c r="AT15" s="73">
        <v>4</v>
      </c>
      <c r="AU15" s="73">
        <v>392</v>
      </c>
      <c r="AV15" s="73">
        <v>1.0204081632699999</v>
      </c>
      <c r="AW15" s="73">
        <v>3</v>
      </c>
      <c r="AX15" s="73">
        <v>360</v>
      </c>
      <c r="AY15" s="73">
        <v>0.83333333333299997</v>
      </c>
      <c r="AZ15" s="73">
        <v>3</v>
      </c>
      <c r="BA15" s="73">
        <v>301</v>
      </c>
      <c r="BB15" s="73">
        <v>0.99667774086399996</v>
      </c>
      <c r="BC15" s="73">
        <v>2</v>
      </c>
      <c r="BD15" s="73">
        <v>292</v>
      </c>
      <c r="BE15" s="73">
        <v>0.68493150684899995</v>
      </c>
      <c r="BF15" s="73">
        <v>4</v>
      </c>
      <c r="BG15" s="73">
        <v>326</v>
      </c>
      <c r="BH15" s="73">
        <v>1.2269938650300001</v>
      </c>
      <c r="BI15" s="73">
        <v>4</v>
      </c>
      <c r="BJ15" s="73">
        <v>303</v>
      </c>
      <c r="BK15" s="73">
        <v>1.3201320132000001</v>
      </c>
      <c r="BL15" s="73">
        <v>3</v>
      </c>
      <c r="BM15" s="73">
        <v>264</v>
      </c>
      <c r="BN15" s="73">
        <v>1.13636363636</v>
      </c>
      <c r="BO15" s="73">
        <v>2</v>
      </c>
      <c r="BP15" s="73">
        <v>275</v>
      </c>
      <c r="BQ15" s="73">
        <v>0.72727272727299996</v>
      </c>
      <c r="BR15" s="73">
        <v>3</v>
      </c>
      <c r="BS15" s="73">
        <v>380</v>
      </c>
      <c r="BT15" s="73">
        <v>0.78947368421099995</v>
      </c>
      <c r="BU15" s="73">
        <v>6</v>
      </c>
      <c r="BV15" s="73">
        <v>413</v>
      </c>
      <c r="BW15" s="73">
        <v>1.45278450363</v>
      </c>
      <c r="BX15" s="73">
        <v>3</v>
      </c>
      <c r="BY15" s="73">
        <v>415</v>
      </c>
      <c r="BZ15" s="73">
        <v>0.72289156626499995</v>
      </c>
      <c r="CA15" s="73">
        <v>4</v>
      </c>
      <c r="CB15" s="73">
        <v>351</v>
      </c>
      <c r="CC15" s="73">
        <v>1.1396011396000001</v>
      </c>
      <c r="CD15" s="73">
        <v>6</v>
      </c>
      <c r="CE15" s="73">
        <v>409</v>
      </c>
      <c r="CF15" s="73">
        <v>1.46699266504</v>
      </c>
    </row>
    <row r="16" spans="1:84" x14ac:dyDescent="0.3">
      <c r="A16" s="73" t="s">
        <v>225</v>
      </c>
      <c r="B16" s="73">
        <v>8.8877081687499998E-2</v>
      </c>
      <c r="C16" s="75">
        <v>0.35550832674999999</v>
      </c>
      <c r="D16" s="73">
        <v>0.23804719767999999</v>
      </c>
      <c r="E16" s="73">
        <v>1.0388557543700001</v>
      </c>
      <c r="F16" s="73">
        <v>0.42767134499699999</v>
      </c>
      <c r="G16" s="73">
        <v>0.66113943206299997</v>
      </c>
      <c r="H16" s="73">
        <v>0.36425609195699998</v>
      </c>
      <c r="I16" s="73">
        <v>1.1056714813899999</v>
      </c>
      <c r="J16" s="73">
        <v>0.49154112319999999</v>
      </c>
      <c r="K16" s="73">
        <v>0.61772159198900001</v>
      </c>
      <c r="L16" s="73">
        <v>0.229401485599</v>
      </c>
      <c r="M16" s="73">
        <v>4</v>
      </c>
      <c r="N16" s="73">
        <v>329</v>
      </c>
      <c r="O16" s="73">
        <v>1.2158054711199999</v>
      </c>
      <c r="P16" s="73">
        <v>5</v>
      </c>
      <c r="Q16" s="73">
        <v>282</v>
      </c>
      <c r="R16" s="73">
        <v>1.77304964539</v>
      </c>
      <c r="S16" s="73">
        <v>2</v>
      </c>
      <c r="T16" s="73">
        <v>233</v>
      </c>
      <c r="U16" s="73">
        <v>0.85836909871199996</v>
      </c>
      <c r="V16" s="73">
        <v>3</v>
      </c>
      <c r="W16" s="73">
        <v>271</v>
      </c>
      <c r="X16" s="73">
        <v>1.10701107011</v>
      </c>
      <c r="Y16" s="73">
        <v>3</v>
      </c>
      <c r="Z16" s="73">
        <v>322</v>
      </c>
      <c r="AA16" s="73">
        <v>0.93167701863399999</v>
      </c>
      <c r="AB16" s="73">
        <v>1</v>
      </c>
      <c r="AC16" s="73">
        <v>288</v>
      </c>
      <c r="AD16" s="73">
        <v>0.347222222222</v>
      </c>
      <c r="AE16" s="73">
        <v>4</v>
      </c>
      <c r="AF16" s="73">
        <v>280</v>
      </c>
      <c r="AG16" s="73">
        <v>1.42857142857</v>
      </c>
      <c r="AH16" s="73">
        <v>2</v>
      </c>
      <c r="AI16" s="73">
        <v>355</v>
      </c>
      <c r="AJ16" s="73">
        <v>0.56338028168999998</v>
      </c>
      <c r="AK16" s="73">
        <v>2</v>
      </c>
      <c r="AL16" s="73">
        <v>361</v>
      </c>
      <c r="AM16" s="73">
        <v>0.55401662049900002</v>
      </c>
      <c r="AN16" s="73">
        <v>3</v>
      </c>
      <c r="AO16" s="73">
        <v>459</v>
      </c>
      <c r="AP16" s="73">
        <v>0.65359477124200005</v>
      </c>
      <c r="AQ16" s="73">
        <v>1</v>
      </c>
      <c r="AR16" s="73">
        <v>389</v>
      </c>
      <c r="AS16" s="73">
        <v>0.25706940874</v>
      </c>
      <c r="AT16" s="73">
        <v>2</v>
      </c>
      <c r="AU16" s="73">
        <v>392</v>
      </c>
      <c r="AV16" s="73">
        <v>0.51020408163300002</v>
      </c>
      <c r="AW16" s="73">
        <v>3</v>
      </c>
      <c r="AX16" s="73">
        <v>360</v>
      </c>
      <c r="AY16" s="73">
        <v>0.83333333333299997</v>
      </c>
      <c r="AZ16" s="73">
        <v>2</v>
      </c>
      <c r="BA16" s="73">
        <v>301</v>
      </c>
      <c r="BB16" s="73">
        <v>0.664451827243</v>
      </c>
      <c r="BC16" s="73">
        <v>3</v>
      </c>
      <c r="BD16" s="73">
        <v>292</v>
      </c>
      <c r="BE16" s="73">
        <v>1.0273972602699999</v>
      </c>
      <c r="BF16" s="73">
        <v>2</v>
      </c>
      <c r="BG16" s="73">
        <v>326</v>
      </c>
      <c r="BH16" s="73">
        <v>0.61349693251500004</v>
      </c>
      <c r="BI16" s="73">
        <v>6</v>
      </c>
      <c r="BJ16" s="73">
        <v>303</v>
      </c>
      <c r="BK16" s="73">
        <v>1.9801980198</v>
      </c>
      <c r="BL16" s="73">
        <v>4</v>
      </c>
      <c r="BM16" s="73">
        <v>264</v>
      </c>
      <c r="BN16" s="73">
        <v>1.5151515151499999</v>
      </c>
      <c r="BO16" s="73">
        <v>1</v>
      </c>
      <c r="BP16" s="73">
        <v>275</v>
      </c>
      <c r="BQ16" s="73">
        <v>0.36363636363599999</v>
      </c>
      <c r="BR16" s="73">
        <v>3</v>
      </c>
      <c r="BS16" s="73">
        <v>380</v>
      </c>
      <c r="BT16" s="73">
        <v>0.78947368421099995</v>
      </c>
      <c r="BU16" s="73">
        <v>1</v>
      </c>
      <c r="BV16" s="73">
        <v>413</v>
      </c>
      <c r="BW16" s="73">
        <v>0.242130750605</v>
      </c>
      <c r="BX16" s="73">
        <v>3</v>
      </c>
      <c r="BY16" s="73">
        <v>415</v>
      </c>
      <c r="BZ16" s="73">
        <v>0.72289156626499995</v>
      </c>
      <c r="CA16" s="73">
        <v>3</v>
      </c>
      <c r="CB16" s="73">
        <v>351</v>
      </c>
      <c r="CC16" s="73">
        <v>0.85470085470099999</v>
      </c>
      <c r="CD16" s="73">
        <v>3</v>
      </c>
      <c r="CE16" s="73">
        <v>409</v>
      </c>
      <c r="CF16" s="73">
        <v>0.73349633251799995</v>
      </c>
    </row>
    <row r="17" spans="1:84" x14ac:dyDescent="0.3">
      <c r="A17" s="73" t="s">
        <v>226</v>
      </c>
      <c r="B17" s="73">
        <v>0.192941522271</v>
      </c>
      <c r="C17" s="75">
        <v>0.57882456681299999</v>
      </c>
      <c r="D17" s="73">
        <v>0.190900571878</v>
      </c>
      <c r="E17" s="73">
        <v>0.83424471682500001</v>
      </c>
      <c r="F17" s="73">
        <v>0.24834766534800001</v>
      </c>
      <c r="G17" s="73">
        <v>0.47251628805200002</v>
      </c>
      <c r="H17" s="73">
        <v>0.28392738011899998</v>
      </c>
      <c r="I17" s="73">
        <v>0.80699751099899997</v>
      </c>
      <c r="J17" s="73">
        <v>0.30660791401100002</v>
      </c>
      <c r="K17" s="73">
        <v>0.59278456419900005</v>
      </c>
      <c r="L17" s="73">
        <v>0.38392515800299998</v>
      </c>
      <c r="M17" s="73">
        <v>2</v>
      </c>
      <c r="N17" s="73">
        <v>329</v>
      </c>
      <c r="O17" s="73">
        <v>0.60790273556200003</v>
      </c>
      <c r="P17" s="73">
        <v>2</v>
      </c>
      <c r="Q17" s="73">
        <v>282</v>
      </c>
      <c r="R17" s="73">
        <v>0.70921985815599997</v>
      </c>
      <c r="S17" s="73">
        <v>3</v>
      </c>
      <c r="T17" s="73">
        <v>233</v>
      </c>
      <c r="U17" s="73">
        <v>1.2875536480700001</v>
      </c>
      <c r="V17" s="73">
        <v>2</v>
      </c>
      <c r="W17" s="73">
        <v>271</v>
      </c>
      <c r="X17" s="73">
        <v>0.73800738007400002</v>
      </c>
      <c r="Y17" s="73">
        <v>2</v>
      </c>
      <c r="Z17" s="73">
        <v>322</v>
      </c>
      <c r="AA17" s="73">
        <v>0.62111801242200004</v>
      </c>
      <c r="AB17" s="73">
        <v>3</v>
      </c>
      <c r="AC17" s="73">
        <v>288</v>
      </c>
      <c r="AD17" s="73">
        <v>1.0416666666700001</v>
      </c>
      <c r="AE17" s="73">
        <v>3</v>
      </c>
      <c r="AF17" s="73">
        <v>280</v>
      </c>
      <c r="AG17" s="73">
        <v>1.07142857143</v>
      </c>
      <c r="AH17" s="73">
        <v>1</v>
      </c>
      <c r="AI17" s="73">
        <v>355</v>
      </c>
      <c r="AJ17" s="73">
        <v>0.28169014084499999</v>
      </c>
      <c r="AK17" s="73">
        <v>1</v>
      </c>
      <c r="AL17" s="73">
        <v>361</v>
      </c>
      <c r="AM17" s="73">
        <v>0.27700831024900002</v>
      </c>
      <c r="AN17" s="73">
        <v>2</v>
      </c>
      <c r="AO17" s="73">
        <v>459</v>
      </c>
      <c r="AP17" s="73">
        <v>0.43572984749499999</v>
      </c>
      <c r="AQ17" s="73">
        <v>2</v>
      </c>
      <c r="AR17" s="73">
        <v>389</v>
      </c>
      <c r="AS17" s="73">
        <v>0.51413881748099999</v>
      </c>
      <c r="AT17" s="73">
        <v>1</v>
      </c>
      <c r="AU17" s="73">
        <v>392</v>
      </c>
      <c r="AV17" s="73">
        <v>0.25510204081600002</v>
      </c>
      <c r="AW17" s="73">
        <v>3</v>
      </c>
      <c r="AX17" s="73">
        <v>360</v>
      </c>
      <c r="AY17" s="73">
        <v>0.83333333333299997</v>
      </c>
      <c r="AZ17" s="73">
        <v>4</v>
      </c>
      <c r="BA17" s="73">
        <v>301</v>
      </c>
      <c r="BB17" s="73">
        <v>1.3289036544899999</v>
      </c>
      <c r="BC17" s="73">
        <v>3</v>
      </c>
      <c r="BD17" s="73">
        <v>292</v>
      </c>
      <c r="BE17" s="73">
        <v>1.0273972602699999</v>
      </c>
      <c r="BF17" s="73">
        <v>2</v>
      </c>
      <c r="BG17" s="73">
        <v>326</v>
      </c>
      <c r="BH17" s="73">
        <v>0.61349693251500004</v>
      </c>
      <c r="BI17" s="73">
        <v>2</v>
      </c>
      <c r="BJ17" s="73">
        <v>303</v>
      </c>
      <c r="BK17" s="73">
        <v>0.66006600660100001</v>
      </c>
      <c r="BL17" s="73">
        <v>1</v>
      </c>
      <c r="BM17" s="73">
        <v>264</v>
      </c>
      <c r="BN17" s="73">
        <v>0.37878787878800002</v>
      </c>
      <c r="BO17" s="73">
        <v>3</v>
      </c>
      <c r="BP17" s="73">
        <v>275</v>
      </c>
      <c r="BQ17" s="73">
        <v>1.0909090909100001</v>
      </c>
      <c r="BR17" s="73">
        <v>2</v>
      </c>
      <c r="BS17" s="73">
        <v>380</v>
      </c>
      <c r="BT17" s="73">
        <v>0.52631578947400004</v>
      </c>
      <c r="BU17" s="73">
        <v>1</v>
      </c>
      <c r="BV17" s="73">
        <v>413</v>
      </c>
      <c r="BW17" s="73">
        <v>0.242130750605</v>
      </c>
      <c r="BX17" s="73">
        <v>4</v>
      </c>
      <c r="BY17" s="73">
        <v>415</v>
      </c>
      <c r="BZ17" s="73">
        <v>0.963855421687</v>
      </c>
      <c r="CA17" s="73">
        <v>0</v>
      </c>
      <c r="CB17" s="73">
        <v>351</v>
      </c>
      <c r="CC17" s="73">
        <v>0</v>
      </c>
      <c r="CD17" s="73">
        <v>3</v>
      </c>
      <c r="CE17" s="73">
        <v>409</v>
      </c>
      <c r="CF17" s="73">
        <v>0.73349633251799995</v>
      </c>
    </row>
    <row r="18" spans="1:84" x14ac:dyDescent="0.3">
      <c r="A18" s="73" t="s">
        <v>227</v>
      </c>
      <c r="B18" s="73">
        <v>2.5940780265400001E-2</v>
      </c>
      <c r="C18" s="75">
        <v>0.249031490548</v>
      </c>
      <c r="D18" s="73">
        <v>0.33388027282400001</v>
      </c>
      <c r="E18" s="73">
        <v>0.80808859709299996</v>
      </c>
      <c r="F18" s="73">
        <v>0.52052120390900003</v>
      </c>
      <c r="G18" s="73">
        <v>0.38790328089699999</v>
      </c>
      <c r="H18" s="73">
        <v>0.34645089400000001</v>
      </c>
      <c r="I18" s="73">
        <v>0.448188611096</v>
      </c>
      <c r="J18" s="73">
        <v>0.564058348973</v>
      </c>
      <c r="K18" s="73">
        <v>1.23556239165</v>
      </c>
      <c r="L18" s="73">
        <v>0.45175856612699999</v>
      </c>
      <c r="M18" s="73">
        <v>0</v>
      </c>
      <c r="N18" s="73">
        <v>329</v>
      </c>
      <c r="O18" s="73">
        <v>0</v>
      </c>
      <c r="P18" s="73">
        <v>2</v>
      </c>
      <c r="Q18" s="73">
        <v>282</v>
      </c>
      <c r="R18" s="73">
        <v>0.70921985815599997</v>
      </c>
      <c r="S18" s="73">
        <v>4</v>
      </c>
      <c r="T18" s="73">
        <v>233</v>
      </c>
      <c r="U18" s="73">
        <v>1.71673819742</v>
      </c>
      <c r="V18" s="73">
        <v>3</v>
      </c>
      <c r="W18" s="73">
        <v>271</v>
      </c>
      <c r="X18" s="73">
        <v>1.10701107011</v>
      </c>
      <c r="Y18" s="73">
        <v>2</v>
      </c>
      <c r="Z18" s="73">
        <v>322</v>
      </c>
      <c r="AA18" s="73">
        <v>0.62111801242200004</v>
      </c>
      <c r="AB18" s="73">
        <v>2</v>
      </c>
      <c r="AC18" s="73">
        <v>288</v>
      </c>
      <c r="AD18" s="73">
        <v>0.694444444444</v>
      </c>
      <c r="AE18" s="73">
        <v>1</v>
      </c>
      <c r="AF18" s="73">
        <v>280</v>
      </c>
      <c r="AG18" s="73">
        <v>0.35714285714299998</v>
      </c>
      <c r="AH18" s="73">
        <v>0</v>
      </c>
      <c r="AI18" s="73">
        <v>355</v>
      </c>
      <c r="AJ18" s="73">
        <v>0</v>
      </c>
      <c r="AK18" s="73">
        <v>0</v>
      </c>
      <c r="AL18" s="73">
        <v>361</v>
      </c>
      <c r="AM18" s="73">
        <v>0</v>
      </c>
      <c r="AN18" s="73">
        <v>2</v>
      </c>
      <c r="AO18" s="73">
        <v>459</v>
      </c>
      <c r="AP18" s="73">
        <v>0.43572984749499999</v>
      </c>
      <c r="AQ18" s="73">
        <v>2</v>
      </c>
      <c r="AR18" s="73">
        <v>389</v>
      </c>
      <c r="AS18" s="73">
        <v>0.51413881748099999</v>
      </c>
      <c r="AT18" s="73">
        <v>4</v>
      </c>
      <c r="AU18" s="73">
        <v>392</v>
      </c>
      <c r="AV18" s="73">
        <v>1.0204081632699999</v>
      </c>
      <c r="AW18" s="73">
        <v>0</v>
      </c>
      <c r="AX18" s="73">
        <v>360</v>
      </c>
      <c r="AY18" s="73">
        <v>0</v>
      </c>
      <c r="AZ18" s="73">
        <v>5</v>
      </c>
      <c r="BA18" s="73">
        <v>301</v>
      </c>
      <c r="BB18" s="73">
        <v>1.66112956811</v>
      </c>
      <c r="BC18" s="73">
        <v>1</v>
      </c>
      <c r="BD18" s="73">
        <v>292</v>
      </c>
      <c r="BE18" s="73">
        <v>0.34246575342500002</v>
      </c>
      <c r="BF18" s="73">
        <v>1</v>
      </c>
      <c r="BG18" s="73">
        <v>326</v>
      </c>
      <c r="BH18" s="73">
        <v>0.30674846625800001</v>
      </c>
      <c r="BI18" s="73">
        <v>0</v>
      </c>
      <c r="BJ18" s="73">
        <v>303</v>
      </c>
      <c r="BK18" s="73">
        <v>0</v>
      </c>
      <c r="BL18" s="73">
        <v>1</v>
      </c>
      <c r="BM18" s="73">
        <v>264</v>
      </c>
      <c r="BN18" s="73">
        <v>0.37878787878800002</v>
      </c>
      <c r="BO18" s="73">
        <v>2</v>
      </c>
      <c r="BP18" s="73">
        <v>275</v>
      </c>
      <c r="BQ18" s="73">
        <v>0.72727272727299996</v>
      </c>
      <c r="BR18" s="73">
        <v>4</v>
      </c>
      <c r="BS18" s="73">
        <v>380</v>
      </c>
      <c r="BT18" s="73">
        <v>1.05263157895</v>
      </c>
      <c r="BU18" s="73">
        <v>3</v>
      </c>
      <c r="BV18" s="73">
        <v>413</v>
      </c>
      <c r="BW18" s="73">
        <v>0.72639225181599998</v>
      </c>
      <c r="BX18" s="73">
        <v>6</v>
      </c>
      <c r="BY18" s="73">
        <v>415</v>
      </c>
      <c r="BZ18" s="73">
        <v>1.4457831325299999</v>
      </c>
      <c r="CA18" s="73">
        <v>7</v>
      </c>
      <c r="CB18" s="73">
        <v>351</v>
      </c>
      <c r="CC18" s="73">
        <v>1.9943019943</v>
      </c>
      <c r="CD18" s="73">
        <v>6</v>
      </c>
      <c r="CE18" s="73">
        <v>409</v>
      </c>
      <c r="CF18" s="73">
        <v>1.46699266504</v>
      </c>
    </row>
    <row r="19" spans="1:84" x14ac:dyDescent="0.3">
      <c r="A19" s="73" t="s">
        <v>228</v>
      </c>
      <c r="B19" s="73">
        <v>0.81576571059299996</v>
      </c>
      <c r="C19" s="75">
        <v>0.85123378496699997</v>
      </c>
      <c r="D19" s="73">
        <v>2.8089479984899999E-2</v>
      </c>
      <c r="E19" s="73">
        <v>0.77026381045299996</v>
      </c>
      <c r="F19" s="73">
        <v>0.28975137195599998</v>
      </c>
      <c r="G19" s="73">
        <v>0.66182662536600001</v>
      </c>
      <c r="H19" s="73">
        <v>0.242626675101</v>
      </c>
      <c r="I19" s="73">
        <v>0.64269318534200004</v>
      </c>
      <c r="J19" s="73">
        <v>0.35961690246700001</v>
      </c>
      <c r="K19" s="73">
        <v>0.70575458043799999</v>
      </c>
      <c r="L19" s="73">
        <v>0.24616071489399999</v>
      </c>
      <c r="M19" s="73">
        <v>2</v>
      </c>
      <c r="N19" s="73">
        <v>329</v>
      </c>
      <c r="O19" s="73">
        <v>0.60790273556200003</v>
      </c>
      <c r="P19" s="73">
        <v>2</v>
      </c>
      <c r="Q19" s="73">
        <v>282</v>
      </c>
      <c r="R19" s="73">
        <v>0.70921985815599997</v>
      </c>
      <c r="S19" s="73">
        <v>3</v>
      </c>
      <c r="T19" s="73">
        <v>233</v>
      </c>
      <c r="U19" s="73">
        <v>1.2875536480700001</v>
      </c>
      <c r="V19" s="73">
        <v>2</v>
      </c>
      <c r="W19" s="73">
        <v>271</v>
      </c>
      <c r="X19" s="73">
        <v>0.73800738007400002</v>
      </c>
      <c r="Y19" s="73">
        <v>3</v>
      </c>
      <c r="Z19" s="73">
        <v>322</v>
      </c>
      <c r="AA19" s="73">
        <v>0.93167701863399999</v>
      </c>
      <c r="AB19" s="73">
        <v>1</v>
      </c>
      <c r="AC19" s="73">
        <v>288</v>
      </c>
      <c r="AD19" s="73">
        <v>0.347222222222</v>
      </c>
      <c r="AE19" s="73">
        <v>1</v>
      </c>
      <c r="AF19" s="73">
        <v>280</v>
      </c>
      <c r="AG19" s="73">
        <v>0.35714285714299998</v>
      </c>
      <c r="AH19" s="73">
        <v>4</v>
      </c>
      <c r="AI19" s="73">
        <v>355</v>
      </c>
      <c r="AJ19" s="73">
        <v>1.12676056338</v>
      </c>
      <c r="AK19" s="73">
        <v>2</v>
      </c>
      <c r="AL19" s="73">
        <v>361</v>
      </c>
      <c r="AM19" s="73">
        <v>0.55401662049900002</v>
      </c>
      <c r="AN19" s="73">
        <v>3</v>
      </c>
      <c r="AO19" s="73">
        <v>459</v>
      </c>
      <c r="AP19" s="73">
        <v>0.65359477124200005</v>
      </c>
      <c r="AQ19" s="73">
        <v>2</v>
      </c>
      <c r="AR19" s="73">
        <v>389</v>
      </c>
      <c r="AS19" s="73">
        <v>0.51413881748099999</v>
      </c>
      <c r="AT19" s="73">
        <v>3</v>
      </c>
      <c r="AU19" s="73">
        <v>392</v>
      </c>
      <c r="AV19" s="73">
        <v>0.76530612244899998</v>
      </c>
      <c r="AW19" s="73">
        <v>3</v>
      </c>
      <c r="AX19" s="73">
        <v>360</v>
      </c>
      <c r="AY19" s="73">
        <v>0.83333333333299997</v>
      </c>
      <c r="AZ19" s="73">
        <v>1</v>
      </c>
      <c r="BA19" s="73">
        <v>301</v>
      </c>
      <c r="BB19" s="73">
        <v>0.33222591362100001</v>
      </c>
      <c r="BC19" s="73">
        <v>2</v>
      </c>
      <c r="BD19" s="73">
        <v>292</v>
      </c>
      <c r="BE19" s="73">
        <v>0.68493150684899995</v>
      </c>
      <c r="BF19" s="73">
        <v>1</v>
      </c>
      <c r="BG19" s="73">
        <v>326</v>
      </c>
      <c r="BH19" s="73">
        <v>0.30674846625800001</v>
      </c>
      <c r="BI19" s="73">
        <v>4</v>
      </c>
      <c r="BJ19" s="73">
        <v>303</v>
      </c>
      <c r="BK19" s="73">
        <v>1.3201320132000001</v>
      </c>
      <c r="BL19" s="73">
        <v>1</v>
      </c>
      <c r="BM19" s="73">
        <v>264</v>
      </c>
      <c r="BN19" s="73">
        <v>0.37878787878800002</v>
      </c>
      <c r="BO19" s="73">
        <v>1</v>
      </c>
      <c r="BP19" s="73">
        <v>275</v>
      </c>
      <c r="BQ19" s="73">
        <v>0.36363636363599999</v>
      </c>
      <c r="BR19" s="73">
        <v>3</v>
      </c>
      <c r="BS19" s="73">
        <v>380</v>
      </c>
      <c r="BT19" s="73">
        <v>0.78947368421099995</v>
      </c>
      <c r="BU19" s="73">
        <v>3</v>
      </c>
      <c r="BV19" s="73">
        <v>413</v>
      </c>
      <c r="BW19" s="73">
        <v>0.72639225181599998</v>
      </c>
      <c r="BX19" s="73">
        <v>2</v>
      </c>
      <c r="BY19" s="73">
        <v>415</v>
      </c>
      <c r="BZ19" s="73">
        <v>0.48192771084300001</v>
      </c>
      <c r="CA19" s="73">
        <v>4</v>
      </c>
      <c r="CB19" s="73">
        <v>351</v>
      </c>
      <c r="CC19" s="73">
        <v>1.1396011396000001</v>
      </c>
      <c r="CD19" s="73">
        <v>3</v>
      </c>
      <c r="CE19" s="73">
        <v>409</v>
      </c>
      <c r="CF19" s="73">
        <v>0.73349633251799995</v>
      </c>
    </row>
    <row r="20" spans="1:84" x14ac:dyDescent="0.3">
      <c r="A20" s="73" t="s">
        <v>229</v>
      </c>
      <c r="B20" s="73">
        <v>0.96972570654500001</v>
      </c>
      <c r="C20" s="75">
        <v>0.96972570654500001</v>
      </c>
      <c r="D20" s="73">
        <v>4.6054412635100003E-3</v>
      </c>
      <c r="E20" s="73">
        <v>0.73696251014400005</v>
      </c>
      <c r="F20" s="73">
        <v>0.26519454586800001</v>
      </c>
      <c r="G20" s="73">
        <v>0.67666788926900001</v>
      </c>
      <c r="H20" s="73">
        <v>0.258675689426</v>
      </c>
      <c r="I20" s="73">
        <v>0.71367394829999997</v>
      </c>
      <c r="J20" s="73">
        <v>0.360746010299</v>
      </c>
      <c r="K20" s="73">
        <v>0.71424461065199996</v>
      </c>
      <c r="L20" s="73">
        <v>0.36953939448399997</v>
      </c>
      <c r="M20" s="73">
        <v>3</v>
      </c>
      <c r="N20" s="73">
        <v>329</v>
      </c>
      <c r="O20" s="73">
        <v>0.91185410334299999</v>
      </c>
      <c r="P20" s="73">
        <v>3</v>
      </c>
      <c r="Q20" s="73">
        <v>282</v>
      </c>
      <c r="R20" s="73">
        <v>1.06382978723</v>
      </c>
      <c r="S20" s="73">
        <v>1</v>
      </c>
      <c r="T20" s="73">
        <v>233</v>
      </c>
      <c r="U20" s="73">
        <v>0.42918454935599998</v>
      </c>
      <c r="V20" s="73">
        <v>2</v>
      </c>
      <c r="W20" s="73">
        <v>271</v>
      </c>
      <c r="X20" s="73">
        <v>0.73800738007400002</v>
      </c>
      <c r="Y20" s="73">
        <v>3</v>
      </c>
      <c r="Z20" s="73">
        <v>322</v>
      </c>
      <c r="AA20" s="73">
        <v>0.93167701863399999</v>
      </c>
      <c r="AB20" s="73">
        <v>1</v>
      </c>
      <c r="AC20" s="73">
        <v>288</v>
      </c>
      <c r="AD20" s="73">
        <v>0.347222222222</v>
      </c>
      <c r="AE20" s="73">
        <v>3</v>
      </c>
      <c r="AF20" s="73">
        <v>280</v>
      </c>
      <c r="AG20" s="73">
        <v>1.07142857143</v>
      </c>
      <c r="AH20" s="73">
        <v>1</v>
      </c>
      <c r="AI20" s="73">
        <v>355</v>
      </c>
      <c r="AJ20" s="73">
        <v>0.28169014084499999</v>
      </c>
      <c r="AK20" s="73">
        <v>2</v>
      </c>
      <c r="AL20" s="73">
        <v>361</v>
      </c>
      <c r="AM20" s="73">
        <v>0.55401662049900002</v>
      </c>
      <c r="AN20" s="73">
        <v>4</v>
      </c>
      <c r="AO20" s="73">
        <v>459</v>
      </c>
      <c r="AP20" s="73">
        <v>0.871459694989</v>
      </c>
      <c r="AQ20" s="73">
        <v>3</v>
      </c>
      <c r="AR20" s="73">
        <v>389</v>
      </c>
      <c r="AS20" s="73">
        <v>0.77120822622100005</v>
      </c>
      <c r="AT20" s="73">
        <v>2</v>
      </c>
      <c r="AU20" s="73">
        <v>392</v>
      </c>
      <c r="AV20" s="73">
        <v>0.51020408163300002</v>
      </c>
      <c r="AW20" s="73">
        <v>1</v>
      </c>
      <c r="AX20" s="73">
        <v>360</v>
      </c>
      <c r="AY20" s="73">
        <v>0.277777777778</v>
      </c>
      <c r="AZ20" s="73">
        <v>2</v>
      </c>
      <c r="BA20" s="73">
        <v>301</v>
      </c>
      <c r="BB20" s="73">
        <v>0.664451827243</v>
      </c>
      <c r="BC20" s="73">
        <v>3</v>
      </c>
      <c r="BD20" s="73">
        <v>292</v>
      </c>
      <c r="BE20" s="73">
        <v>1.0273972602699999</v>
      </c>
      <c r="BF20" s="73">
        <v>2</v>
      </c>
      <c r="BG20" s="73">
        <v>326</v>
      </c>
      <c r="BH20" s="73">
        <v>0.61349693251500004</v>
      </c>
      <c r="BI20" s="73">
        <v>4</v>
      </c>
      <c r="BJ20" s="73">
        <v>303</v>
      </c>
      <c r="BK20" s="73">
        <v>1.3201320132000001</v>
      </c>
      <c r="BL20" s="73">
        <v>1</v>
      </c>
      <c r="BM20" s="73">
        <v>264</v>
      </c>
      <c r="BN20" s="73">
        <v>0.37878787878800002</v>
      </c>
      <c r="BO20" s="73">
        <v>3</v>
      </c>
      <c r="BP20" s="73">
        <v>275</v>
      </c>
      <c r="BQ20" s="73">
        <v>1.0909090909100001</v>
      </c>
      <c r="BR20" s="73">
        <v>2</v>
      </c>
      <c r="BS20" s="73">
        <v>380</v>
      </c>
      <c r="BT20" s="73">
        <v>0.52631578947400004</v>
      </c>
      <c r="BU20" s="73">
        <v>3</v>
      </c>
      <c r="BV20" s="73">
        <v>413</v>
      </c>
      <c r="BW20" s="73">
        <v>0.72639225181599998</v>
      </c>
      <c r="BX20" s="73">
        <v>4</v>
      </c>
      <c r="BY20" s="73">
        <v>415</v>
      </c>
      <c r="BZ20" s="73">
        <v>0.963855421687</v>
      </c>
      <c r="CA20" s="73">
        <v>0</v>
      </c>
      <c r="CB20" s="73">
        <v>351</v>
      </c>
      <c r="CC20" s="73">
        <v>0</v>
      </c>
      <c r="CD20" s="73">
        <v>4</v>
      </c>
      <c r="CE20" s="73">
        <v>409</v>
      </c>
      <c r="CF20" s="73">
        <v>0.97799511002399997</v>
      </c>
    </row>
    <row r="21" spans="1:84" x14ac:dyDescent="0.3">
      <c r="A21" s="73" t="s">
        <v>230</v>
      </c>
      <c r="B21" s="73">
        <v>1.4978094455899999E-2</v>
      </c>
      <c r="C21" s="75">
        <v>0.15976634086300001</v>
      </c>
      <c r="D21" s="73">
        <v>0.43642623059500002</v>
      </c>
      <c r="E21" s="73">
        <v>0.72488917195900004</v>
      </c>
      <c r="F21" s="73">
        <v>0.28839444493600003</v>
      </c>
      <c r="G21" s="73">
        <v>0.35996245133400001</v>
      </c>
      <c r="H21" s="73">
        <v>0.28856251453499998</v>
      </c>
      <c r="I21" s="73">
        <v>0.39984698291300003</v>
      </c>
      <c r="J21" s="73">
        <v>0.24902944088599999</v>
      </c>
      <c r="K21" s="73">
        <v>0.104465709729</v>
      </c>
      <c r="L21" s="73">
        <v>0.15055728448299999</v>
      </c>
      <c r="M21" s="73">
        <v>4</v>
      </c>
      <c r="N21" s="73">
        <v>329</v>
      </c>
      <c r="O21" s="73">
        <v>1.2158054711199999</v>
      </c>
      <c r="P21" s="73">
        <v>2</v>
      </c>
      <c r="Q21" s="73">
        <v>282</v>
      </c>
      <c r="R21" s="73">
        <v>0.70921985815599997</v>
      </c>
      <c r="S21" s="73">
        <v>1</v>
      </c>
      <c r="T21" s="73">
        <v>233</v>
      </c>
      <c r="U21" s="73">
        <v>0.42918454935599998</v>
      </c>
      <c r="V21" s="73">
        <v>1</v>
      </c>
      <c r="W21" s="73">
        <v>271</v>
      </c>
      <c r="X21" s="73">
        <v>0.36900369003700001</v>
      </c>
      <c r="Y21" s="73">
        <v>3</v>
      </c>
      <c r="Z21" s="73">
        <v>322</v>
      </c>
      <c r="AA21" s="73">
        <v>0.93167701863399999</v>
      </c>
      <c r="AB21" s="73">
        <v>2</v>
      </c>
      <c r="AC21" s="73">
        <v>288</v>
      </c>
      <c r="AD21" s="73">
        <v>0.694444444444</v>
      </c>
      <c r="AE21" s="73">
        <v>2</v>
      </c>
      <c r="AF21" s="73">
        <v>280</v>
      </c>
      <c r="AG21" s="73">
        <v>0.71428571428599996</v>
      </c>
      <c r="AH21" s="73">
        <v>1</v>
      </c>
      <c r="AI21" s="73">
        <v>355</v>
      </c>
      <c r="AJ21" s="73">
        <v>0.28169014084499999</v>
      </c>
      <c r="AK21" s="73">
        <v>0</v>
      </c>
      <c r="AL21" s="73">
        <v>361</v>
      </c>
      <c r="AM21" s="73">
        <v>0</v>
      </c>
      <c r="AN21" s="73">
        <v>3</v>
      </c>
      <c r="AO21" s="73">
        <v>459</v>
      </c>
      <c r="AP21" s="73">
        <v>0.65359477124200005</v>
      </c>
      <c r="AQ21" s="73">
        <v>0</v>
      </c>
      <c r="AR21" s="73">
        <v>389</v>
      </c>
      <c r="AS21" s="73">
        <v>0</v>
      </c>
      <c r="AT21" s="73">
        <v>2</v>
      </c>
      <c r="AU21" s="73">
        <v>392</v>
      </c>
      <c r="AV21" s="73">
        <v>0.51020408163300002</v>
      </c>
      <c r="AW21" s="73">
        <v>0</v>
      </c>
      <c r="AX21" s="73">
        <v>360</v>
      </c>
      <c r="AY21" s="73">
        <v>0</v>
      </c>
      <c r="AZ21" s="73">
        <v>1</v>
      </c>
      <c r="BA21" s="73">
        <v>301</v>
      </c>
      <c r="BB21" s="73">
        <v>0.33222591362100001</v>
      </c>
      <c r="BC21" s="73">
        <v>1</v>
      </c>
      <c r="BD21" s="73">
        <v>292</v>
      </c>
      <c r="BE21" s="73">
        <v>0.34246575342500002</v>
      </c>
      <c r="BF21" s="73">
        <v>1</v>
      </c>
      <c r="BG21" s="73">
        <v>326</v>
      </c>
      <c r="BH21" s="73">
        <v>0.30674846625800001</v>
      </c>
      <c r="BI21" s="73">
        <v>2</v>
      </c>
      <c r="BJ21" s="73">
        <v>303</v>
      </c>
      <c r="BK21" s="73">
        <v>0.66006600660100001</v>
      </c>
      <c r="BL21" s="73">
        <v>2</v>
      </c>
      <c r="BM21" s="73">
        <v>264</v>
      </c>
      <c r="BN21" s="73">
        <v>0.75757575757600004</v>
      </c>
      <c r="BO21" s="73">
        <v>1</v>
      </c>
      <c r="BP21" s="73">
        <v>275</v>
      </c>
      <c r="BQ21" s="73">
        <v>0.36363636363599999</v>
      </c>
      <c r="BR21" s="73">
        <v>1</v>
      </c>
      <c r="BS21" s="73">
        <v>380</v>
      </c>
      <c r="BT21" s="73">
        <v>0.26315789473700002</v>
      </c>
      <c r="BU21" s="73">
        <v>0</v>
      </c>
      <c r="BV21" s="73">
        <v>413</v>
      </c>
      <c r="BW21" s="73">
        <v>0</v>
      </c>
      <c r="BX21" s="73">
        <v>0</v>
      </c>
      <c r="BY21" s="73">
        <v>415</v>
      </c>
      <c r="BZ21" s="73">
        <v>0</v>
      </c>
      <c r="CA21" s="73">
        <v>0</v>
      </c>
      <c r="CB21" s="73">
        <v>351</v>
      </c>
      <c r="CC21" s="73">
        <v>0</v>
      </c>
      <c r="CD21" s="73">
        <v>0</v>
      </c>
      <c r="CE21" s="73">
        <v>409</v>
      </c>
      <c r="CF21" s="73">
        <v>0</v>
      </c>
    </row>
    <row r="22" spans="1:84" x14ac:dyDescent="0.3">
      <c r="A22" s="73" t="s">
        <v>231</v>
      </c>
      <c r="B22" s="73">
        <v>0.764217255338</v>
      </c>
      <c r="C22" s="75">
        <v>0.84327421278699999</v>
      </c>
      <c r="D22" s="73">
        <v>3.66727600973E-2</v>
      </c>
      <c r="E22" s="73">
        <v>0.58388555318199997</v>
      </c>
      <c r="F22" s="73">
        <v>0.26261230686699999</v>
      </c>
      <c r="G22" s="73">
        <v>0.59751216718800004</v>
      </c>
      <c r="H22" s="73">
        <v>0.23942683253800001</v>
      </c>
      <c r="I22" s="73">
        <v>0.658944810504</v>
      </c>
      <c r="J22" s="73">
        <v>0.28571668955099999</v>
      </c>
      <c r="K22" s="73">
        <v>0.51983946001500003</v>
      </c>
      <c r="L22" s="73">
        <v>0.22069868511900001</v>
      </c>
      <c r="M22" s="73">
        <v>1</v>
      </c>
      <c r="N22" s="73">
        <v>329</v>
      </c>
      <c r="O22" s="73">
        <v>0.30395136778100001</v>
      </c>
      <c r="P22" s="73">
        <v>3</v>
      </c>
      <c r="Q22" s="73">
        <v>282</v>
      </c>
      <c r="R22" s="73">
        <v>1.06382978723</v>
      </c>
      <c r="S22" s="73">
        <v>1</v>
      </c>
      <c r="T22" s="73">
        <v>233</v>
      </c>
      <c r="U22" s="73">
        <v>0.42918454935599998</v>
      </c>
      <c r="V22" s="73">
        <v>2</v>
      </c>
      <c r="W22" s="73">
        <v>271</v>
      </c>
      <c r="X22" s="73">
        <v>0.73800738007400002</v>
      </c>
      <c r="Y22" s="73">
        <v>2</v>
      </c>
      <c r="Z22" s="73">
        <v>322</v>
      </c>
      <c r="AA22" s="73">
        <v>0.62111801242200004</v>
      </c>
      <c r="AB22" s="73">
        <v>1</v>
      </c>
      <c r="AC22" s="73">
        <v>288</v>
      </c>
      <c r="AD22" s="73">
        <v>0.347222222222</v>
      </c>
      <c r="AE22" s="73">
        <v>3</v>
      </c>
      <c r="AF22" s="73">
        <v>280</v>
      </c>
      <c r="AG22" s="73">
        <v>1.07142857143</v>
      </c>
      <c r="AH22" s="73">
        <v>1</v>
      </c>
      <c r="AI22" s="73">
        <v>355</v>
      </c>
      <c r="AJ22" s="73">
        <v>0.28169014084499999</v>
      </c>
      <c r="AK22" s="73">
        <v>2</v>
      </c>
      <c r="AL22" s="73">
        <v>361</v>
      </c>
      <c r="AM22" s="73">
        <v>0.55401662049900002</v>
      </c>
      <c r="AN22" s="73">
        <v>3</v>
      </c>
      <c r="AO22" s="73">
        <v>459</v>
      </c>
      <c r="AP22" s="73">
        <v>0.65359477124200005</v>
      </c>
      <c r="AQ22" s="73">
        <v>2</v>
      </c>
      <c r="AR22" s="73">
        <v>389</v>
      </c>
      <c r="AS22" s="73">
        <v>0.51413881748099999</v>
      </c>
      <c r="AT22" s="73">
        <v>2</v>
      </c>
      <c r="AU22" s="73">
        <v>392</v>
      </c>
      <c r="AV22" s="73">
        <v>0.51020408163300002</v>
      </c>
      <c r="AW22" s="73">
        <v>3</v>
      </c>
      <c r="AX22" s="73">
        <v>360</v>
      </c>
      <c r="AY22" s="73">
        <v>0.83333333333299997</v>
      </c>
      <c r="AZ22" s="73">
        <v>1</v>
      </c>
      <c r="BA22" s="73">
        <v>301</v>
      </c>
      <c r="BB22" s="73">
        <v>0.33222591362100001</v>
      </c>
      <c r="BC22" s="73">
        <v>2</v>
      </c>
      <c r="BD22" s="73">
        <v>292</v>
      </c>
      <c r="BE22" s="73">
        <v>0.68493150684899995</v>
      </c>
      <c r="BF22" s="73">
        <v>1</v>
      </c>
      <c r="BG22" s="73">
        <v>326</v>
      </c>
      <c r="BH22" s="73">
        <v>0.30674846625800001</v>
      </c>
      <c r="BI22" s="73">
        <v>2</v>
      </c>
      <c r="BJ22" s="73">
        <v>303</v>
      </c>
      <c r="BK22" s="73">
        <v>0.66006600660100001</v>
      </c>
      <c r="BL22" s="73">
        <v>3</v>
      </c>
      <c r="BM22" s="73">
        <v>264</v>
      </c>
      <c r="BN22" s="73">
        <v>1.13636363636</v>
      </c>
      <c r="BO22" s="73">
        <v>1</v>
      </c>
      <c r="BP22" s="73">
        <v>275</v>
      </c>
      <c r="BQ22" s="73">
        <v>0.36363636363599999</v>
      </c>
      <c r="BR22" s="73">
        <v>2</v>
      </c>
      <c r="BS22" s="73">
        <v>380</v>
      </c>
      <c r="BT22" s="73">
        <v>0.52631578947400004</v>
      </c>
      <c r="BU22" s="73">
        <v>2</v>
      </c>
      <c r="BV22" s="73">
        <v>413</v>
      </c>
      <c r="BW22" s="73">
        <v>0.48426150121099998</v>
      </c>
      <c r="BX22" s="73">
        <v>2</v>
      </c>
      <c r="BY22" s="73">
        <v>415</v>
      </c>
      <c r="BZ22" s="73">
        <v>0.48192771084300001</v>
      </c>
      <c r="CA22" s="73">
        <v>1</v>
      </c>
      <c r="CB22" s="73">
        <v>351</v>
      </c>
      <c r="CC22" s="73">
        <v>0.28490028490000002</v>
      </c>
      <c r="CD22" s="73">
        <v>4</v>
      </c>
      <c r="CE22" s="73">
        <v>409</v>
      </c>
      <c r="CF22" s="73">
        <v>0.97799511002399997</v>
      </c>
    </row>
    <row r="23" spans="1:84" x14ac:dyDescent="0.3">
      <c r="A23" s="73" t="s">
        <v>232</v>
      </c>
      <c r="B23" s="73">
        <v>5.0153352015700002E-2</v>
      </c>
      <c r="C23" s="75">
        <v>0.30092011209399999</v>
      </c>
      <c r="D23" s="73">
        <v>0.36948270557599999</v>
      </c>
      <c r="E23" s="73">
        <v>0.57784141979199999</v>
      </c>
      <c r="F23" s="73">
        <v>0.26074043378299999</v>
      </c>
      <c r="G23" s="73">
        <v>0.31272649837499999</v>
      </c>
      <c r="H23" s="73">
        <v>0.17776834232300001</v>
      </c>
      <c r="I23" s="73">
        <v>0.16443310997800001</v>
      </c>
      <c r="J23" s="73">
        <v>0.16699952508400001</v>
      </c>
      <c r="K23" s="73">
        <v>0.28034291018399998</v>
      </c>
      <c r="L23" s="73">
        <v>0.16953196352800001</v>
      </c>
      <c r="M23" s="73">
        <v>2</v>
      </c>
      <c r="N23" s="73">
        <v>329</v>
      </c>
      <c r="O23" s="73">
        <v>0.60790273556200003</v>
      </c>
      <c r="P23" s="73">
        <v>1</v>
      </c>
      <c r="Q23" s="73">
        <v>282</v>
      </c>
      <c r="R23" s="73">
        <v>0.35460992907799999</v>
      </c>
      <c r="S23" s="73">
        <v>1</v>
      </c>
      <c r="T23" s="73">
        <v>233</v>
      </c>
      <c r="U23" s="73">
        <v>0.42918454935599998</v>
      </c>
      <c r="V23" s="73">
        <v>3</v>
      </c>
      <c r="W23" s="73">
        <v>271</v>
      </c>
      <c r="X23" s="73">
        <v>1.10701107011</v>
      </c>
      <c r="Y23" s="73">
        <v>2</v>
      </c>
      <c r="Z23" s="73">
        <v>322</v>
      </c>
      <c r="AA23" s="73">
        <v>0.62111801242200004</v>
      </c>
      <c r="AB23" s="73">
        <v>1</v>
      </c>
      <c r="AC23" s="73">
        <v>288</v>
      </c>
      <c r="AD23" s="73">
        <v>0.347222222222</v>
      </c>
      <c r="AE23" s="73">
        <v>1</v>
      </c>
      <c r="AF23" s="73">
        <v>280</v>
      </c>
      <c r="AG23" s="73">
        <v>0.35714285714299998</v>
      </c>
      <c r="AH23" s="73">
        <v>0</v>
      </c>
      <c r="AI23" s="73">
        <v>355</v>
      </c>
      <c r="AJ23" s="73">
        <v>0</v>
      </c>
      <c r="AK23" s="73">
        <v>1</v>
      </c>
      <c r="AL23" s="73">
        <v>361</v>
      </c>
      <c r="AM23" s="73">
        <v>0.27700831024900002</v>
      </c>
      <c r="AN23" s="73">
        <v>1</v>
      </c>
      <c r="AO23" s="73">
        <v>459</v>
      </c>
      <c r="AP23" s="73">
        <v>0.21786492374700001</v>
      </c>
      <c r="AQ23" s="73">
        <v>2</v>
      </c>
      <c r="AR23" s="73">
        <v>389</v>
      </c>
      <c r="AS23" s="73">
        <v>0.51413881748099999</v>
      </c>
      <c r="AT23" s="73">
        <v>2</v>
      </c>
      <c r="AU23" s="73">
        <v>392</v>
      </c>
      <c r="AV23" s="73">
        <v>0.51020408163300002</v>
      </c>
      <c r="AW23" s="73">
        <v>1</v>
      </c>
      <c r="AX23" s="73">
        <v>360</v>
      </c>
      <c r="AY23" s="73">
        <v>0.277777777778</v>
      </c>
      <c r="AZ23" s="73">
        <v>0</v>
      </c>
      <c r="BA23" s="73">
        <v>301</v>
      </c>
      <c r="BB23" s="73">
        <v>0</v>
      </c>
      <c r="BC23" s="73">
        <v>0</v>
      </c>
      <c r="BD23" s="73">
        <v>292</v>
      </c>
      <c r="BE23" s="73">
        <v>0</v>
      </c>
      <c r="BF23" s="73">
        <v>0</v>
      </c>
      <c r="BG23" s="73">
        <v>326</v>
      </c>
      <c r="BH23" s="73">
        <v>0</v>
      </c>
      <c r="BI23" s="73">
        <v>1</v>
      </c>
      <c r="BJ23" s="73">
        <v>303</v>
      </c>
      <c r="BK23" s="73">
        <v>0.33003300330000002</v>
      </c>
      <c r="BL23" s="73">
        <v>1</v>
      </c>
      <c r="BM23" s="73">
        <v>264</v>
      </c>
      <c r="BN23" s="73">
        <v>0.37878787878800002</v>
      </c>
      <c r="BO23" s="73">
        <v>1</v>
      </c>
      <c r="BP23" s="73">
        <v>275</v>
      </c>
      <c r="BQ23" s="73">
        <v>0.36363636363599999</v>
      </c>
      <c r="BR23" s="73">
        <v>1</v>
      </c>
      <c r="BS23" s="73">
        <v>380</v>
      </c>
      <c r="BT23" s="73">
        <v>0.26315789473700002</v>
      </c>
      <c r="BU23" s="73">
        <v>0</v>
      </c>
      <c r="BV23" s="73">
        <v>413</v>
      </c>
      <c r="BW23" s="73">
        <v>0</v>
      </c>
      <c r="BX23" s="73">
        <v>1</v>
      </c>
      <c r="BY23" s="73">
        <v>415</v>
      </c>
      <c r="BZ23" s="73">
        <v>0.240963855422</v>
      </c>
      <c r="CA23" s="73">
        <v>2</v>
      </c>
      <c r="CB23" s="73">
        <v>351</v>
      </c>
      <c r="CC23" s="73">
        <v>0.56980056980100002</v>
      </c>
      <c r="CD23" s="73">
        <v>1</v>
      </c>
      <c r="CE23" s="73">
        <v>409</v>
      </c>
      <c r="CF23" s="73">
        <v>0.24449877750599999</v>
      </c>
    </row>
    <row r="24" spans="1:84" x14ac:dyDescent="0.3">
      <c r="A24" s="73" t="s">
        <v>233</v>
      </c>
      <c r="B24" s="73">
        <v>2.9414031158700001E-2</v>
      </c>
      <c r="C24" s="75">
        <v>0.25670427193099998</v>
      </c>
      <c r="D24" s="73">
        <v>0.39013641692700002</v>
      </c>
      <c r="E24" s="73">
        <v>0.57544245963200003</v>
      </c>
      <c r="F24" s="73">
        <v>0.14197389691500001</v>
      </c>
      <c r="G24" s="73">
        <v>0.327630570269</v>
      </c>
      <c r="H24" s="73">
        <v>0.215322029562</v>
      </c>
      <c r="I24" s="73">
        <v>0.54139138849500001</v>
      </c>
      <c r="J24" s="73">
        <v>0.240620834827</v>
      </c>
      <c r="K24" s="73">
        <v>0.181282470848</v>
      </c>
      <c r="L24" s="73">
        <v>0.194050259128</v>
      </c>
      <c r="M24" s="73">
        <v>2</v>
      </c>
      <c r="N24" s="73">
        <v>329</v>
      </c>
      <c r="O24" s="73">
        <v>0.60790273556200003</v>
      </c>
      <c r="P24" s="73">
        <v>2</v>
      </c>
      <c r="Q24" s="73">
        <v>282</v>
      </c>
      <c r="R24" s="73">
        <v>0.70921985815599997</v>
      </c>
      <c r="S24" s="73">
        <v>1</v>
      </c>
      <c r="T24" s="73">
        <v>233</v>
      </c>
      <c r="U24" s="73">
        <v>0.42918454935599998</v>
      </c>
      <c r="V24" s="73">
        <v>2</v>
      </c>
      <c r="W24" s="73">
        <v>271</v>
      </c>
      <c r="X24" s="73">
        <v>0.73800738007400002</v>
      </c>
      <c r="Y24" s="73">
        <v>2</v>
      </c>
      <c r="Z24" s="73">
        <v>322</v>
      </c>
      <c r="AA24" s="73">
        <v>0.62111801242200004</v>
      </c>
      <c r="AB24" s="73">
        <v>1</v>
      </c>
      <c r="AC24" s="73">
        <v>288</v>
      </c>
      <c r="AD24" s="73">
        <v>0.347222222222</v>
      </c>
      <c r="AE24" s="73">
        <v>2</v>
      </c>
      <c r="AF24" s="73">
        <v>280</v>
      </c>
      <c r="AG24" s="73">
        <v>0.71428571428599996</v>
      </c>
      <c r="AH24" s="73">
        <v>1</v>
      </c>
      <c r="AI24" s="73">
        <v>355</v>
      </c>
      <c r="AJ24" s="73">
        <v>0.28169014084499999</v>
      </c>
      <c r="AK24" s="73">
        <v>1</v>
      </c>
      <c r="AL24" s="73">
        <v>361</v>
      </c>
      <c r="AM24" s="73">
        <v>0.27700831024900002</v>
      </c>
      <c r="AN24" s="73">
        <v>2</v>
      </c>
      <c r="AO24" s="73">
        <v>459</v>
      </c>
      <c r="AP24" s="73">
        <v>0.43572984749499999</v>
      </c>
      <c r="AQ24" s="73">
        <v>1</v>
      </c>
      <c r="AR24" s="73">
        <v>389</v>
      </c>
      <c r="AS24" s="73">
        <v>0.25706940874</v>
      </c>
      <c r="AT24" s="73">
        <v>0</v>
      </c>
      <c r="AU24" s="73">
        <v>392</v>
      </c>
      <c r="AV24" s="73">
        <v>0</v>
      </c>
      <c r="AW24" s="73">
        <v>2</v>
      </c>
      <c r="AX24" s="73">
        <v>360</v>
      </c>
      <c r="AY24" s="73">
        <v>0.555555555556</v>
      </c>
      <c r="AZ24" s="73">
        <v>1</v>
      </c>
      <c r="BA24" s="73">
        <v>301</v>
      </c>
      <c r="BB24" s="73">
        <v>0.33222591362100001</v>
      </c>
      <c r="BC24" s="73">
        <v>2</v>
      </c>
      <c r="BD24" s="73">
        <v>292</v>
      </c>
      <c r="BE24" s="73">
        <v>0.68493150684899995</v>
      </c>
      <c r="BF24" s="73">
        <v>1</v>
      </c>
      <c r="BG24" s="73">
        <v>326</v>
      </c>
      <c r="BH24" s="73">
        <v>0.30674846625800001</v>
      </c>
      <c r="BI24" s="73">
        <v>3</v>
      </c>
      <c r="BJ24" s="73">
        <v>303</v>
      </c>
      <c r="BK24" s="73">
        <v>0.99009900990099997</v>
      </c>
      <c r="BL24" s="73">
        <v>1</v>
      </c>
      <c r="BM24" s="73">
        <v>264</v>
      </c>
      <c r="BN24" s="73">
        <v>0.37878787878800002</v>
      </c>
      <c r="BO24" s="73">
        <v>1</v>
      </c>
      <c r="BP24" s="73">
        <v>275</v>
      </c>
      <c r="BQ24" s="73">
        <v>0.36363636363599999</v>
      </c>
      <c r="BR24" s="73">
        <v>0</v>
      </c>
      <c r="BS24" s="73">
        <v>380</v>
      </c>
      <c r="BT24" s="73">
        <v>0</v>
      </c>
      <c r="BU24" s="73">
        <v>1</v>
      </c>
      <c r="BV24" s="73">
        <v>413</v>
      </c>
      <c r="BW24" s="73">
        <v>0.242130750605</v>
      </c>
      <c r="BX24" s="73">
        <v>2</v>
      </c>
      <c r="BY24" s="73">
        <v>415</v>
      </c>
      <c r="BZ24" s="73">
        <v>0.48192771084300001</v>
      </c>
      <c r="CA24" s="73">
        <v>0</v>
      </c>
      <c r="CB24" s="73">
        <v>351</v>
      </c>
      <c r="CC24" s="73">
        <v>0</v>
      </c>
      <c r="CD24" s="73">
        <v>0</v>
      </c>
      <c r="CE24" s="73">
        <v>409</v>
      </c>
      <c r="CF24" s="73">
        <v>0</v>
      </c>
    </row>
    <row r="25" spans="1:84" x14ac:dyDescent="0.3">
      <c r="A25" s="73" t="s">
        <v>234</v>
      </c>
      <c r="B25" s="73">
        <v>0.30552876676099999</v>
      </c>
      <c r="C25" s="75">
        <v>0.75207081049000002</v>
      </c>
      <c r="D25" s="73">
        <v>0.22209098070200001</v>
      </c>
      <c r="E25" s="73">
        <v>0.57421117515599995</v>
      </c>
      <c r="F25" s="73">
        <v>0.137766733941</v>
      </c>
      <c r="G25" s="73">
        <v>0.57097602803699998</v>
      </c>
      <c r="H25" s="73">
        <v>0.23263619901999999</v>
      </c>
      <c r="I25" s="73">
        <v>0.88500763137799998</v>
      </c>
      <c r="J25" s="73">
        <v>0.378433505823</v>
      </c>
      <c r="K25" s="73">
        <v>0.67139387940999995</v>
      </c>
      <c r="L25" s="73">
        <v>0.10813991799100001</v>
      </c>
      <c r="M25" s="73">
        <v>2</v>
      </c>
      <c r="N25" s="73">
        <v>329</v>
      </c>
      <c r="O25" s="73">
        <v>0.60790273556200003</v>
      </c>
      <c r="P25" s="73">
        <v>1</v>
      </c>
      <c r="Q25" s="73">
        <v>282</v>
      </c>
      <c r="R25" s="73">
        <v>0.35460992907799999</v>
      </c>
      <c r="S25" s="73">
        <v>1</v>
      </c>
      <c r="T25" s="73">
        <v>233</v>
      </c>
      <c r="U25" s="73">
        <v>0.42918454935599998</v>
      </c>
      <c r="V25" s="73">
        <v>2</v>
      </c>
      <c r="W25" s="73">
        <v>271</v>
      </c>
      <c r="X25" s="73">
        <v>0.73800738007400002</v>
      </c>
      <c r="Y25" s="73">
        <v>2</v>
      </c>
      <c r="Z25" s="73">
        <v>322</v>
      </c>
      <c r="AA25" s="73">
        <v>0.62111801242200004</v>
      </c>
      <c r="AB25" s="73">
        <v>2</v>
      </c>
      <c r="AC25" s="73">
        <v>288</v>
      </c>
      <c r="AD25" s="73">
        <v>0.694444444444</v>
      </c>
      <c r="AE25" s="73">
        <v>2</v>
      </c>
      <c r="AF25" s="73">
        <v>280</v>
      </c>
      <c r="AG25" s="73">
        <v>0.71428571428599996</v>
      </c>
      <c r="AH25" s="73">
        <v>1</v>
      </c>
      <c r="AI25" s="73">
        <v>355</v>
      </c>
      <c r="AJ25" s="73">
        <v>0.28169014084499999</v>
      </c>
      <c r="AK25" s="73">
        <v>1</v>
      </c>
      <c r="AL25" s="73">
        <v>361</v>
      </c>
      <c r="AM25" s="73">
        <v>0.27700831024900002</v>
      </c>
      <c r="AN25" s="73">
        <v>4</v>
      </c>
      <c r="AO25" s="73">
        <v>459</v>
      </c>
      <c r="AP25" s="73">
        <v>0.871459694989</v>
      </c>
      <c r="AQ25" s="73">
        <v>3</v>
      </c>
      <c r="AR25" s="73">
        <v>389</v>
      </c>
      <c r="AS25" s="73">
        <v>0.77120822622100005</v>
      </c>
      <c r="AT25" s="73">
        <v>2</v>
      </c>
      <c r="AU25" s="73">
        <v>392</v>
      </c>
      <c r="AV25" s="73">
        <v>0.51020408163300002</v>
      </c>
      <c r="AW25" s="73">
        <v>1</v>
      </c>
      <c r="AX25" s="73">
        <v>360</v>
      </c>
      <c r="AY25" s="73">
        <v>0.277777777778</v>
      </c>
      <c r="AZ25" s="73">
        <v>2</v>
      </c>
      <c r="BA25" s="73">
        <v>301</v>
      </c>
      <c r="BB25" s="73">
        <v>0.664451827243</v>
      </c>
      <c r="BC25" s="73">
        <v>4</v>
      </c>
      <c r="BD25" s="73">
        <v>292</v>
      </c>
      <c r="BE25" s="73">
        <v>1.3698630137000001</v>
      </c>
      <c r="BF25" s="73">
        <v>3</v>
      </c>
      <c r="BG25" s="73">
        <v>326</v>
      </c>
      <c r="BH25" s="73">
        <v>0.92024539877300005</v>
      </c>
      <c r="BI25" s="73">
        <v>4</v>
      </c>
      <c r="BJ25" s="73">
        <v>303</v>
      </c>
      <c r="BK25" s="73">
        <v>1.3201320132000001</v>
      </c>
      <c r="BL25" s="73">
        <v>2</v>
      </c>
      <c r="BM25" s="73">
        <v>264</v>
      </c>
      <c r="BN25" s="73">
        <v>0.75757575757600004</v>
      </c>
      <c r="BO25" s="73">
        <v>2</v>
      </c>
      <c r="BP25" s="73">
        <v>275</v>
      </c>
      <c r="BQ25" s="73">
        <v>0.72727272727299996</v>
      </c>
      <c r="BR25" s="73">
        <v>3</v>
      </c>
      <c r="BS25" s="73">
        <v>380</v>
      </c>
      <c r="BT25" s="73">
        <v>0.78947368421099995</v>
      </c>
      <c r="BU25" s="73">
        <v>3</v>
      </c>
      <c r="BV25" s="73">
        <v>413</v>
      </c>
      <c r="BW25" s="73">
        <v>0.72639225181599998</v>
      </c>
      <c r="BX25" s="73">
        <v>2</v>
      </c>
      <c r="BY25" s="73">
        <v>415</v>
      </c>
      <c r="BZ25" s="73">
        <v>0.48192771084300001</v>
      </c>
      <c r="CA25" s="73">
        <v>2</v>
      </c>
      <c r="CB25" s="73">
        <v>351</v>
      </c>
      <c r="CC25" s="73">
        <v>0.56980056980100002</v>
      </c>
      <c r="CD25" s="73">
        <v>3</v>
      </c>
      <c r="CE25" s="73">
        <v>409</v>
      </c>
      <c r="CF25" s="73">
        <v>0.73349633251799995</v>
      </c>
    </row>
    <row r="26" spans="1:84" x14ac:dyDescent="0.3">
      <c r="A26" s="73" t="s">
        <v>235</v>
      </c>
      <c r="B26" s="73">
        <v>4.0933064370499997E-2</v>
      </c>
      <c r="C26" s="75">
        <v>0.261971611971</v>
      </c>
      <c r="D26" s="73">
        <v>0.30091609095499999</v>
      </c>
      <c r="E26" s="73">
        <v>0.53611172864300005</v>
      </c>
      <c r="F26" s="73">
        <v>0.21184184146900001</v>
      </c>
      <c r="G26" s="73">
        <v>0.27431294692399999</v>
      </c>
      <c r="H26" s="73">
        <v>4.23777847533E-2</v>
      </c>
      <c r="I26" s="73">
        <v>0.436208835475</v>
      </c>
      <c r="J26" s="73">
        <v>0.154799525351</v>
      </c>
      <c r="K26" s="73">
        <v>0.44507345207799998</v>
      </c>
      <c r="L26" s="73">
        <v>0.109478544563</v>
      </c>
      <c r="M26" s="73">
        <v>2</v>
      </c>
      <c r="N26" s="73">
        <v>329</v>
      </c>
      <c r="O26" s="73">
        <v>0.60790273556200003</v>
      </c>
      <c r="P26" s="73">
        <v>1</v>
      </c>
      <c r="Q26" s="73">
        <v>282</v>
      </c>
      <c r="R26" s="73">
        <v>0.35460992907799999</v>
      </c>
      <c r="S26" s="73">
        <v>2</v>
      </c>
      <c r="T26" s="73">
        <v>233</v>
      </c>
      <c r="U26" s="73">
        <v>0.85836909871199996</v>
      </c>
      <c r="V26" s="73">
        <v>2</v>
      </c>
      <c r="W26" s="73">
        <v>271</v>
      </c>
      <c r="X26" s="73">
        <v>0.73800738007400002</v>
      </c>
      <c r="Y26" s="73">
        <v>1</v>
      </c>
      <c r="Z26" s="73">
        <v>322</v>
      </c>
      <c r="AA26" s="73">
        <v>0.31055900621100002</v>
      </c>
      <c r="AB26" s="73">
        <v>1</v>
      </c>
      <c r="AC26" s="73">
        <v>288</v>
      </c>
      <c r="AD26" s="73">
        <v>0.347222222222</v>
      </c>
      <c r="AE26" s="73">
        <v>1</v>
      </c>
      <c r="AF26" s="73">
        <v>280</v>
      </c>
      <c r="AG26" s="73">
        <v>0.35714285714299998</v>
      </c>
      <c r="AH26" s="73">
        <v>1</v>
      </c>
      <c r="AI26" s="73">
        <v>355</v>
      </c>
      <c r="AJ26" s="73">
        <v>0.28169014084499999</v>
      </c>
      <c r="AK26" s="73">
        <v>1</v>
      </c>
      <c r="AL26" s="73">
        <v>361</v>
      </c>
      <c r="AM26" s="73">
        <v>0.27700831024900002</v>
      </c>
      <c r="AN26" s="73">
        <v>1</v>
      </c>
      <c r="AO26" s="73">
        <v>459</v>
      </c>
      <c r="AP26" s="73">
        <v>0.21786492374700001</v>
      </c>
      <c r="AQ26" s="73">
        <v>1</v>
      </c>
      <c r="AR26" s="73">
        <v>389</v>
      </c>
      <c r="AS26" s="73">
        <v>0.25706940874</v>
      </c>
      <c r="AT26" s="73">
        <v>1</v>
      </c>
      <c r="AU26" s="73">
        <v>392</v>
      </c>
      <c r="AV26" s="73">
        <v>0.25510204081600002</v>
      </c>
      <c r="AW26" s="73">
        <v>1</v>
      </c>
      <c r="AX26" s="73">
        <v>360</v>
      </c>
      <c r="AY26" s="73">
        <v>0.277777777778</v>
      </c>
      <c r="AZ26" s="73">
        <v>1</v>
      </c>
      <c r="BA26" s="73">
        <v>301</v>
      </c>
      <c r="BB26" s="73">
        <v>0.33222591362100001</v>
      </c>
      <c r="BC26" s="73">
        <v>2</v>
      </c>
      <c r="BD26" s="73">
        <v>292</v>
      </c>
      <c r="BE26" s="73">
        <v>0.68493150684899995</v>
      </c>
      <c r="BF26" s="73">
        <v>2</v>
      </c>
      <c r="BG26" s="73">
        <v>326</v>
      </c>
      <c r="BH26" s="73">
        <v>0.61349693251500004</v>
      </c>
      <c r="BI26" s="73">
        <v>1</v>
      </c>
      <c r="BJ26" s="73">
        <v>303</v>
      </c>
      <c r="BK26" s="73">
        <v>0.33003300330000002</v>
      </c>
      <c r="BL26" s="73">
        <v>1</v>
      </c>
      <c r="BM26" s="73">
        <v>264</v>
      </c>
      <c r="BN26" s="73">
        <v>0.37878787878800002</v>
      </c>
      <c r="BO26" s="73">
        <v>1</v>
      </c>
      <c r="BP26" s="73">
        <v>275</v>
      </c>
      <c r="BQ26" s="73">
        <v>0.36363636363599999</v>
      </c>
      <c r="BR26" s="73">
        <v>2</v>
      </c>
      <c r="BS26" s="73">
        <v>380</v>
      </c>
      <c r="BT26" s="73">
        <v>0.52631578947400004</v>
      </c>
      <c r="BU26" s="73">
        <v>2</v>
      </c>
      <c r="BV26" s="73">
        <v>413</v>
      </c>
      <c r="BW26" s="73">
        <v>0.48426150121099998</v>
      </c>
      <c r="BX26" s="73">
        <v>2</v>
      </c>
      <c r="BY26" s="73">
        <v>415</v>
      </c>
      <c r="BZ26" s="73">
        <v>0.48192771084300001</v>
      </c>
      <c r="CA26" s="73">
        <v>2</v>
      </c>
      <c r="CB26" s="73">
        <v>351</v>
      </c>
      <c r="CC26" s="73">
        <v>0.56980056980100002</v>
      </c>
      <c r="CD26" s="73">
        <v>1</v>
      </c>
      <c r="CE26" s="73">
        <v>409</v>
      </c>
      <c r="CF26" s="73">
        <v>0.24449877750599999</v>
      </c>
    </row>
    <row r="27" spans="1:84" x14ac:dyDescent="0.3">
      <c r="A27" s="73" t="s">
        <v>236</v>
      </c>
      <c r="B27" s="73">
        <v>0.29264385145999999</v>
      </c>
      <c r="C27" s="75">
        <v>0.78038360389299999</v>
      </c>
      <c r="D27" s="73">
        <v>0.15067155628000001</v>
      </c>
      <c r="E27" s="73">
        <v>0.48072164963899999</v>
      </c>
      <c r="F27" s="73">
        <v>0.27807326085599998</v>
      </c>
      <c r="G27" s="73">
        <v>0.37014757707200002</v>
      </c>
      <c r="H27" s="73">
        <v>0.165958770127</v>
      </c>
      <c r="I27" s="73">
        <v>0.21894434115399999</v>
      </c>
      <c r="J27" s="73">
        <v>0.24672991218699999</v>
      </c>
      <c r="K27" s="73">
        <v>0.29292987900200002</v>
      </c>
      <c r="L27" s="73">
        <v>0.21469044963700001</v>
      </c>
      <c r="M27" s="73">
        <v>2</v>
      </c>
      <c r="N27" s="73">
        <v>329</v>
      </c>
      <c r="O27" s="73">
        <v>0.60790273556200003</v>
      </c>
      <c r="P27" s="73">
        <v>1</v>
      </c>
      <c r="Q27" s="73">
        <v>282</v>
      </c>
      <c r="R27" s="73">
        <v>0.35460992907799999</v>
      </c>
      <c r="S27" s="73">
        <v>2</v>
      </c>
      <c r="T27" s="73">
        <v>233</v>
      </c>
      <c r="U27" s="73">
        <v>0.85836909871199996</v>
      </c>
      <c r="V27" s="73">
        <v>1</v>
      </c>
      <c r="W27" s="73">
        <v>271</v>
      </c>
      <c r="X27" s="73">
        <v>0.36900369003700001</v>
      </c>
      <c r="Y27" s="73">
        <v>0</v>
      </c>
      <c r="Z27" s="73">
        <v>322</v>
      </c>
      <c r="AA27" s="73">
        <v>0</v>
      </c>
      <c r="AB27" s="73">
        <v>2</v>
      </c>
      <c r="AC27" s="73">
        <v>288</v>
      </c>
      <c r="AD27" s="73">
        <v>0.694444444444</v>
      </c>
      <c r="AE27" s="73">
        <v>2</v>
      </c>
      <c r="AF27" s="73">
        <v>280</v>
      </c>
      <c r="AG27" s="73">
        <v>0.71428571428599996</v>
      </c>
      <c r="AH27" s="73">
        <v>1</v>
      </c>
      <c r="AI27" s="73">
        <v>355</v>
      </c>
      <c r="AJ27" s="73">
        <v>0.28169014084499999</v>
      </c>
      <c r="AK27" s="73">
        <v>1</v>
      </c>
      <c r="AL27" s="73">
        <v>361</v>
      </c>
      <c r="AM27" s="73">
        <v>0.27700831024900002</v>
      </c>
      <c r="AN27" s="73">
        <v>2</v>
      </c>
      <c r="AO27" s="73">
        <v>459</v>
      </c>
      <c r="AP27" s="73">
        <v>0.43572984749499999</v>
      </c>
      <c r="AQ27" s="73">
        <v>1</v>
      </c>
      <c r="AR27" s="73">
        <v>389</v>
      </c>
      <c r="AS27" s="73">
        <v>0.25706940874</v>
      </c>
      <c r="AT27" s="73">
        <v>1</v>
      </c>
      <c r="AU27" s="73">
        <v>392</v>
      </c>
      <c r="AV27" s="73">
        <v>0.25510204081600002</v>
      </c>
      <c r="AW27" s="73">
        <v>0</v>
      </c>
      <c r="AX27" s="73">
        <v>360</v>
      </c>
      <c r="AY27" s="73">
        <v>0</v>
      </c>
      <c r="AZ27" s="73">
        <v>2</v>
      </c>
      <c r="BA27" s="73">
        <v>301</v>
      </c>
      <c r="BB27" s="73">
        <v>0.664451827243</v>
      </c>
      <c r="BC27" s="73">
        <v>1</v>
      </c>
      <c r="BD27" s="73">
        <v>292</v>
      </c>
      <c r="BE27" s="73">
        <v>0.34246575342500002</v>
      </c>
      <c r="BF27" s="73">
        <v>1</v>
      </c>
      <c r="BG27" s="73">
        <v>326</v>
      </c>
      <c r="BH27" s="73">
        <v>0.30674846625800001</v>
      </c>
      <c r="BI27" s="73">
        <v>0</v>
      </c>
      <c r="BJ27" s="73">
        <v>303</v>
      </c>
      <c r="BK27" s="73">
        <v>0</v>
      </c>
      <c r="BL27" s="73">
        <v>0</v>
      </c>
      <c r="BM27" s="73">
        <v>264</v>
      </c>
      <c r="BN27" s="73">
        <v>0</v>
      </c>
      <c r="BO27" s="73">
        <v>0</v>
      </c>
      <c r="BP27" s="73">
        <v>275</v>
      </c>
      <c r="BQ27" s="73">
        <v>0</v>
      </c>
      <c r="BR27" s="73">
        <v>1</v>
      </c>
      <c r="BS27" s="73">
        <v>380</v>
      </c>
      <c r="BT27" s="73">
        <v>0.26315789473700002</v>
      </c>
      <c r="BU27" s="73">
        <v>1</v>
      </c>
      <c r="BV27" s="73">
        <v>413</v>
      </c>
      <c r="BW27" s="73">
        <v>0.242130750605</v>
      </c>
      <c r="BX27" s="73">
        <v>3</v>
      </c>
      <c r="BY27" s="73">
        <v>415</v>
      </c>
      <c r="BZ27" s="73">
        <v>0.72289156626499995</v>
      </c>
      <c r="CA27" s="73">
        <v>1</v>
      </c>
      <c r="CB27" s="73">
        <v>351</v>
      </c>
      <c r="CC27" s="73">
        <v>0.28490028490000002</v>
      </c>
      <c r="CD27" s="73">
        <v>1</v>
      </c>
      <c r="CE27" s="73">
        <v>409</v>
      </c>
      <c r="CF27" s="73">
        <v>0.24449877750599999</v>
      </c>
    </row>
    <row r="28" spans="1:84" x14ac:dyDescent="0.3">
      <c r="A28" s="73" t="s">
        <v>237</v>
      </c>
      <c r="B28" s="73">
        <v>0.62154090168800002</v>
      </c>
      <c r="C28" s="75">
        <v>0.73664106866699997</v>
      </c>
      <c r="D28" s="73">
        <v>8.2591506159000003E-2</v>
      </c>
      <c r="E28" s="73">
        <v>0.44714260410700002</v>
      </c>
      <c r="F28" s="73">
        <v>0.36706882888300002</v>
      </c>
      <c r="G28" s="73">
        <v>0.60966661345399997</v>
      </c>
      <c r="H28" s="73">
        <v>0.25823122142499999</v>
      </c>
      <c r="I28" s="73">
        <v>0.68376757055100001</v>
      </c>
      <c r="J28" s="73">
        <v>0.28738317794899998</v>
      </c>
      <c r="K28" s="73">
        <v>0.71212184351300001</v>
      </c>
      <c r="L28" s="73">
        <v>0.43178040208000001</v>
      </c>
      <c r="M28" s="73">
        <v>1</v>
      </c>
      <c r="N28" s="73">
        <v>329</v>
      </c>
      <c r="O28" s="73">
        <v>0.30395136778100001</v>
      </c>
      <c r="P28" s="73">
        <v>2</v>
      </c>
      <c r="Q28" s="73">
        <v>282</v>
      </c>
      <c r="R28" s="73">
        <v>0.70921985815599997</v>
      </c>
      <c r="S28" s="73">
        <v>0</v>
      </c>
      <c r="T28" s="73">
        <v>233</v>
      </c>
      <c r="U28" s="73">
        <v>0</v>
      </c>
      <c r="V28" s="73">
        <v>2</v>
      </c>
      <c r="W28" s="73">
        <v>271</v>
      </c>
      <c r="X28" s="73">
        <v>0.73800738007400002</v>
      </c>
      <c r="Y28" s="73">
        <v>3</v>
      </c>
      <c r="Z28" s="73">
        <v>322</v>
      </c>
      <c r="AA28" s="73">
        <v>0.93167701863399999</v>
      </c>
      <c r="AB28" s="73">
        <v>0</v>
      </c>
      <c r="AC28" s="73">
        <v>288</v>
      </c>
      <c r="AD28" s="73">
        <v>0</v>
      </c>
      <c r="AE28" s="73">
        <v>1</v>
      </c>
      <c r="AF28" s="73">
        <v>280</v>
      </c>
      <c r="AG28" s="73">
        <v>0.35714285714299998</v>
      </c>
      <c r="AH28" s="73">
        <v>1</v>
      </c>
      <c r="AI28" s="73">
        <v>355</v>
      </c>
      <c r="AJ28" s="73">
        <v>0.28169014084499999</v>
      </c>
      <c r="AK28" s="73">
        <v>3</v>
      </c>
      <c r="AL28" s="73">
        <v>361</v>
      </c>
      <c r="AM28" s="73">
        <v>0.83102493074799999</v>
      </c>
      <c r="AN28" s="73">
        <v>3</v>
      </c>
      <c r="AO28" s="73">
        <v>459</v>
      </c>
      <c r="AP28" s="73">
        <v>0.65359477124200005</v>
      </c>
      <c r="AQ28" s="73">
        <v>2</v>
      </c>
      <c r="AR28" s="73">
        <v>389</v>
      </c>
      <c r="AS28" s="73">
        <v>0.51413881748099999</v>
      </c>
      <c r="AT28" s="73">
        <v>4</v>
      </c>
      <c r="AU28" s="73">
        <v>392</v>
      </c>
      <c r="AV28" s="73">
        <v>1.0204081632699999</v>
      </c>
      <c r="AW28" s="73">
        <v>4</v>
      </c>
      <c r="AX28" s="73">
        <v>360</v>
      </c>
      <c r="AY28" s="73">
        <v>1.11111111111</v>
      </c>
      <c r="AZ28" s="73">
        <v>3</v>
      </c>
      <c r="BA28" s="73">
        <v>301</v>
      </c>
      <c r="BB28" s="73">
        <v>0.99667774086399996</v>
      </c>
      <c r="BC28" s="73">
        <v>1</v>
      </c>
      <c r="BD28" s="73">
        <v>292</v>
      </c>
      <c r="BE28" s="73">
        <v>0.34246575342500002</v>
      </c>
      <c r="BF28" s="73">
        <v>2</v>
      </c>
      <c r="BG28" s="73">
        <v>326</v>
      </c>
      <c r="BH28" s="73">
        <v>0.61349693251500004</v>
      </c>
      <c r="BI28" s="73">
        <v>2</v>
      </c>
      <c r="BJ28" s="73">
        <v>303</v>
      </c>
      <c r="BK28" s="73">
        <v>0.66006600660100001</v>
      </c>
      <c r="BL28" s="73">
        <v>1</v>
      </c>
      <c r="BM28" s="73">
        <v>264</v>
      </c>
      <c r="BN28" s="73">
        <v>0.37878787878800002</v>
      </c>
      <c r="BO28" s="73">
        <v>0</v>
      </c>
      <c r="BP28" s="73">
        <v>275</v>
      </c>
      <c r="BQ28" s="73">
        <v>0</v>
      </c>
      <c r="BR28" s="73">
        <v>1</v>
      </c>
      <c r="BS28" s="73">
        <v>380</v>
      </c>
      <c r="BT28" s="73">
        <v>0.26315789473700002</v>
      </c>
      <c r="BU28" s="73">
        <v>4</v>
      </c>
      <c r="BV28" s="73">
        <v>413</v>
      </c>
      <c r="BW28" s="73">
        <v>0.96852300242099998</v>
      </c>
      <c r="BX28" s="73">
        <v>4</v>
      </c>
      <c r="BY28" s="73">
        <v>415</v>
      </c>
      <c r="BZ28" s="73">
        <v>0.963855421687</v>
      </c>
      <c r="CA28" s="73">
        <v>3</v>
      </c>
      <c r="CB28" s="73">
        <v>351</v>
      </c>
      <c r="CC28" s="73">
        <v>0.85470085470099999</v>
      </c>
      <c r="CD28" s="73">
        <v>5</v>
      </c>
      <c r="CE28" s="73">
        <v>409</v>
      </c>
      <c r="CF28" s="73">
        <v>1.22249388753</v>
      </c>
    </row>
    <row r="29" spans="1:84" x14ac:dyDescent="0.3">
      <c r="A29" s="73" t="s">
        <v>238</v>
      </c>
      <c r="B29" s="73">
        <v>0.90659789353300002</v>
      </c>
      <c r="C29" s="75">
        <v>0.92588721041699995</v>
      </c>
      <c r="D29" s="73">
        <v>3.4596363739999997E-2</v>
      </c>
      <c r="E29" s="73">
        <v>0.390521240627</v>
      </c>
      <c r="F29" s="73">
        <v>0.22631025699499999</v>
      </c>
      <c r="G29" s="73">
        <v>0.50212994748499995</v>
      </c>
      <c r="H29" s="73">
        <v>0.197132258639</v>
      </c>
      <c r="I29" s="73">
        <v>0.44650876426300001</v>
      </c>
      <c r="J29" s="73">
        <v>0.190024775018</v>
      </c>
      <c r="K29" s="73">
        <v>0.45146254730199997</v>
      </c>
      <c r="L29" s="73">
        <v>0.219433159613</v>
      </c>
      <c r="M29" s="73">
        <v>1</v>
      </c>
      <c r="N29" s="73">
        <v>329</v>
      </c>
      <c r="O29" s="73">
        <v>0.30395136778100001</v>
      </c>
      <c r="P29" s="73">
        <v>1</v>
      </c>
      <c r="Q29" s="73">
        <v>282</v>
      </c>
      <c r="R29" s="73">
        <v>0.35460992907799999</v>
      </c>
      <c r="S29" s="73">
        <v>0</v>
      </c>
      <c r="T29" s="73">
        <v>233</v>
      </c>
      <c r="U29" s="73">
        <v>0</v>
      </c>
      <c r="V29" s="73">
        <v>1</v>
      </c>
      <c r="W29" s="73">
        <v>271</v>
      </c>
      <c r="X29" s="73">
        <v>0.36900369003700001</v>
      </c>
      <c r="Y29" s="73">
        <v>2</v>
      </c>
      <c r="Z29" s="73">
        <v>322</v>
      </c>
      <c r="AA29" s="73">
        <v>0.62111801242200004</v>
      </c>
      <c r="AB29" s="73">
        <v>2</v>
      </c>
      <c r="AC29" s="73">
        <v>288</v>
      </c>
      <c r="AD29" s="73">
        <v>0.694444444444</v>
      </c>
      <c r="AE29" s="73">
        <v>2</v>
      </c>
      <c r="AF29" s="73">
        <v>280</v>
      </c>
      <c r="AG29" s="73">
        <v>0.71428571428599996</v>
      </c>
      <c r="AH29" s="73">
        <v>2</v>
      </c>
      <c r="AI29" s="73">
        <v>355</v>
      </c>
      <c r="AJ29" s="73">
        <v>0.56338028168999998</v>
      </c>
      <c r="AK29" s="73">
        <v>1</v>
      </c>
      <c r="AL29" s="73">
        <v>361</v>
      </c>
      <c r="AM29" s="73">
        <v>0.27700831024900002</v>
      </c>
      <c r="AN29" s="73">
        <v>2</v>
      </c>
      <c r="AO29" s="73">
        <v>459</v>
      </c>
      <c r="AP29" s="73">
        <v>0.43572984749499999</v>
      </c>
      <c r="AQ29" s="73">
        <v>1</v>
      </c>
      <c r="AR29" s="73">
        <v>389</v>
      </c>
      <c r="AS29" s="73">
        <v>0.25706940874</v>
      </c>
      <c r="AT29" s="73">
        <v>3</v>
      </c>
      <c r="AU29" s="73">
        <v>392</v>
      </c>
      <c r="AV29" s="73">
        <v>0.76530612244899998</v>
      </c>
      <c r="AW29" s="73">
        <v>1</v>
      </c>
      <c r="AX29" s="73">
        <v>360</v>
      </c>
      <c r="AY29" s="73">
        <v>0.277777777778</v>
      </c>
      <c r="AZ29" s="73">
        <v>2</v>
      </c>
      <c r="BA29" s="73">
        <v>301</v>
      </c>
      <c r="BB29" s="73">
        <v>0.664451827243</v>
      </c>
      <c r="BC29" s="73">
        <v>1</v>
      </c>
      <c r="BD29" s="73">
        <v>292</v>
      </c>
      <c r="BE29" s="73">
        <v>0.34246575342500002</v>
      </c>
      <c r="BF29" s="73">
        <v>1</v>
      </c>
      <c r="BG29" s="73">
        <v>326</v>
      </c>
      <c r="BH29" s="73">
        <v>0.30674846625800001</v>
      </c>
      <c r="BI29" s="73">
        <v>1</v>
      </c>
      <c r="BJ29" s="73">
        <v>303</v>
      </c>
      <c r="BK29" s="73">
        <v>0.33003300330000002</v>
      </c>
      <c r="BL29" s="73">
        <v>2</v>
      </c>
      <c r="BM29" s="73">
        <v>264</v>
      </c>
      <c r="BN29" s="73">
        <v>0.75757575757600004</v>
      </c>
      <c r="BO29" s="73">
        <v>2</v>
      </c>
      <c r="BP29" s="73">
        <v>275</v>
      </c>
      <c r="BQ29" s="73">
        <v>0.72727272727299996</v>
      </c>
      <c r="BR29" s="73">
        <v>2</v>
      </c>
      <c r="BS29" s="73">
        <v>380</v>
      </c>
      <c r="BT29" s="73">
        <v>0.52631578947400004</v>
      </c>
      <c r="BU29" s="73">
        <v>2</v>
      </c>
      <c r="BV29" s="73">
        <v>413</v>
      </c>
      <c r="BW29" s="73">
        <v>0.48426150121099998</v>
      </c>
      <c r="BX29" s="73">
        <v>2</v>
      </c>
      <c r="BY29" s="73">
        <v>415</v>
      </c>
      <c r="BZ29" s="73">
        <v>0.48192771084300001</v>
      </c>
      <c r="CA29" s="73">
        <v>0</v>
      </c>
      <c r="CB29" s="73">
        <v>351</v>
      </c>
      <c r="CC29" s="73">
        <v>0</v>
      </c>
      <c r="CD29" s="73">
        <v>2</v>
      </c>
      <c r="CE29" s="73">
        <v>409</v>
      </c>
      <c r="CF29" s="73">
        <v>0.48899755501199998</v>
      </c>
    </row>
    <row r="30" spans="1:84" x14ac:dyDescent="0.3">
      <c r="A30" s="73" t="s">
        <v>239</v>
      </c>
      <c r="B30" s="73">
        <v>0.35392803663400002</v>
      </c>
      <c r="C30" s="75">
        <v>0.79016491899700003</v>
      </c>
      <c r="D30" s="73">
        <v>0.15805948020899999</v>
      </c>
      <c r="E30" s="73">
        <v>0.379404527045</v>
      </c>
      <c r="F30" s="73">
        <v>0.320748019025</v>
      </c>
      <c r="G30" s="73">
        <v>0.23179594012099999</v>
      </c>
      <c r="H30" s="73">
        <v>0.111659914155</v>
      </c>
      <c r="I30" s="73">
        <v>0.1016672819</v>
      </c>
      <c r="J30" s="73">
        <v>0.14463582673700001</v>
      </c>
      <c r="K30" s="73">
        <v>0.22183207847899999</v>
      </c>
      <c r="L30" s="73">
        <v>0.26541912196299999</v>
      </c>
      <c r="M30" s="73">
        <v>0</v>
      </c>
      <c r="N30" s="73">
        <v>329</v>
      </c>
      <c r="O30" s="73">
        <v>0</v>
      </c>
      <c r="P30" s="73">
        <v>1</v>
      </c>
      <c r="Q30" s="73">
        <v>282</v>
      </c>
      <c r="R30" s="73">
        <v>0.35460992907799999</v>
      </c>
      <c r="S30" s="73">
        <v>2</v>
      </c>
      <c r="T30" s="73">
        <v>233</v>
      </c>
      <c r="U30" s="73">
        <v>0.85836909871199996</v>
      </c>
      <c r="V30" s="73">
        <v>1</v>
      </c>
      <c r="W30" s="73">
        <v>271</v>
      </c>
      <c r="X30" s="73">
        <v>0.36900369003700001</v>
      </c>
      <c r="Y30" s="73">
        <v>0</v>
      </c>
      <c r="Z30" s="73">
        <v>322</v>
      </c>
      <c r="AA30" s="73">
        <v>0</v>
      </c>
      <c r="AB30" s="73">
        <v>2</v>
      </c>
      <c r="AC30" s="73">
        <v>288</v>
      </c>
      <c r="AD30" s="73">
        <v>0.694444444444</v>
      </c>
      <c r="AE30" s="73">
        <v>1</v>
      </c>
      <c r="AF30" s="73">
        <v>280</v>
      </c>
      <c r="AG30" s="73">
        <v>0.35714285714299998</v>
      </c>
      <c r="AH30" s="73">
        <v>1</v>
      </c>
      <c r="AI30" s="73">
        <v>355</v>
      </c>
      <c r="AJ30" s="73">
        <v>0.28169014084499999</v>
      </c>
      <c r="AK30" s="73">
        <v>1</v>
      </c>
      <c r="AL30" s="73">
        <v>361</v>
      </c>
      <c r="AM30" s="73">
        <v>0.27700831024900002</v>
      </c>
      <c r="AN30" s="73">
        <v>1</v>
      </c>
      <c r="AO30" s="73">
        <v>459</v>
      </c>
      <c r="AP30" s="73">
        <v>0.21786492374700001</v>
      </c>
      <c r="AQ30" s="73">
        <v>1</v>
      </c>
      <c r="AR30" s="73">
        <v>389</v>
      </c>
      <c r="AS30" s="73">
        <v>0.25706940874</v>
      </c>
      <c r="AT30" s="73">
        <v>0</v>
      </c>
      <c r="AU30" s="73">
        <v>392</v>
      </c>
      <c r="AV30" s="73">
        <v>0</v>
      </c>
      <c r="AW30" s="73">
        <v>1</v>
      </c>
      <c r="AX30" s="73">
        <v>360</v>
      </c>
      <c r="AY30" s="73">
        <v>0.277777777778</v>
      </c>
      <c r="AZ30" s="73">
        <v>1</v>
      </c>
      <c r="BA30" s="73">
        <v>301</v>
      </c>
      <c r="BB30" s="73">
        <v>0.33222591362100001</v>
      </c>
      <c r="BC30" s="73">
        <v>0</v>
      </c>
      <c r="BD30" s="73">
        <v>292</v>
      </c>
      <c r="BE30" s="73">
        <v>0</v>
      </c>
      <c r="BF30" s="73">
        <v>0</v>
      </c>
      <c r="BG30" s="73">
        <v>326</v>
      </c>
      <c r="BH30" s="73">
        <v>0</v>
      </c>
      <c r="BI30" s="73">
        <v>0</v>
      </c>
      <c r="BJ30" s="73">
        <v>303</v>
      </c>
      <c r="BK30" s="73">
        <v>0</v>
      </c>
      <c r="BL30" s="73">
        <v>0</v>
      </c>
      <c r="BM30" s="73">
        <v>264</v>
      </c>
      <c r="BN30" s="73">
        <v>0</v>
      </c>
      <c r="BO30" s="73">
        <v>1</v>
      </c>
      <c r="BP30" s="73">
        <v>275</v>
      </c>
      <c r="BQ30" s="73">
        <v>0.36363636363599999</v>
      </c>
      <c r="BR30" s="73">
        <v>0</v>
      </c>
      <c r="BS30" s="73">
        <v>380</v>
      </c>
      <c r="BT30" s="73">
        <v>0</v>
      </c>
      <c r="BU30" s="73">
        <v>3</v>
      </c>
      <c r="BV30" s="73">
        <v>413</v>
      </c>
      <c r="BW30" s="73">
        <v>0.72639225181599998</v>
      </c>
      <c r="BX30" s="73">
        <v>1</v>
      </c>
      <c r="BY30" s="73">
        <v>415</v>
      </c>
      <c r="BZ30" s="73">
        <v>0.240963855422</v>
      </c>
      <c r="CA30" s="73">
        <v>0</v>
      </c>
      <c r="CB30" s="73">
        <v>351</v>
      </c>
      <c r="CC30" s="73">
        <v>0</v>
      </c>
      <c r="CD30" s="73">
        <v>0</v>
      </c>
      <c r="CE30" s="73">
        <v>409</v>
      </c>
      <c r="CF30" s="73">
        <v>0</v>
      </c>
    </row>
    <row r="31" spans="1:84" x14ac:dyDescent="0.3">
      <c r="A31" s="73" t="s">
        <v>141</v>
      </c>
      <c r="B31" s="73">
        <v>0.65696534625299996</v>
      </c>
      <c r="C31" s="75">
        <v>0.76913016146699997</v>
      </c>
      <c r="D31" s="73">
        <v>6.5715875003099999E-2</v>
      </c>
      <c r="E31" s="73">
        <v>0.35400884378500003</v>
      </c>
      <c r="F31" s="73">
        <v>0.308604343404</v>
      </c>
      <c r="G31" s="73">
        <v>0.28996591992100001</v>
      </c>
      <c r="H31" s="73">
        <v>0.26347250619399998</v>
      </c>
      <c r="I31" s="73">
        <v>0.28134468417800002</v>
      </c>
      <c r="J31" s="73">
        <v>0.22935264554599999</v>
      </c>
      <c r="K31" s="73">
        <v>0.16914361588900001</v>
      </c>
      <c r="L31" s="73">
        <v>0.18560396187799999</v>
      </c>
      <c r="M31" s="73">
        <v>2</v>
      </c>
      <c r="N31" s="73">
        <v>329</v>
      </c>
      <c r="O31" s="73">
        <v>0.60790273556200003</v>
      </c>
      <c r="P31" s="73">
        <v>0</v>
      </c>
      <c r="Q31" s="73">
        <v>282</v>
      </c>
      <c r="R31" s="73">
        <v>0</v>
      </c>
      <c r="S31" s="73">
        <v>2</v>
      </c>
      <c r="T31" s="73">
        <v>233</v>
      </c>
      <c r="U31" s="73">
        <v>0.85836909871199996</v>
      </c>
      <c r="V31" s="73">
        <v>0</v>
      </c>
      <c r="W31" s="73">
        <v>271</v>
      </c>
      <c r="X31" s="73">
        <v>0</v>
      </c>
      <c r="Y31" s="73">
        <v>1</v>
      </c>
      <c r="Z31" s="73">
        <v>322</v>
      </c>
      <c r="AA31" s="73">
        <v>0.31055900621100002</v>
      </c>
      <c r="AB31" s="73">
        <v>1</v>
      </c>
      <c r="AC31" s="73">
        <v>288</v>
      </c>
      <c r="AD31" s="73">
        <v>0.347222222222</v>
      </c>
      <c r="AE31" s="73">
        <v>0</v>
      </c>
      <c r="AF31" s="73">
        <v>280</v>
      </c>
      <c r="AG31" s="73">
        <v>0</v>
      </c>
      <c r="AH31" s="73">
        <v>1</v>
      </c>
      <c r="AI31" s="73">
        <v>355</v>
      </c>
      <c r="AJ31" s="73">
        <v>0.28169014084499999</v>
      </c>
      <c r="AK31" s="73">
        <v>0</v>
      </c>
      <c r="AL31" s="73">
        <v>361</v>
      </c>
      <c r="AM31" s="73">
        <v>0</v>
      </c>
      <c r="AN31" s="73">
        <v>2</v>
      </c>
      <c r="AO31" s="73">
        <v>459</v>
      </c>
      <c r="AP31" s="73">
        <v>0.43572984749499999</v>
      </c>
      <c r="AQ31" s="73">
        <v>1</v>
      </c>
      <c r="AR31" s="73">
        <v>389</v>
      </c>
      <c r="AS31" s="73">
        <v>0.25706940874</v>
      </c>
      <c r="AT31" s="73">
        <v>3</v>
      </c>
      <c r="AU31" s="73">
        <v>392</v>
      </c>
      <c r="AV31" s="73">
        <v>0.76530612244899998</v>
      </c>
      <c r="AW31" s="73">
        <v>0</v>
      </c>
      <c r="AX31" s="73">
        <v>360</v>
      </c>
      <c r="AY31" s="73">
        <v>0</v>
      </c>
      <c r="AZ31" s="73">
        <v>0</v>
      </c>
      <c r="BA31" s="73">
        <v>301</v>
      </c>
      <c r="BB31" s="73">
        <v>0</v>
      </c>
      <c r="BC31" s="73">
        <v>1</v>
      </c>
      <c r="BD31" s="73">
        <v>292</v>
      </c>
      <c r="BE31" s="73">
        <v>0.34246575342500002</v>
      </c>
      <c r="BF31" s="73">
        <v>1</v>
      </c>
      <c r="BG31" s="73">
        <v>326</v>
      </c>
      <c r="BH31" s="73">
        <v>0.30674846625800001</v>
      </c>
      <c r="BI31" s="73">
        <v>2</v>
      </c>
      <c r="BJ31" s="73">
        <v>303</v>
      </c>
      <c r="BK31" s="73">
        <v>0.66006600660100001</v>
      </c>
      <c r="BL31" s="73">
        <v>1</v>
      </c>
      <c r="BM31" s="73">
        <v>264</v>
      </c>
      <c r="BN31" s="73">
        <v>0.37878787878800002</v>
      </c>
      <c r="BO31" s="73">
        <v>0</v>
      </c>
      <c r="BP31" s="73">
        <v>275</v>
      </c>
      <c r="BQ31" s="73">
        <v>0</v>
      </c>
      <c r="BR31" s="73">
        <v>0</v>
      </c>
      <c r="BS31" s="73">
        <v>380</v>
      </c>
      <c r="BT31" s="73">
        <v>0</v>
      </c>
      <c r="BU31" s="73">
        <v>0</v>
      </c>
      <c r="BV31" s="73">
        <v>413</v>
      </c>
      <c r="BW31" s="73">
        <v>0</v>
      </c>
      <c r="BX31" s="73">
        <v>1</v>
      </c>
      <c r="BY31" s="73">
        <v>415</v>
      </c>
      <c r="BZ31" s="73">
        <v>0.240963855422</v>
      </c>
      <c r="CA31" s="73">
        <v>1</v>
      </c>
      <c r="CB31" s="73">
        <v>351</v>
      </c>
      <c r="CC31" s="73">
        <v>0.28490028490000002</v>
      </c>
      <c r="CD31" s="73">
        <v>2</v>
      </c>
      <c r="CE31" s="73">
        <v>409</v>
      </c>
      <c r="CF31" s="73">
        <v>0.48899755501199998</v>
      </c>
    </row>
    <row r="32" spans="1:84" x14ac:dyDescent="0.3">
      <c r="A32" s="73" t="s">
        <v>240</v>
      </c>
      <c r="B32" s="73">
        <v>0.356243362329</v>
      </c>
      <c r="C32" s="75">
        <v>0.75998583963499999</v>
      </c>
      <c r="D32" s="73">
        <v>0.144874549193</v>
      </c>
      <c r="E32" s="73">
        <v>0.33876140625899998</v>
      </c>
      <c r="F32" s="73">
        <v>0.201842595263</v>
      </c>
      <c r="G32" s="73">
        <v>0.24039245327799999</v>
      </c>
      <c r="H32" s="73">
        <v>0.28025173861800001</v>
      </c>
      <c r="I32" s="73">
        <v>0.53797692374100003</v>
      </c>
      <c r="J32" s="73">
        <v>0.30092014136200002</v>
      </c>
      <c r="K32" s="73">
        <v>0.32358260648600001</v>
      </c>
      <c r="L32" s="73">
        <v>0.26844701230599999</v>
      </c>
      <c r="M32" s="73">
        <v>1</v>
      </c>
      <c r="N32" s="73">
        <v>329</v>
      </c>
      <c r="O32" s="73">
        <v>0.30395136778100001</v>
      </c>
      <c r="P32" s="73">
        <v>1</v>
      </c>
      <c r="Q32" s="73">
        <v>282</v>
      </c>
      <c r="R32" s="73">
        <v>0.35460992907799999</v>
      </c>
      <c r="S32" s="73">
        <v>0</v>
      </c>
      <c r="T32" s="73">
        <v>233</v>
      </c>
      <c r="U32" s="73">
        <v>0</v>
      </c>
      <c r="V32" s="73">
        <v>1</v>
      </c>
      <c r="W32" s="73">
        <v>271</v>
      </c>
      <c r="X32" s="73">
        <v>0.36900369003700001</v>
      </c>
      <c r="Y32" s="73">
        <v>1</v>
      </c>
      <c r="Z32" s="73">
        <v>322</v>
      </c>
      <c r="AA32" s="73">
        <v>0.31055900621100002</v>
      </c>
      <c r="AB32" s="73">
        <v>2</v>
      </c>
      <c r="AC32" s="73">
        <v>288</v>
      </c>
      <c r="AD32" s="73">
        <v>0.694444444444</v>
      </c>
      <c r="AE32" s="73">
        <v>2</v>
      </c>
      <c r="AF32" s="73">
        <v>280</v>
      </c>
      <c r="AG32" s="73">
        <v>0.71428571428599996</v>
      </c>
      <c r="AH32" s="73">
        <v>0</v>
      </c>
      <c r="AI32" s="73">
        <v>355</v>
      </c>
      <c r="AJ32" s="73">
        <v>0</v>
      </c>
      <c r="AK32" s="73">
        <v>0</v>
      </c>
      <c r="AL32" s="73">
        <v>361</v>
      </c>
      <c r="AM32" s="73">
        <v>0</v>
      </c>
      <c r="AN32" s="73">
        <v>1</v>
      </c>
      <c r="AO32" s="73">
        <v>459</v>
      </c>
      <c r="AP32" s="73">
        <v>0.21786492374700001</v>
      </c>
      <c r="AQ32" s="73">
        <v>0</v>
      </c>
      <c r="AR32" s="73">
        <v>389</v>
      </c>
      <c r="AS32" s="73">
        <v>0</v>
      </c>
      <c r="AT32" s="73">
        <v>2</v>
      </c>
      <c r="AU32" s="73">
        <v>392</v>
      </c>
      <c r="AV32" s="73">
        <v>0.51020408163300002</v>
      </c>
      <c r="AW32" s="73">
        <v>2</v>
      </c>
      <c r="AX32" s="73">
        <v>360</v>
      </c>
      <c r="AY32" s="73">
        <v>0.555555555556</v>
      </c>
      <c r="AZ32" s="73">
        <v>2</v>
      </c>
      <c r="BA32" s="73">
        <v>301</v>
      </c>
      <c r="BB32" s="73">
        <v>0.664451827243</v>
      </c>
      <c r="BC32" s="73">
        <v>0</v>
      </c>
      <c r="BD32" s="73">
        <v>292</v>
      </c>
      <c r="BE32" s="73">
        <v>0</v>
      </c>
      <c r="BF32" s="73">
        <v>3</v>
      </c>
      <c r="BG32" s="73">
        <v>326</v>
      </c>
      <c r="BH32" s="73">
        <v>0.92024539877300005</v>
      </c>
      <c r="BI32" s="73">
        <v>1</v>
      </c>
      <c r="BJ32" s="73">
        <v>303</v>
      </c>
      <c r="BK32" s="73">
        <v>0.33003300330000002</v>
      </c>
      <c r="BL32" s="73">
        <v>2</v>
      </c>
      <c r="BM32" s="73">
        <v>264</v>
      </c>
      <c r="BN32" s="73">
        <v>0.75757575757600004</v>
      </c>
      <c r="BO32" s="73">
        <v>2</v>
      </c>
      <c r="BP32" s="73">
        <v>275</v>
      </c>
      <c r="BQ32" s="73">
        <v>0.72727272727299996</v>
      </c>
      <c r="BR32" s="73">
        <v>0</v>
      </c>
      <c r="BS32" s="73">
        <v>380</v>
      </c>
      <c r="BT32" s="73">
        <v>0</v>
      </c>
      <c r="BU32" s="73">
        <v>2</v>
      </c>
      <c r="BV32" s="73">
        <v>413</v>
      </c>
      <c r="BW32" s="73">
        <v>0.48426150121099998</v>
      </c>
      <c r="BX32" s="73">
        <v>1</v>
      </c>
      <c r="BY32" s="73">
        <v>415</v>
      </c>
      <c r="BZ32" s="73">
        <v>0.240963855422</v>
      </c>
      <c r="CA32" s="73">
        <v>0</v>
      </c>
      <c r="CB32" s="73">
        <v>351</v>
      </c>
      <c r="CC32" s="73">
        <v>0</v>
      </c>
      <c r="CD32" s="73">
        <v>2</v>
      </c>
      <c r="CE32" s="73">
        <v>409</v>
      </c>
      <c r="CF32" s="73">
        <v>0.48899755501199998</v>
      </c>
    </row>
    <row r="33" spans="1:84" x14ac:dyDescent="0.3">
      <c r="A33" s="73" t="s">
        <v>241</v>
      </c>
      <c r="B33" s="73">
        <v>0.59787817697099999</v>
      </c>
      <c r="C33" s="75">
        <v>0.72653550619200002</v>
      </c>
      <c r="D33" s="73">
        <v>7.8624947171999998E-2</v>
      </c>
      <c r="E33" s="73">
        <v>0.33265087025700002</v>
      </c>
      <c r="F33" s="73">
        <v>0.181066105379</v>
      </c>
      <c r="G33" s="73">
        <v>0.19958857484699999</v>
      </c>
      <c r="H33" s="73">
        <v>0.217051595593</v>
      </c>
      <c r="I33" s="73">
        <v>0.21280153129500001</v>
      </c>
      <c r="J33" s="73">
        <v>0.22274726873199999</v>
      </c>
      <c r="K33" s="73">
        <v>0.27321465446799997</v>
      </c>
      <c r="L33" s="73">
        <v>4.32910740838E-2</v>
      </c>
      <c r="M33" s="73">
        <v>1</v>
      </c>
      <c r="N33" s="73">
        <v>329</v>
      </c>
      <c r="O33" s="73">
        <v>0.30395136778100001</v>
      </c>
      <c r="P33" s="73">
        <v>1</v>
      </c>
      <c r="Q33" s="73">
        <v>282</v>
      </c>
      <c r="R33" s="73">
        <v>0.35460992907799999</v>
      </c>
      <c r="S33" s="73">
        <v>0</v>
      </c>
      <c r="T33" s="73">
        <v>233</v>
      </c>
      <c r="U33" s="73">
        <v>0</v>
      </c>
      <c r="V33" s="73">
        <v>1</v>
      </c>
      <c r="W33" s="73">
        <v>271</v>
      </c>
      <c r="X33" s="73">
        <v>0.36900369003700001</v>
      </c>
      <c r="Y33" s="73">
        <v>2</v>
      </c>
      <c r="Z33" s="73">
        <v>322</v>
      </c>
      <c r="AA33" s="73">
        <v>0.62111801242200004</v>
      </c>
      <c r="AB33" s="73">
        <v>1</v>
      </c>
      <c r="AC33" s="73">
        <v>288</v>
      </c>
      <c r="AD33" s="73">
        <v>0.347222222222</v>
      </c>
      <c r="AE33" s="73">
        <v>1</v>
      </c>
      <c r="AF33" s="73">
        <v>280</v>
      </c>
      <c r="AG33" s="73">
        <v>0.35714285714299998</v>
      </c>
      <c r="AH33" s="73">
        <v>2</v>
      </c>
      <c r="AI33" s="73">
        <v>355</v>
      </c>
      <c r="AJ33" s="73">
        <v>0.56338028168999998</v>
      </c>
      <c r="AK33" s="73">
        <v>1</v>
      </c>
      <c r="AL33" s="73">
        <v>361</v>
      </c>
      <c r="AM33" s="73">
        <v>0.27700831024900002</v>
      </c>
      <c r="AN33" s="73">
        <v>0</v>
      </c>
      <c r="AO33" s="73">
        <v>459</v>
      </c>
      <c r="AP33" s="73">
        <v>0</v>
      </c>
      <c r="AQ33" s="73">
        <v>0</v>
      </c>
      <c r="AR33" s="73">
        <v>389</v>
      </c>
      <c r="AS33" s="73">
        <v>0</v>
      </c>
      <c r="AT33" s="73">
        <v>0</v>
      </c>
      <c r="AU33" s="73">
        <v>392</v>
      </c>
      <c r="AV33" s="73">
        <v>0</v>
      </c>
      <c r="AW33" s="73">
        <v>2</v>
      </c>
      <c r="AX33" s="73">
        <v>360</v>
      </c>
      <c r="AY33" s="73">
        <v>0.555555555556</v>
      </c>
      <c r="AZ33" s="73">
        <v>0</v>
      </c>
      <c r="BA33" s="73">
        <v>301</v>
      </c>
      <c r="BB33" s="73">
        <v>0</v>
      </c>
      <c r="BC33" s="73">
        <v>1</v>
      </c>
      <c r="BD33" s="73">
        <v>292</v>
      </c>
      <c r="BE33" s="73">
        <v>0.34246575342500002</v>
      </c>
      <c r="BF33" s="73">
        <v>0</v>
      </c>
      <c r="BG33" s="73">
        <v>326</v>
      </c>
      <c r="BH33" s="73">
        <v>0</v>
      </c>
      <c r="BI33" s="73">
        <v>0</v>
      </c>
      <c r="BJ33" s="73">
        <v>303</v>
      </c>
      <c r="BK33" s="73">
        <v>0</v>
      </c>
      <c r="BL33" s="73">
        <v>1</v>
      </c>
      <c r="BM33" s="73">
        <v>264</v>
      </c>
      <c r="BN33" s="73">
        <v>0.37878787878800002</v>
      </c>
      <c r="BO33" s="73">
        <v>1</v>
      </c>
      <c r="BP33" s="73">
        <v>275</v>
      </c>
      <c r="BQ33" s="73">
        <v>0.36363636363599999</v>
      </c>
      <c r="BR33" s="73">
        <v>1</v>
      </c>
      <c r="BS33" s="73">
        <v>380</v>
      </c>
      <c r="BT33" s="73">
        <v>0.26315789473700002</v>
      </c>
      <c r="BU33" s="73">
        <v>1</v>
      </c>
      <c r="BV33" s="73">
        <v>413</v>
      </c>
      <c r="BW33" s="73">
        <v>0.242130750605</v>
      </c>
      <c r="BX33" s="73">
        <v>1</v>
      </c>
      <c r="BY33" s="73">
        <v>415</v>
      </c>
      <c r="BZ33" s="73">
        <v>0.240963855422</v>
      </c>
      <c r="CA33" s="73">
        <v>1</v>
      </c>
      <c r="CB33" s="73">
        <v>351</v>
      </c>
      <c r="CC33" s="73">
        <v>0.28490028490000002</v>
      </c>
      <c r="CD33" s="73">
        <v>1</v>
      </c>
      <c r="CE33" s="73">
        <v>409</v>
      </c>
      <c r="CF33" s="73">
        <v>0.24449877750599999</v>
      </c>
    </row>
    <row r="34" spans="1:84" x14ac:dyDescent="0.3">
      <c r="A34" s="73" t="s">
        <v>242</v>
      </c>
      <c r="B34" s="73">
        <v>0.39483708365100001</v>
      </c>
      <c r="C34" s="75">
        <v>0.66498877246499999</v>
      </c>
      <c r="D34" s="73">
        <v>0.103944837437</v>
      </c>
      <c r="E34" s="73">
        <v>0.29813298818200001</v>
      </c>
      <c r="F34" s="73">
        <v>0.24336114799200001</v>
      </c>
      <c r="G34" s="73">
        <v>0.22736459011599999</v>
      </c>
      <c r="H34" s="73">
        <v>0.110108689077</v>
      </c>
      <c r="I34" s="73">
        <v>0.52862468685999997</v>
      </c>
      <c r="J34" s="73">
        <v>0.59986659897600003</v>
      </c>
      <c r="K34" s="73">
        <v>0.48554778485099997</v>
      </c>
      <c r="L34" s="73">
        <v>0.33622309672799999</v>
      </c>
      <c r="M34" s="73">
        <v>0</v>
      </c>
      <c r="N34" s="73">
        <v>329</v>
      </c>
      <c r="O34" s="73">
        <v>0</v>
      </c>
      <c r="P34" s="73">
        <v>1</v>
      </c>
      <c r="Q34" s="73">
        <v>282</v>
      </c>
      <c r="R34" s="73">
        <v>0.35460992907799999</v>
      </c>
      <c r="S34" s="73">
        <v>1</v>
      </c>
      <c r="T34" s="73">
        <v>233</v>
      </c>
      <c r="U34" s="73">
        <v>0.42918454935599998</v>
      </c>
      <c r="V34" s="73">
        <v>0</v>
      </c>
      <c r="W34" s="73">
        <v>271</v>
      </c>
      <c r="X34" s="73">
        <v>0</v>
      </c>
      <c r="Y34" s="73">
        <v>1</v>
      </c>
      <c r="Z34" s="73">
        <v>322</v>
      </c>
      <c r="AA34" s="73">
        <v>0.31055900621100002</v>
      </c>
      <c r="AB34" s="73">
        <v>2</v>
      </c>
      <c r="AC34" s="73">
        <v>288</v>
      </c>
      <c r="AD34" s="73">
        <v>0.694444444444</v>
      </c>
      <c r="AE34" s="73">
        <v>1</v>
      </c>
      <c r="AF34" s="73">
        <v>280</v>
      </c>
      <c r="AG34" s="73">
        <v>0.35714285714299998</v>
      </c>
      <c r="AH34" s="73">
        <v>0</v>
      </c>
      <c r="AI34" s="73">
        <v>355</v>
      </c>
      <c r="AJ34" s="73">
        <v>0</v>
      </c>
      <c r="AK34" s="73">
        <v>1</v>
      </c>
      <c r="AL34" s="73">
        <v>361</v>
      </c>
      <c r="AM34" s="73">
        <v>0.27700831024900002</v>
      </c>
      <c r="AN34" s="73">
        <v>1</v>
      </c>
      <c r="AO34" s="73">
        <v>459</v>
      </c>
      <c r="AP34" s="73">
        <v>0.21786492374700001</v>
      </c>
      <c r="AQ34" s="73">
        <v>1</v>
      </c>
      <c r="AR34" s="73">
        <v>389</v>
      </c>
      <c r="AS34" s="73">
        <v>0.25706940874</v>
      </c>
      <c r="AT34" s="73">
        <v>1</v>
      </c>
      <c r="AU34" s="73">
        <v>392</v>
      </c>
      <c r="AV34" s="73">
        <v>0.25510204081600002</v>
      </c>
      <c r="AW34" s="73">
        <v>1</v>
      </c>
      <c r="AX34" s="73">
        <v>360</v>
      </c>
      <c r="AY34" s="73">
        <v>0.277777777778</v>
      </c>
      <c r="AZ34" s="73">
        <v>1</v>
      </c>
      <c r="BA34" s="73">
        <v>301</v>
      </c>
      <c r="BB34" s="73">
        <v>0.33222591362100001</v>
      </c>
      <c r="BC34" s="73">
        <v>1</v>
      </c>
      <c r="BD34" s="73">
        <v>292</v>
      </c>
      <c r="BE34" s="73">
        <v>0.34246575342500002</v>
      </c>
      <c r="BF34" s="73">
        <v>6</v>
      </c>
      <c r="BG34" s="73">
        <v>326</v>
      </c>
      <c r="BH34" s="73">
        <v>1.84049079755</v>
      </c>
      <c r="BI34" s="73">
        <v>0</v>
      </c>
      <c r="BJ34" s="73">
        <v>303</v>
      </c>
      <c r="BK34" s="73">
        <v>0</v>
      </c>
      <c r="BL34" s="73">
        <v>1</v>
      </c>
      <c r="BM34" s="73">
        <v>264</v>
      </c>
      <c r="BN34" s="73">
        <v>0.37878787878800002</v>
      </c>
      <c r="BO34" s="73">
        <v>1</v>
      </c>
      <c r="BP34" s="73">
        <v>275</v>
      </c>
      <c r="BQ34" s="73">
        <v>0.36363636363599999</v>
      </c>
      <c r="BR34" s="73">
        <v>0</v>
      </c>
      <c r="BS34" s="73">
        <v>380</v>
      </c>
      <c r="BT34" s="73">
        <v>0</v>
      </c>
      <c r="BU34" s="73">
        <v>4</v>
      </c>
      <c r="BV34" s="73">
        <v>413</v>
      </c>
      <c r="BW34" s="73">
        <v>0.96852300242099998</v>
      </c>
      <c r="BX34" s="73">
        <v>2</v>
      </c>
      <c r="BY34" s="73">
        <v>415</v>
      </c>
      <c r="BZ34" s="73">
        <v>0.48192771084300001</v>
      </c>
      <c r="CA34" s="73">
        <v>3</v>
      </c>
      <c r="CB34" s="73">
        <v>351</v>
      </c>
      <c r="CC34" s="73">
        <v>0.85470085470099999</v>
      </c>
      <c r="CD34" s="73">
        <v>1</v>
      </c>
      <c r="CE34" s="73">
        <v>409</v>
      </c>
      <c r="CF34" s="73">
        <v>0.24449877750599999</v>
      </c>
    </row>
    <row r="35" spans="1:84" x14ac:dyDescent="0.3">
      <c r="A35" s="73" t="s">
        <v>243</v>
      </c>
      <c r="B35" s="73">
        <v>0.61730732100700003</v>
      </c>
      <c r="C35" s="75">
        <v>0.74076878520800005</v>
      </c>
      <c r="D35" s="73">
        <v>0.10493769953900001</v>
      </c>
      <c r="E35" s="73">
        <v>0.29092117910800003</v>
      </c>
      <c r="F35" s="73">
        <v>0.13634110801300001</v>
      </c>
      <c r="G35" s="73">
        <v>0.27431294692399999</v>
      </c>
      <c r="H35" s="73">
        <v>4.23777847533E-2</v>
      </c>
      <c r="I35" s="73">
        <v>0.315999896773</v>
      </c>
      <c r="J35" s="73">
        <v>0.17841057736099999</v>
      </c>
      <c r="K35" s="73">
        <v>0.41532030757600003</v>
      </c>
      <c r="L35" s="73">
        <v>0.22327407382299999</v>
      </c>
      <c r="M35" s="73">
        <v>1</v>
      </c>
      <c r="N35" s="73">
        <v>329</v>
      </c>
      <c r="O35" s="73">
        <v>0.30395136778100001</v>
      </c>
      <c r="P35" s="73">
        <v>1</v>
      </c>
      <c r="Q35" s="73">
        <v>282</v>
      </c>
      <c r="R35" s="73">
        <v>0.35460992907799999</v>
      </c>
      <c r="S35" s="73">
        <v>1</v>
      </c>
      <c r="T35" s="73">
        <v>233</v>
      </c>
      <c r="U35" s="73">
        <v>0.42918454935599998</v>
      </c>
      <c r="V35" s="73">
        <v>0</v>
      </c>
      <c r="W35" s="73">
        <v>271</v>
      </c>
      <c r="X35" s="73">
        <v>0</v>
      </c>
      <c r="Y35" s="73">
        <v>1</v>
      </c>
      <c r="Z35" s="73">
        <v>322</v>
      </c>
      <c r="AA35" s="73">
        <v>0.31055900621100002</v>
      </c>
      <c r="AB35" s="73">
        <v>1</v>
      </c>
      <c r="AC35" s="73">
        <v>288</v>
      </c>
      <c r="AD35" s="73">
        <v>0.347222222222</v>
      </c>
      <c r="AE35" s="73">
        <v>1</v>
      </c>
      <c r="AF35" s="73">
        <v>280</v>
      </c>
      <c r="AG35" s="73">
        <v>0.35714285714299998</v>
      </c>
      <c r="AH35" s="73">
        <v>1</v>
      </c>
      <c r="AI35" s="73">
        <v>355</v>
      </c>
      <c r="AJ35" s="73">
        <v>0.28169014084499999</v>
      </c>
      <c r="AK35" s="73">
        <v>1</v>
      </c>
      <c r="AL35" s="73">
        <v>361</v>
      </c>
      <c r="AM35" s="73">
        <v>0.27700831024900002</v>
      </c>
      <c r="AN35" s="73">
        <v>1</v>
      </c>
      <c r="AO35" s="73">
        <v>459</v>
      </c>
      <c r="AP35" s="73">
        <v>0.21786492374700001</v>
      </c>
      <c r="AQ35" s="73">
        <v>1</v>
      </c>
      <c r="AR35" s="73">
        <v>389</v>
      </c>
      <c r="AS35" s="73">
        <v>0.25706940874</v>
      </c>
      <c r="AT35" s="73">
        <v>1</v>
      </c>
      <c r="AU35" s="73">
        <v>392</v>
      </c>
      <c r="AV35" s="73">
        <v>0.25510204081600002</v>
      </c>
      <c r="AW35" s="73">
        <v>1</v>
      </c>
      <c r="AX35" s="73">
        <v>360</v>
      </c>
      <c r="AY35" s="73">
        <v>0.277777777778</v>
      </c>
      <c r="AZ35" s="73">
        <v>1</v>
      </c>
      <c r="BA35" s="73">
        <v>301</v>
      </c>
      <c r="BB35" s="73">
        <v>0.33222591362100001</v>
      </c>
      <c r="BC35" s="73">
        <v>1</v>
      </c>
      <c r="BD35" s="73">
        <v>292</v>
      </c>
      <c r="BE35" s="73">
        <v>0.34246575342500002</v>
      </c>
      <c r="BF35" s="73">
        <v>2</v>
      </c>
      <c r="BG35" s="73">
        <v>326</v>
      </c>
      <c r="BH35" s="73">
        <v>0.61349693251500004</v>
      </c>
      <c r="BI35" s="73">
        <v>1</v>
      </c>
      <c r="BJ35" s="73">
        <v>303</v>
      </c>
      <c r="BK35" s="73">
        <v>0.33003300330000002</v>
      </c>
      <c r="BL35" s="73">
        <v>0</v>
      </c>
      <c r="BM35" s="73">
        <v>264</v>
      </c>
      <c r="BN35" s="73">
        <v>0</v>
      </c>
      <c r="BO35" s="73">
        <v>2</v>
      </c>
      <c r="BP35" s="73">
        <v>275</v>
      </c>
      <c r="BQ35" s="73">
        <v>0.72727272727299996</v>
      </c>
      <c r="BR35" s="73">
        <v>1</v>
      </c>
      <c r="BS35" s="73">
        <v>380</v>
      </c>
      <c r="BT35" s="73">
        <v>0.26315789473700002</v>
      </c>
      <c r="BU35" s="73">
        <v>1</v>
      </c>
      <c r="BV35" s="73">
        <v>413</v>
      </c>
      <c r="BW35" s="73">
        <v>0.242130750605</v>
      </c>
      <c r="BX35" s="73">
        <v>1</v>
      </c>
      <c r="BY35" s="73">
        <v>415</v>
      </c>
      <c r="BZ35" s="73">
        <v>0.240963855422</v>
      </c>
      <c r="CA35" s="73">
        <v>1</v>
      </c>
      <c r="CB35" s="73">
        <v>351</v>
      </c>
      <c r="CC35" s="73">
        <v>0.28490028490000002</v>
      </c>
      <c r="CD35" s="73">
        <v>3</v>
      </c>
      <c r="CE35" s="73">
        <v>409</v>
      </c>
      <c r="CF35" s="73">
        <v>0.73349633251799995</v>
      </c>
    </row>
    <row r="36" spans="1:84" x14ac:dyDescent="0.3">
      <c r="A36" s="73" t="s">
        <v>244</v>
      </c>
      <c r="B36" s="73">
        <v>3.24446443339E-2</v>
      </c>
      <c r="C36" s="75">
        <v>0.25955715467099999</v>
      </c>
      <c r="D36" s="73">
        <v>0.36676251632700002</v>
      </c>
      <c r="E36" s="73">
        <v>0.28089103588800002</v>
      </c>
      <c r="F36" s="73">
        <v>0.127743155542</v>
      </c>
      <c r="G36" s="73">
        <v>7.9155722081300006E-2</v>
      </c>
      <c r="H36" s="73">
        <v>0.112513729444</v>
      </c>
      <c r="I36" s="73">
        <v>0.39320990367999997</v>
      </c>
      <c r="J36" s="73">
        <v>0.25722791466200001</v>
      </c>
      <c r="K36" s="73">
        <v>0.10076670317600001</v>
      </c>
      <c r="L36" s="73">
        <v>0.14683971633699999</v>
      </c>
      <c r="M36" s="73">
        <v>1</v>
      </c>
      <c r="N36" s="73">
        <v>329</v>
      </c>
      <c r="O36" s="73">
        <v>0.30395136778100001</v>
      </c>
      <c r="P36" s="73">
        <v>1</v>
      </c>
      <c r="Q36" s="73">
        <v>282</v>
      </c>
      <c r="R36" s="73">
        <v>0.35460992907799999</v>
      </c>
      <c r="S36" s="73">
        <v>0</v>
      </c>
      <c r="T36" s="73">
        <v>233</v>
      </c>
      <c r="U36" s="73">
        <v>0</v>
      </c>
      <c r="V36" s="73">
        <v>1</v>
      </c>
      <c r="W36" s="73">
        <v>271</v>
      </c>
      <c r="X36" s="73">
        <v>0.36900369003700001</v>
      </c>
      <c r="Y36" s="73">
        <v>1</v>
      </c>
      <c r="Z36" s="73">
        <v>322</v>
      </c>
      <c r="AA36" s="73">
        <v>0.31055900621100002</v>
      </c>
      <c r="AB36" s="73">
        <v>1</v>
      </c>
      <c r="AC36" s="73">
        <v>288</v>
      </c>
      <c r="AD36" s="73">
        <v>0.347222222222</v>
      </c>
      <c r="AE36" s="73">
        <v>0</v>
      </c>
      <c r="AF36" s="73">
        <v>280</v>
      </c>
      <c r="AG36" s="73">
        <v>0</v>
      </c>
      <c r="AH36" s="73">
        <v>0</v>
      </c>
      <c r="AI36" s="73">
        <v>355</v>
      </c>
      <c r="AJ36" s="73">
        <v>0</v>
      </c>
      <c r="AK36" s="73">
        <v>0</v>
      </c>
      <c r="AL36" s="73">
        <v>361</v>
      </c>
      <c r="AM36" s="73">
        <v>0</v>
      </c>
      <c r="AN36" s="73">
        <v>1</v>
      </c>
      <c r="AO36" s="73">
        <v>459</v>
      </c>
      <c r="AP36" s="73">
        <v>0.21786492374700001</v>
      </c>
      <c r="AQ36" s="73">
        <v>1</v>
      </c>
      <c r="AR36" s="73">
        <v>389</v>
      </c>
      <c r="AS36" s="73">
        <v>0.25706940874</v>
      </c>
      <c r="AT36" s="73">
        <v>0</v>
      </c>
      <c r="AU36" s="73">
        <v>392</v>
      </c>
      <c r="AV36" s="73">
        <v>0</v>
      </c>
      <c r="AW36" s="73">
        <v>1</v>
      </c>
      <c r="AX36" s="73">
        <v>360</v>
      </c>
      <c r="AY36" s="73">
        <v>0.277777777778</v>
      </c>
      <c r="AZ36" s="73">
        <v>1</v>
      </c>
      <c r="BA36" s="73">
        <v>301</v>
      </c>
      <c r="BB36" s="73">
        <v>0.33222591362100001</v>
      </c>
      <c r="BC36" s="73">
        <v>2</v>
      </c>
      <c r="BD36" s="73">
        <v>292</v>
      </c>
      <c r="BE36" s="73">
        <v>0.68493150684899995</v>
      </c>
      <c r="BF36" s="73">
        <v>1</v>
      </c>
      <c r="BG36" s="73">
        <v>326</v>
      </c>
      <c r="BH36" s="73">
        <v>0.30674846625800001</v>
      </c>
      <c r="BI36" s="73">
        <v>0</v>
      </c>
      <c r="BJ36" s="73">
        <v>303</v>
      </c>
      <c r="BK36" s="73">
        <v>0</v>
      </c>
      <c r="BL36" s="73">
        <v>2</v>
      </c>
      <c r="BM36" s="73">
        <v>264</v>
      </c>
      <c r="BN36" s="73">
        <v>0.75757575757600004</v>
      </c>
      <c r="BO36" s="73">
        <v>1</v>
      </c>
      <c r="BP36" s="73">
        <v>275</v>
      </c>
      <c r="BQ36" s="73">
        <v>0.36363636363599999</v>
      </c>
      <c r="BR36" s="73">
        <v>0</v>
      </c>
      <c r="BS36" s="73">
        <v>380</v>
      </c>
      <c r="BT36" s="73">
        <v>0</v>
      </c>
      <c r="BU36" s="73">
        <v>0</v>
      </c>
      <c r="BV36" s="73">
        <v>413</v>
      </c>
      <c r="BW36" s="73">
        <v>0</v>
      </c>
      <c r="BX36" s="73">
        <v>1</v>
      </c>
      <c r="BY36" s="73">
        <v>415</v>
      </c>
      <c r="BZ36" s="73">
        <v>0.240963855422</v>
      </c>
      <c r="CA36" s="73">
        <v>0</v>
      </c>
      <c r="CB36" s="73">
        <v>351</v>
      </c>
      <c r="CC36" s="73">
        <v>0</v>
      </c>
      <c r="CD36" s="73">
        <v>0</v>
      </c>
      <c r="CE36" s="73">
        <v>409</v>
      </c>
      <c r="CF36" s="73">
        <v>0</v>
      </c>
    </row>
    <row r="37" spans="1:84" x14ac:dyDescent="0.3">
      <c r="A37" s="73" t="s">
        <v>245</v>
      </c>
      <c r="B37" s="73">
        <v>0.28311702790499998</v>
      </c>
      <c r="C37" s="75">
        <v>0.77654956225399996</v>
      </c>
      <c r="D37" s="73">
        <v>3.9867982078599998E-2</v>
      </c>
      <c r="E37" s="73">
        <v>0.28089103588800002</v>
      </c>
      <c r="F37" s="73">
        <v>0.127743155542</v>
      </c>
      <c r="G37" s="73">
        <v>0.27431294692399999</v>
      </c>
      <c r="H37" s="73">
        <v>4.23777847533E-2</v>
      </c>
      <c r="I37" s="73">
        <v>0.27092883995700001</v>
      </c>
      <c r="J37" s="73">
        <v>0.124911032019</v>
      </c>
      <c r="K37" s="73">
        <v>0.22573127365099999</v>
      </c>
      <c r="L37" s="73">
        <v>0.109716579806</v>
      </c>
      <c r="M37" s="73">
        <v>1</v>
      </c>
      <c r="N37" s="73">
        <v>329</v>
      </c>
      <c r="O37" s="73">
        <v>0.30395136778100001</v>
      </c>
      <c r="P37" s="73">
        <v>1</v>
      </c>
      <c r="Q37" s="73">
        <v>282</v>
      </c>
      <c r="R37" s="73">
        <v>0.35460992907799999</v>
      </c>
      <c r="S37" s="73">
        <v>0</v>
      </c>
      <c r="T37" s="73">
        <v>233</v>
      </c>
      <c r="U37" s="73">
        <v>0</v>
      </c>
      <c r="V37" s="73">
        <v>1</v>
      </c>
      <c r="W37" s="73">
        <v>271</v>
      </c>
      <c r="X37" s="73">
        <v>0.36900369003700001</v>
      </c>
      <c r="Y37" s="73">
        <v>1</v>
      </c>
      <c r="Z37" s="73">
        <v>322</v>
      </c>
      <c r="AA37" s="73">
        <v>0.31055900621100002</v>
      </c>
      <c r="AB37" s="73">
        <v>1</v>
      </c>
      <c r="AC37" s="73">
        <v>288</v>
      </c>
      <c r="AD37" s="73">
        <v>0.347222222222</v>
      </c>
      <c r="AE37" s="73">
        <v>1</v>
      </c>
      <c r="AF37" s="73">
        <v>280</v>
      </c>
      <c r="AG37" s="73">
        <v>0.35714285714299998</v>
      </c>
      <c r="AH37" s="73">
        <v>1</v>
      </c>
      <c r="AI37" s="73">
        <v>355</v>
      </c>
      <c r="AJ37" s="73">
        <v>0.28169014084499999</v>
      </c>
      <c r="AK37" s="73">
        <v>1</v>
      </c>
      <c r="AL37" s="73">
        <v>361</v>
      </c>
      <c r="AM37" s="73">
        <v>0.27700831024900002</v>
      </c>
      <c r="AN37" s="73">
        <v>1</v>
      </c>
      <c r="AO37" s="73">
        <v>459</v>
      </c>
      <c r="AP37" s="73">
        <v>0.21786492374700001</v>
      </c>
      <c r="AQ37" s="73">
        <v>1</v>
      </c>
      <c r="AR37" s="73">
        <v>389</v>
      </c>
      <c r="AS37" s="73">
        <v>0.25706940874</v>
      </c>
      <c r="AT37" s="73">
        <v>1</v>
      </c>
      <c r="AU37" s="73">
        <v>392</v>
      </c>
      <c r="AV37" s="73">
        <v>0.25510204081600002</v>
      </c>
      <c r="AW37" s="73">
        <v>1</v>
      </c>
      <c r="AX37" s="73">
        <v>360</v>
      </c>
      <c r="AY37" s="73">
        <v>0.277777777778</v>
      </c>
      <c r="AZ37" s="73">
        <v>1</v>
      </c>
      <c r="BA37" s="73">
        <v>301</v>
      </c>
      <c r="BB37" s="73">
        <v>0.33222591362100001</v>
      </c>
      <c r="BC37" s="73">
        <v>0</v>
      </c>
      <c r="BD37" s="73">
        <v>292</v>
      </c>
      <c r="BE37" s="73">
        <v>0</v>
      </c>
      <c r="BF37" s="73">
        <v>1</v>
      </c>
      <c r="BG37" s="73">
        <v>326</v>
      </c>
      <c r="BH37" s="73">
        <v>0.30674846625800001</v>
      </c>
      <c r="BI37" s="73">
        <v>1</v>
      </c>
      <c r="BJ37" s="73">
        <v>303</v>
      </c>
      <c r="BK37" s="73">
        <v>0.33003300330000002</v>
      </c>
      <c r="BL37" s="73">
        <v>1</v>
      </c>
      <c r="BM37" s="73">
        <v>264</v>
      </c>
      <c r="BN37" s="73">
        <v>0.37878787878800002</v>
      </c>
      <c r="BO37" s="73">
        <v>1</v>
      </c>
      <c r="BP37" s="73">
        <v>275</v>
      </c>
      <c r="BQ37" s="73">
        <v>0.36363636363599999</v>
      </c>
      <c r="BR37" s="73">
        <v>1</v>
      </c>
      <c r="BS37" s="73">
        <v>380</v>
      </c>
      <c r="BT37" s="73">
        <v>0.26315789473700002</v>
      </c>
      <c r="BU37" s="73">
        <v>1</v>
      </c>
      <c r="BV37" s="73">
        <v>413</v>
      </c>
      <c r="BW37" s="73">
        <v>0.242130750605</v>
      </c>
      <c r="BX37" s="73">
        <v>1</v>
      </c>
      <c r="BY37" s="73">
        <v>415</v>
      </c>
      <c r="BZ37" s="73">
        <v>0.240963855422</v>
      </c>
      <c r="CA37" s="73">
        <v>0</v>
      </c>
      <c r="CB37" s="73">
        <v>351</v>
      </c>
      <c r="CC37" s="73">
        <v>0</v>
      </c>
      <c r="CD37" s="73">
        <v>1</v>
      </c>
      <c r="CE37" s="73">
        <v>409</v>
      </c>
      <c r="CF37" s="73">
        <v>0.24449877750599999</v>
      </c>
    </row>
    <row r="38" spans="1:84" x14ac:dyDescent="0.3">
      <c r="A38" s="73" t="s">
        <v>246</v>
      </c>
      <c r="B38" s="73">
        <v>0.355590271929</v>
      </c>
      <c r="C38" s="75">
        <v>0.77583332057300003</v>
      </c>
      <c r="D38" s="73">
        <v>8.4918271376699994E-2</v>
      </c>
      <c r="E38" s="73">
        <v>0.23916134474</v>
      </c>
      <c r="F38" s="73">
        <v>0.173064723866</v>
      </c>
      <c r="G38" s="73">
        <v>0.22736459011599999</v>
      </c>
      <c r="H38" s="73">
        <v>0.110108689077</v>
      </c>
      <c r="I38" s="73">
        <v>0.22187622060199999</v>
      </c>
      <c r="J38" s="73">
        <v>0.15964714074200001</v>
      </c>
      <c r="K38" s="73">
        <v>0.12839381963800001</v>
      </c>
      <c r="L38" s="73">
        <v>0.12916498921299999</v>
      </c>
      <c r="M38" s="73">
        <v>1</v>
      </c>
      <c r="N38" s="73">
        <v>329</v>
      </c>
      <c r="O38" s="73">
        <v>0.30395136778100001</v>
      </c>
      <c r="P38" s="73">
        <v>1</v>
      </c>
      <c r="Q38" s="73">
        <v>282</v>
      </c>
      <c r="R38" s="73">
        <v>0.35460992907799999</v>
      </c>
      <c r="S38" s="73">
        <v>1</v>
      </c>
      <c r="T38" s="73">
        <v>233</v>
      </c>
      <c r="U38" s="73">
        <v>0.42918454935599998</v>
      </c>
      <c r="V38" s="73">
        <v>0</v>
      </c>
      <c r="W38" s="73">
        <v>271</v>
      </c>
      <c r="X38" s="73">
        <v>0</v>
      </c>
      <c r="Y38" s="73">
        <v>0</v>
      </c>
      <c r="Z38" s="73">
        <v>322</v>
      </c>
      <c r="AA38" s="73">
        <v>0</v>
      </c>
      <c r="AB38" s="73">
        <v>1</v>
      </c>
      <c r="AC38" s="73">
        <v>288</v>
      </c>
      <c r="AD38" s="73">
        <v>0.347222222222</v>
      </c>
      <c r="AE38" s="73">
        <v>1</v>
      </c>
      <c r="AF38" s="73">
        <v>280</v>
      </c>
      <c r="AG38" s="73">
        <v>0.35714285714299998</v>
      </c>
      <c r="AH38" s="73">
        <v>0</v>
      </c>
      <c r="AI38" s="73">
        <v>355</v>
      </c>
      <c r="AJ38" s="73">
        <v>0</v>
      </c>
      <c r="AK38" s="73">
        <v>1</v>
      </c>
      <c r="AL38" s="73">
        <v>361</v>
      </c>
      <c r="AM38" s="73">
        <v>0.27700831024900002</v>
      </c>
      <c r="AN38" s="73">
        <v>1</v>
      </c>
      <c r="AO38" s="73">
        <v>459</v>
      </c>
      <c r="AP38" s="73">
        <v>0.21786492374700001</v>
      </c>
      <c r="AQ38" s="73">
        <v>1</v>
      </c>
      <c r="AR38" s="73">
        <v>389</v>
      </c>
      <c r="AS38" s="73">
        <v>0.25706940874</v>
      </c>
      <c r="AT38" s="73">
        <v>1</v>
      </c>
      <c r="AU38" s="73">
        <v>392</v>
      </c>
      <c r="AV38" s="73">
        <v>0.25510204081600002</v>
      </c>
      <c r="AW38" s="73">
        <v>1</v>
      </c>
      <c r="AX38" s="73">
        <v>360</v>
      </c>
      <c r="AY38" s="73">
        <v>0.277777777778</v>
      </c>
      <c r="AZ38" s="73">
        <v>1</v>
      </c>
      <c r="BA38" s="73">
        <v>301</v>
      </c>
      <c r="BB38" s="73">
        <v>0.33222591362100001</v>
      </c>
      <c r="BC38" s="73">
        <v>1</v>
      </c>
      <c r="BD38" s="73">
        <v>292</v>
      </c>
      <c r="BE38" s="73">
        <v>0.34246575342500002</v>
      </c>
      <c r="BF38" s="73">
        <v>0</v>
      </c>
      <c r="BG38" s="73">
        <v>326</v>
      </c>
      <c r="BH38" s="73">
        <v>0</v>
      </c>
      <c r="BI38" s="73">
        <v>0</v>
      </c>
      <c r="BJ38" s="73">
        <v>303</v>
      </c>
      <c r="BK38" s="73">
        <v>0</v>
      </c>
      <c r="BL38" s="73">
        <v>1</v>
      </c>
      <c r="BM38" s="73">
        <v>264</v>
      </c>
      <c r="BN38" s="73">
        <v>0.37878787878800002</v>
      </c>
      <c r="BO38" s="73">
        <v>0</v>
      </c>
      <c r="BP38" s="73">
        <v>275</v>
      </c>
      <c r="BQ38" s="73">
        <v>0</v>
      </c>
      <c r="BR38" s="73">
        <v>0</v>
      </c>
      <c r="BS38" s="73">
        <v>380</v>
      </c>
      <c r="BT38" s="73">
        <v>0</v>
      </c>
      <c r="BU38" s="73">
        <v>0</v>
      </c>
      <c r="BV38" s="73">
        <v>413</v>
      </c>
      <c r="BW38" s="73">
        <v>0</v>
      </c>
      <c r="BX38" s="73">
        <v>1</v>
      </c>
      <c r="BY38" s="73">
        <v>415</v>
      </c>
      <c r="BZ38" s="73">
        <v>0.240963855422</v>
      </c>
      <c r="CA38" s="73">
        <v>1</v>
      </c>
      <c r="CB38" s="73">
        <v>351</v>
      </c>
      <c r="CC38" s="73">
        <v>0.28490028490000002</v>
      </c>
      <c r="CD38" s="73">
        <v>1</v>
      </c>
      <c r="CE38" s="73">
        <v>409</v>
      </c>
      <c r="CF38" s="73">
        <v>0.24449877750599999</v>
      </c>
    </row>
    <row r="39" spans="1:84" x14ac:dyDescent="0.3">
      <c r="A39" s="73" t="s">
        <v>247</v>
      </c>
      <c r="B39" s="73">
        <v>3.8309924066100003E-2</v>
      </c>
      <c r="C39" s="75">
        <v>0.28290405464200002</v>
      </c>
      <c r="D39" s="73">
        <v>0.35907503638400001</v>
      </c>
      <c r="E39" s="73">
        <v>0.23023247459099999</v>
      </c>
      <c r="F39" s="73">
        <v>0.16374784419300001</v>
      </c>
      <c r="G39" s="73">
        <v>0.18451968865900001</v>
      </c>
      <c r="H39" s="73">
        <v>0.13695601943999999</v>
      </c>
      <c r="I39" s="73">
        <v>5.7077625570799997E-2</v>
      </c>
      <c r="J39" s="73">
        <v>0.12762945077099999</v>
      </c>
      <c r="K39" s="73">
        <v>0</v>
      </c>
      <c r="L39" s="73">
        <v>0</v>
      </c>
      <c r="M39" s="73">
        <v>0</v>
      </c>
      <c r="N39" s="73">
        <v>329</v>
      </c>
      <c r="O39" s="73">
        <v>0</v>
      </c>
      <c r="P39" s="73">
        <v>1</v>
      </c>
      <c r="Q39" s="73">
        <v>282</v>
      </c>
      <c r="R39" s="73">
        <v>0.35460992907799999</v>
      </c>
      <c r="S39" s="73">
        <v>0</v>
      </c>
      <c r="T39" s="73">
        <v>233</v>
      </c>
      <c r="U39" s="73">
        <v>0</v>
      </c>
      <c r="V39" s="73">
        <v>1</v>
      </c>
      <c r="W39" s="73">
        <v>271</v>
      </c>
      <c r="X39" s="73">
        <v>0.36900369003700001</v>
      </c>
      <c r="Y39" s="73">
        <v>1</v>
      </c>
      <c r="Z39" s="73">
        <v>322</v>
      </c>
      <c r="AA39" s="73">
        <v>0.31055900621100002</v>
      </c>
      <c r="AB39" s="73">
        <v>1</v>
      </c>
      <c r="AC39" s="73">
        <v>288</v>
      </c>
      <c r="AD39" s="73">
        <v>0.347222222222</v>
      </c>
      <c r="AE39" s="73">
        <v>1</v>
      </c>
      <c r="AF39" s="73">
        <v>280</v>
      </c>
      <c r="AG39" s="73">
        <v>0.35714285714299998</v>
      </c>
      <c r="AH39" s="73">
        <v>0</v>
      </c>
      <c r="AI39" s="73">
        <v>355</v>
      </c>
      <c r="AJ39" s="73">
        <v>0</v>
      </c>
      <c r="AK39" s="73">
        <v>1</v>
      </c>
      <c r="AL39" s="73">
        <v>361</v>
      </c>
      <c r="AM39" s="73">
        <v>0.27700831024900002</v>
      </c>
      <c r="AN39" s="73">
        <v>1</v>
      </c>
      <c r="AO39" s="73">
        <v>459</v>
      </c>
      <c r="AP39" s="73">
        <v>0.21786492374700001</v>
      </c>
      <c r="AQ39" s="73">
        <v>0</v>
      </c>
      <c r="AR39" s="73">
        <v>389</v>
      </c>
      <c r="AS39" s="73">
        <v>0</v>
      </c>
      <c r="AT39" s="73">
        <v>1</v>
      </c>
      <c r="AU39" s="73">
        <v>392</v>
      </c>
      <c r="AV39" s="73">
        <v>0.25510204081600002</v>
      </c>
      <c r="AW39" s="73">
        <v>0</v>
      </c>
      <c r="AX39" s="73">
        <v>360</v>
      </c>
      <c r="AY39" s="73">
        <v>0</v>
      </c>
      <c r="AZ39" s="73">
        <v>0</v>
      </c>
      <c r="BA39" s="73">
        <v>301</v>
      </c>
      <c r="BB39" s="73">
        <v>0</v>
      </c>
      <c r="BC39" s="73">
        <v>1</v>
      </c>
      <c r="BD39" s="73">
        <v>292</v>
      </c>
      <c r="BE39" s="73">
        <v>0.34246575342500002</v>
      </c>
      <c r="BF39" s="73">
        <v>0</v>
      </c>
      <c r="BG39" s="73">
        <v>326</v>
      </c>
      <c r="BH39" s="73">
        <v>0</v>
      </c>
      <c r="BI39" s="73">
        <v>0</v>
      </c>
      <c r="BJ39" s="73">
        <v>303</v>
      </c>
      <c r="BK39" s="73">
        <v>0</v>
      </c>
      <c r="BL39" s="73">
        <v>0</v>
      </c>
      <c r="BM39" s="73">
        <v>264</v>
      </c>
      <c r="BN39" s="73">
        <v>0</v>
      </c>
      <c r="BO39" s="73">
        <v>0</v>
      </c>
      <c r="BP39" s="73">
        <v>275</v>
      </c>
      <c r="BQ39" s="73">
        <v>0</v>
      </c>
      <c r="BR39" s="73">
        <v>0</v>
      </c>
      <c r="BS39" s="73">
        <v>380</v>
      </c>
      <c r="BT39" s="73">
        <v>0</v>
      </c>
      <c r="BU39" s="73">
        <v>0</v>
      </c>
      <c r="BV39" s="73">
        <v>413</v>
      </c>
      <c r="BW39" s="73">
        <v>0</v>
      </c>
      <c r="BX39" s="73">
        <v>0</v>
      </c>
      <c r="BY39" s="73">
        <v>415</v>
      </c>
      <c r="BZ39" s="73">
        <v>0</v>
      </c>
      <c r="CA39" s="73">
        <v>0</v>
      </c>
      <c r="CB39" s="73">
        <v>351</v>
      </c>
      <c r="CC39" s="73">
        <v>0</v>
      </c>
      <c r="CD39" s="73">
        <v>0</v>
      </c>
      <c r="CE39" s="73">
        <v>409</v>
      </c>
      <c r="CF39" s="73">
        <v>0</v>
      </c>
    </row>
    <row r="40" spans="1:84" x14ac:dyDescent="0.3">
      <c r="A40" s="73" t="s">
        <v>248</v>
      </c>
      <c r="B40" s="73">
        <v>0.73116581483999998</v>
      </c>
      <c r="C40" s="75">
        <v>0.82578727323099999</v>
      </c>
      <c r="D40" s="73">
        <v>1.74769278026E-2</v>
      </c>
      <c r="E40" s="73">
        <v>0.22302066551800001</v>
      </c>
      <c r="F40" s="73">
        <v>0.15932982138099999</v>
      </c>
      <c r="G40" s="73">
        <v>0.23179594012099999</v>
      </c>
      <c r="H40" s="73">
        <v>0.111659914155</v>
      </c>
      <c r="I40" s="73">
        <v>0.21592333940700001</v>
      </c>
      <c r="J40" s="73">
        <v>0.155655655841</v>
      </c>
      <c r="K40" s="73">
        <v>0.18187162452799999</v>
      </c>
      <c r="L40" s="73">
        <v>0.13554716910699999</v>
      </c>
      <c r="M40" s="73">
        <v>1</v>
      </c>
      <c r="N40" s="73">
        <v>329</v>
      </c>
      <c r="O40" s="73">
        <v>0.30395136778100001</v>
      </c>
      <c r="P40" s="73">
        <v>1</v>
      </c>
      <c r="Q40" s="73">
        <v>282</v>
      </c>
      <c r="R40" s="73">
        <v>0.35460992907799999</v>
      </c>
      <c r="S40" s="73">
        <v>0</v>
      </c>
      <c r="T40" s="73">
        <v>233</v>
      </c>
      <c r="U40" s="73">
        <v>0</v>
      </c>
      <c r="V40" s="73">
        <v>1</v>
      </c>
      <c r="W40" s="73">
        <v>271</v>
      </c>
      <c r="X40" s="73">
        <v>0.36900369003700001</v>
      </c>
      <c r="Y40" s="73">
        <v>1</v>
      </c>
      <c r="Z40" s="73">
        <v>322</v>
      </c>
      <c r="AA40" s="73">
        <v>0.31055900621100002</v>
      </c>
      <c r="AB40" s="73">
        <v>0</v>
      </c>
      <c r="AC40" s="73">
        <v>288</v>
      </c>
      <c r="AD40" s="73">
        <v>0</v>
      </c>
      <c r="AE40" s="73">
        <v>1</v>
      </c>
      <c r="AF40" s="73">
        <v>280</v>
      </c>
      <c r="AG40" s="73">
        <v>0.35714285714299998</v>
      </c>
      <c r="AH40" s="73">
        <v>1</v>
      </c>
      <c r="AI40" s="73">
        <v>355</v>
      </c>
      <c r="AJ40" s="73">
        <v>0.28169014084499999</v>
      </c>
      <c r="AK40" s="73">
        <v>1</v>
      </c>
      <c r="AL40" s="73">
        <v>361</v>
      </c>
      <c r="AM40" s="73">
        <v>0.27700831024900002</v>
      </c>
      <c r="AN40" s="73">
        <v>1</v>
      </c>
      <c r="AO40" s="73">
        <v>459</v>
      </c>
      <c r="AP40" s="73">
        <v>0.21786492374700001</v>
      </c>
      <c r="AQ40" s="73">
        <v>1</v>
      </c>
      <c r="AR40" s="73">
        <v>389</v>
      </c>
      <c r="AS40" s="73">
        <v>0.25706940874</v>
      </c>
      <c r="AT40" s="73">
        <v>0</v>
      </c>
      <c r="AU40" s="73">
        <v>392</v>
      </c>
      <c r="AV40" s="73">
        <v>0</v>
      </c>
      <c r="AW40" s="73">
        <v>1</v>
      </c>
      <c r="AX40" s="73">
        <v>360</v>
      </c>
      <c r="AY40" s="73">
        <v>0.277777777778</v>
      </c>
      <c r="AZ40" s="73">
        <v>1</v>
      </c>
      <c r="BA40" s="73">
        <v>301</v>
      </c>
      <c r="BB40" s="73">
        <v>0.33222591362100001</v>
      </c>
      <c r="BC40" s="73">
        <v>0</v>
      </c>
      <c r="BD40" s="73">
        <v>292</v>
      </c>
      <c r="BE40" s="73">
        <v>0</v>
      </c>
      <c r="BF40" s="73">
        <v>1</v>
      </c>
      <c r="BG40" s="73">
        <v>326</v>
      </c>
      <c r="BH40" s="73">
        <v>0.30674846625800001</v>
      </c>
      <c r="BI40" s="73">
        <v>0</v>
      </c>
      <c r="BJ40" s="73">
        <v>303</v>
      </c>
      <c r="BK40" s="73">
        <v>0</v>
      </c>
      <c r="BL40" s="73">
        <v>1</v>
      </c>
      <c r="BM40" s="73">
        <v>264</v>
      </c>
      <c r="BN40" s="73">
        <v>0.37878787878800002</v>
      </c>
      <c r="BO40" s="73">
        <v>1</v>
      </c>
      <c r="BP40" s="73">
        <v>275</v>
      </c>
      <c r="BQ40" s="73">
        <v>0.36363636363599999</v>
      </c>
      <c r="BR40" s="73">
        <v>0</v>
      </c>
      <c r="BS40" s="73">
        <v>380</v>
      </c>
      <c r="BT40" s="73">
        <v>0</v>
      </c>
      <c r="BU40" s="73">
        <v>1</v>
      </c>
      <c r="BV40" s="73">
        <v>413</v>
      </c>
      <c r="BW40" s="73">
        <v>0.242130750605</v>
      </c>
      <c r="BX40" s="73">
        <v>1</v>
      </c>
      <c r="BY40" s="73">
        <v>415</v>
      </c>
      <c r="BZ40" s="73">
        <v>0.240963855422</v>
      </c>
      <c r="CA40" s="73">
        <v>0</v>
      </c>
      <c r="CB40" s="73">
        <v>351</v>
      </c>
      <c r="CC40" s="73">
        <v>0</v>
      </c>
      <c r="CD40" s="73">
        <v>1</v>
      </c>
      <c r="CE40" s="73">
        <v>409</v>
      </c>
      <c r="CF40" s="73">
        <v>0.24449877750599999</v>
      </c>
    </row>
    <row r="41" spans="1:84" x14ac:dyDescent="0.3">
      <c r="A41" s="73" t="s">
        <v>249</v>
      </c>
      <c r="B41" s="73">
        <v>0.117231278244</v>
      </c>
      <c r="C41" s="75">
        <v>0.37514009038000001</v>
      </c>
      <c r="D41" s="73">
        <v>0.286268016771</v>
      </c>
      <c r="E41" s="73">
        <v>0.188502783443</v>
      </c>
      <c r="F41" s="73">
        <v>0.19031161053099999</v>
      </c>
      <c r="G41" s="73">
        <v>0.55939510639500001</v>
      </c>
      <c r="H41" s="73">
        <v>0.32148851682200003</v>
      </c>
      <c r="I41" s="73">
        <v>0.149670218163</v>
      </c>
      <c r="J41" s="73">
        <v>0.22042297307200001</v>
      </c>
      <c r="K41" s="73">
        <v>0.38064917724800001</v>
      </c>
      <c r="L41" s="73">
        <v>0.28167749369599998</v>
      </c>
      <c r="M41" s="73">
        <v>0</v>
      </c>
      <c r="N41" s="73">
        <v>329</v>
      </c>
      <c r="O41" s="73">
        <v>0</v>
      </c>
      <c r="P41" s="73">
        <v>1</v>
      </c>
      <c r="Q41" s="73">
        <v>282</v>
      </c>
      <c r="R41" s="73">
        <v>0.35460992907799999</v>
      </c>
      <c r="S41" s="73">
        <v>1</v>
      </c>
      <c r="T41" s="73">
        <v>233</v>
      </c>
      <c r="U41" s="73">
        <v>0.42918454935599998</v>
      </c>
      <c r="V41" s="73">
        <v>0</v>
      </c>
      <c r="W41" s="73">
        <v>271</v>
      </c>
      <c r="X41" s="73">
        <v>0</v>
      </c>
      <c r="Y41" s="73">
        <v>0</v>
      </c>
      <c r="Z41" s="73">
        <v>322</v>
      </c>
      <c r="AA41" s="73">
        <v>0</v>
      </c>
      <c r="AB41" s="73">
        <v>1</v>
      </c>
      <c r="AC41" s="73">
        <v>288</v>
      </c>
      <c r="AD41" s="73">
        <v>0.347222222222</v>
      </c>
      <c r="AE41" s="73">
        <v>1</v>
      </c>
      <c r="AF41" s="73">
        <v>280</v>
      </c>
      <c r="AG41" s="73">
        <v>0.35714285714299998</v>
      </c>
      <c r="AH41" s="73">
        <v>0</v>
      </c>
      <c r="AI41" s="73">
        <v>355</v>
      </c>
      <c r="AJ41" s="73">
        <v>0</v>
      </c>
      <c r="AK41" s="73">
        <v>2</v>
      </c>
      <c r="AL41" s="73">
        <v>361</v>
      </c>
      <c r="AM41" s="73">
        <v>0.55401662049900002</v>
      </c>
      <c r="AN41" s="73">
        <v>3</v>
      </c>
      <c r="AO41" s="73">
        <v>459</v>
      </c>
      <c r="AP41" s="73">
        <v>0.65359477124200005</v>
      </c>
      <c r="AQ41" s="73">
        <v>3</v>
      </c>
      <c r="AR41" s="73">
        <v>389</v>
      </c>
      <c r="AS41" s="73">
        <v>0.77120822622100005</v>
      </c>
      <c r="AT41" s="73">
        <v>4</v>
      </c>
      <c r="AU41" s="73">
        <v>392</v>
      </c>
      <c r="AV41" s="73">
        <v>1.0204081632699999</v>
      </c>
      <c r="AW41" s="73">
        <v>2</v>
      </c>
      <c r="AX41" s="73">
        <v>360</v>
      </c>
      <c r="AY41" s="73">
        <v>0.555555555556</v>
      </c>
      <c r="AZ41" s="73">
        <v>0</v>
      </c>
      <c r="BA41" s="73">
        <v>301</v>
      </c>
      <c r="BB41" s="73">
        <v>0</v>
      </c>
      <c r="BC41" s="73">
        <v>1</v>
      </c>
      <c r="BD41" s="73">
        <v>292</v>
      </c>
      <c r="BE41" s="73">
        <v>0.34246575342500002</v>
      </c>
      <c r="BF41" s="73">
        <v>0</v>
      </c>
      <c r="BG41" s="73">
        <v>326</v>
      </c>
      <c r="BH41" s="73">
        <v>0</v>
      </c>
      <c r="BI41" s="73">
        <v>0</v>
      </c>
      <c r="BJ41" s="73">
        <v>303</v>
      </c>
      <c r="BK41" s="73">
        <v>0</v>
      </c>
      <c r="BL41" s="73">
        <v>0</v>
      </c>
      <c r="BM41" s="73">
        <v>264</v>
      </c>
      <c r="BN41" s="73">
        <v>0</v>
      </c>
      <c r="BO41" s="73">
        <v>0</v>
      </c>
      <c r="BP41" s="73">
        <v>275</v>
      </c>
      <c r="BQ41" s="73">
        <v>0</v>
      </c>
      <c r="BR41" s="73">
        <v>3</v>
      </c>
      <c r="BS41" s="73">
        <v>380</v>
      </c>
      <c r="BT41" s="73">
        <v>0.78947368421099995</v>
      </c>
      <c r="BU41" s="73">
        <v>1</v>
      </c>
      <c r="BV41" s="73">
        <v>413</v>
      </c>
      <c r="BW41" s="73">
        <v>0.242130750605</v>
      </c>
      <c r="BX41" s="73">
        <v>3</v>
      </c>
      <c r="BY41" s="73">
        <v>415</v>
      </c>
      <c r="BZ41" s="73">
        <v>0.72289156626499995</v>
      </c>
      <c r="CA41" s="73">
        <v>1</v>
      </c>
      <c r="CB41" s="73">
        <v>351</v>
      </c>
      <c r="CC41" s="73">
        <v>0.28490028490000002</v>
      </c>
      <c r="CD41" s="73">
        <v>1</v>
      </c>
      <c r="CE41" s="73">
        <v>409</v>
      </c>
      <c r="CF41" s="73">
        <v>0.24449877750599999</v>
      </c>
    </row>
    <row r="42" spans="1:84" x14ac:dyDescent="0.3">
      <c r="A42" s="73" t="s">
        <v>250</v>
      </c>
      <c r="B42" s="73">
        <v>0.34726898536799999</v>
      </c>
      <c r="C42" s="75">
        <v>0.81311762427599998</v>
      </c>
      <c r="D42" s="73">
        <v>0.13896802229899999</v>
      </c>
      <c r="E42" s="73">
        <v>0.18239224744099999</v>
      </c>
      <c r="F42" s="73">
        <v>0.18564881002700001</v>
      </c>
      <c r="G42" s="73">
        <v>0.184847583313</v>
      </c>
      <c r="H42" s="73">
        <v>0.13712686092599999</v>
      </c>
      <c r="I42" s="73">
        <v>0.175214439252</v>
      </c>
      <c r="J42" s="73">
        <v>0.17582388646899999</v>
      </c>
      <c r="K42" s="73">
        <v>4.0160642570299998E-2</v>
      </c>
      <c r="L42" s="73">
        <v>8.9801926807200005E-2</v>
      </c>
      <c r="M42" s="73">
        <v>0</v>
      </c>
      <c r="N42" s="73">
        <v>329</v>
      </c>
      <c r="O42" s="73">
        <v>0</v>
      </c>
      <c r="P42" s="73">
        <v>1</v>
      </c>
      <c r="Q42" s="73">
        <v>282</v>
      </c>
      <c r="R42" s="73">
        <v>0.35460992907799999</v>
      </c>
      <c r="S42" s="73">
        <v>1</v>
      </c>
      <c r="T42" s="73">
        <v>233</v>
      </c>
      <c r="U42" s="73">
        <v>0.42918454935599998</v>
      </c>
      <c r="V42" s="73">
        <v>0</v>
      </c>
      <c r="W42" s="73">
        <v>271</v>
      </c>
      <c r="X42" s="73">
        <v>0</v>
      </c>
      <c r="Y42" s="73">
        <v>1</v>
      </c>
      <c r="Z42" s="73">
        <v>322</v>
      </c>
      <c r="AA42" s="73">
        <v>0.31055900621100002</v>
      </c>
      <c r="AB42" s="73">
        <v>0</v>
      </c>
      <c r="AC42" s="73">
        <v>288</v>
      </c>
      <c r="AD42" s="73">
        <v>0</v>
      </c>
      <c r="AE42" s="73">
        <v>1</v>
      </c>
      <c r="AF42" s="73">
        <v>280</v>
      </c>
      <c r="AG42" s="73">
        <v>0.35714285714299998</v>
      </c>
      <c r="AH42" s="73">
        <v>0</v>
      </c>
      <c r="AI42" s="73">
        <v>355</v>
      </c>
      <c r="AJ42" s="73">
        <v>0</v>
      </c>
      <c r="AK42" s="73">
        <v>1</v>
      </c>
      <c r="AL42" s="73">
        <v>361</v>
      </c>
      <c r="AM42" s="73">
        <v>0.27700831024900002</v>
      </c>
      <c r="AN42" s="73">
        <v>1</v>
      </c>
      <c r="AO42" s="73">
        <v>459</v>
      </c>
      <c r="AP42" s="73">
        <v>0.21786492374700001</v>
      </c>
      <c r="AQ42" s="73">
        <v>1</v>
      </c>
      <c r="AR42" s="73">
        <v>389</v>
      </c>
      <c r="AS42" s="73">
        <v>0.25706940874</v>
      </c>
      <c r="AT42" s="73">
        <v>0</v>
      </c>
      <c r="AU42" s="73">
        <v>392</v>
      </c>
      <c r="AV42" s="73">
        <v>0</v>
      </c>
      <c r="AW42" s="73">
        <v>0</v>
      </c>
      <c r="AX42" s="73">
        <v>360</v>
      </c>
      <c r="AY42" s="73">
        <v>0</v>
      </c>
      <c r="AZ42" s="73">
        <v>0</v>
      </c>
      <c r="BA42" s="73">
        <v>301</v>
      </c>
      <c r="BB42" s="73">
        <v>0</v>
      </c>
      <c r="BC42" s="73">
        <v>1</v>
      </c>
      <c r="BD42" s="73">
        <v>292</v>
      </c>
      <c r="BE42" s="73">
        <v>0.34246575342500002</v>
      </c>
      <c r="BF42" s="73">
        <v>0</v>
      </c>
      <c r="BG42" s="73">
        <v>326</v>
      </c>
      <c r="BH42" s="73">
        <v>0</v>
      </c>
      <c r="BI42" s="73">
        <v>1</v>
      </c>
      <c r="BJ42" s="73">
        <v>303</v>
      </c>
      <c r="BK42" s="73">
        <v>0.33003300330000002</v>
      </c>
      <c r="BL42" s="73">
        <v>1</v>
      </c>
      <c r="BM42" s="73">
        <v>264</v>
      </c>
      <c r="BN42" s="73">
        <v>0.37878787878800002</v>
      </c>
      <c r="BO42" s="73">
        <v>0</v>
      </c>
      <c r="BP42" s="73">
        <v>275</v>
      </c>
      <c r="BQ42" s="73">
        <v>0</v>
      </c>
      <c r="BR42" s="73">
        <v>0</v>
      </c>
      <c r="BS42" s="73">
        <v>380</v>
      </c>
      <c r="BT42" s="73">
        <v>0</v>
      </c>
      <c r="BU42" s="73">
        <v>0</v>
      </c>
      <c r="BV42" s="73">
        <v>413</v>
      </c>
      <c r="BW42" s="73">
        <v>0</v>
      </c>
      <c r="BX42" s="73">
        <v>1</v>
      </c>
      <c r="BY42" s="73">
        <v>415</v>
      </c>
      <c r="BZ42" s="73">
        <v>0.240963855422</v>
      </c>
      <c r="CA42" s="73">
        <v>0</v>
      </c>
      <c r="CB42" s="73">
        <v>351</v>
      </c>
      <c r="CC42" s="73">
        <v>0</v>
      </c>
      <c r="CD42" s="73">
        <v>0</v>
      </c>
      <c r="CE42" s="73">
        <v>409</v>
      </c>
      <c r="CF42" s="73">
        <v>0</v>
      </c>
    </row>
    <row r="43" spans="1:84" x14ac:dyDescent="0.3">
      <c r="A43" s="73" t="s">
        <v>251</v>
      </c>
      <c r="B43" s="73">
        <v>8.4185641199699998E-2</v>
      </c>
      <c r="C43" s="75">
        <v>0.38484864548499997</v>
      </c>
      <c r="D43" s="73">
        <v>0.29328343371900001</v>
      </c>
      <c r="E43" s="73">
        <v>0.17236210422100001</v>
      </c>
      <c r="F43" s="73">
        <v>0.17325638592000001</v>
      </c>
      <c r="G43" s="73">
        <v>5.95238095238E-2</v>
      </c>
      <c r="H43" s="73">
        <v>0.13309928437499999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329</v>
      </c>
      <c r="O43" s="73">
        <v>0</v>
      </c>
      <c r="P43" s="73">
        <v>1</v>
      </c>
      <c r="Q43" s="73">
        <v>282</v>
      </c>
      <c r="R43" s="73">
        <v>0.35460992907799999</v>
      </c>
      <c r="S43" s="73">
        <v>0</v>
      </c>
      <c r="T43" s="73">
        <v>233</v>
      </c>
      <c r="U43" s="73">
        <v>0</v>
      </c>
      <c r="V43" s="73">
        <v>1</v>
      </c>
      <c r="W43" s="73">
        <v>271</v>
      </c>
      <c r="X43" s="73">
        <v>0.36900369003700001</v>
      </c>
      <c r="Y43" s="73">
        <v>1</v>
      </c>
      <c r="Z43" s="73">
        <v>322</v>
      </c>
      <c r="AA43" s="73">
        <v>0.31055900621100002</v>
      </c>
      <c r="AB43" s="73">
        <v>0</v>
      </c>
      <c r="AC43" s="73">
        <v>288</v>
      </c>
      <c r="AD43" s="73">
        <v>0</v>
      </c>
      <c r="AE43" s="73">
        <v>1</v>
      </c>
      <c r="AF43" s="73">
        <v>280</v>
      </c>
      <c r="AG43" s="73">
        <v>0.35714285714299998</v>
      </c>
      <c r="AH43" s="73">
        <v>0</v>
      </c>
      <c r="AI43" s="73">
        <v>355</v>
      </c>
      <c r="AJ43" s="73">
        <v>0</v>
      </c>
      <c r="AK43" s="73">
        <v>0</v>
      </c>
      <c r="AL43" s="73">
        <v>361</v>
      </c>
      <c r="AM43" s="73">
        <v>0</v>
      </c>
      <c r="AN43" s="73">
        <v>0</v>
      </c>
      <c r="AO43" s="73">
        <v>459</v>
      </c>
      <c r="AP43" s="73">
        <v>0</v>
      </c>
      <c r="AQ43" s="73">
        <v>0</v>
      </c>
      <c r="AR43" s="73">
        <v>389</v>
      </c>
      <c r="AS43" s="73">
        <v>0</v>
      </c>
      <c r="AT43" s="73">
        <v>0</v>
      </c>
      <c r="AU43" s="73">
        <v>392</v>
      </c>
      <c r="AV43" s="73">
        <v>0</v>
      </c>
      <c r="AW43" s="73">
        <v>0</v>
      </c>
      <c r="AX43" s="73">
        <v>360</v>
      </c>
      <c r="AY43" s="73">
        <v>0</v>
      </c>
      <c r="AZ43" s="73">
        <v>0</v>
      </c>
      <c r="BA43" s="73">
        <v>301</v>
      </c>
      <c r="BB43" s="73">
        <v>0</v>
      </c>
      <c r="BC43" s="73">
        <v>0</v>
      </c>
      <c r="BD43" s="73">
        <v>292</v>
      </c>
      <c r="BE43" s="73">
        <v>0</v>
      </c>
      <c r="BF43" s="73">
        <v>0</v>
      </c>
      <c r="BG43" s="73">
        <v>326</v>
      </c>
      <c r="BH43" s="73">
        <v>0</v>
      </c>
      <c r="BI43" s="73">
        <v>0</v>
      </c>
      <c r="BJ43" s="73">
        <v>303</v>
      </c>
      <c r="BK43" s="73">
        <v>0</v>
      </c>
      <c r="BL43" s="73">
        <v>0</v>
      </c>
      <c r="BM43" s="73">
        <v>264</v>
      </c>
      <c r="BN43" s="73">
        <v>0</v>
      </c>
      <c r="BO43" s="73">
        <v>0</v>
      </c>
      <c r="BP43" s="73">
        <v>275</v>
      </c>
      <c r="BQ43" s="73">
        <v>0</v>
      </c>
      <c r="BR43" s="73">
        <v>0</v>
      </c>
      <c r="BS43" s="73">
        <v>380</v>
      </c>
      <c r="BT43" s="73">
        <v>0</v>
      </c>
      <c r="BU43" s="73">
        <v>0</v>
      </c>
      <c r="BV43" s="73">
        <v>413</v>
      </c>
      <c r="BW43" s="73">
        <v>0</v>
      </c>
      <c r="BX43" s="73">
        <v>0</v>
      </c>
      <c r="BY43" s="73">
        <v>415</v>
      </c>
      <c r="BZ43" s="73">
        <v>0</v>
      </c>
      <c r="CA43" s="73">
        <v>0</v>
      </c>
      <c r="CB43" s="73">
        <v>351</v>
      </c>
      <c r="CC43" s="73">
        <v>0</v>
      </c>
      <c r="CD43" s="73">
        <v>0</v>
      </c>
      <c r="CE43" s="73">
        <v>409</v>
      </c>
      <c r="CF43" s="73">
        <v>0</v>
      </c>
    </row>
    <row r="44" spans="1:84" x14ac:dyDescent="0.3">
      <c r="A44" s="73" t="s">
        <v>252</v>
      </c>
      <c r="B44" s="73">
        <v>0.34831234672299999</v>
      </c>
      <c r="C44" s="75">
        <v>0.79614250679499998</v>
      </c>
      <c r="D44" s="73">
        <v>0.15335901821</v>
      </c>
      <c r="E44" s="73">
        <v>0.171130819745</v>
      </c>
      <c r="F44" s="73">
        <v>0.17197836414600001</v>
      </c>
      <c r="G44" s="73">
        <v>0.138351636951</v>
      </c>
      <c r="H44" s="73">
        <v>0.14447960868500001</v>
      </c>
      <c r="I44" s="73">
        <v>0.27092883995700001</v>
      </c>
      <c r="J44" s="73">
        <v>0.124911032019</v>
      </c>
      <c r="K44" s="73">
        <v>0.10135585685700001</v>
      </c>
      <c r="L44" s="73">
        <v>0.14740703219599999</v>
      </c>
      <c r="M44" s="73">
        <v>0</v>
      </c>
      <c r="N44" s="73">
        <v>329</v>
      </c>
      <c r="O44" s="73">
        <v>0</v>
      </c>
      <c r="P44" s="73">
        <v>0</v>
      </c>
      <c r="Q44" s="73">
        <v>282</v>
      </c>
      <c r="R44" s="73">
        <v>0</v>
      </c>
      <c r="S44" s="73">
        <v>0</v>
      </c>
      <c r="T44" s="73">
        <v>233</v>
      </c>
      <c r="U44" s="73">
        <v>0</v>
      </c>
      <c r="V44" s="73">
        <v>1</v>
      </c>
      <c r="W44" s="73">
        <v>271</v>
      </c>
      <c r="X44" s="73">
        <v>0.36900369003700001</v>
      </c>
      <c r="Y44" s="73">
        <v>1</v>
      </c>
      <c r="Z44" s="73">
        <v>322</v>
      </c>
      <c r="AA44" s="73">
        <v>0.31055900621100002</v>
      </c>
      <c r="AB44" s="73">
        <v>1</v>
      </c>
      <c r="AC44" s="73">
        <v>288</v>
      </c>
      <c r="AD44" s="73">
        <v>0.347222222222</v>
      </c>
      <c r="AE44" s="73">
        <v>1</v>
      </c>
      <c r="AF44" s="73">
        <v>280</v>
      </c>
      <c r="AG44" s="73">
        <v>0.35714285714299998</v>
      </c>
      <c r="AH44" s="73">
        <v>0</v>
      </c>
      <c r="AI44" s="73">
        <v>355</v>
      </c>
      <c r="AJ44" s="73">
        <v>0</v>
      </c>
      <c r="AK44" s="73">
        <v>0</v>
      </c>
      <c r="AL44" s="73">
        <v>361</v>
      </c>
      <c r="AM44" s="73">
        <v>0</v>
      </c>
      <c r="AN44" s="73">
        <v>1</v>
      </c>
      <c r="AO44" s="73">
        <v>459</v>
      </c>
      <c r="AP44" s="73">
        <v>0.21786492374700001</v>
      </c>
      <c r="AQ44" s="73">
        <v>0</v>
      </c>
      <c r="AR44" s="73">
        <v>389</v>
      </c>
      <c r="AS44" s="73">
        <v>0</v>
      </c>
      <c r="AT44" s="73">
        <v>1</v>
      </c>
      <c r="AU44" s="73">
        <v>392</v>
      </c>
      <c r="AV44" s="73">
        <v>0.25510204081600002</v>
      </c>
      <c r="AW44" s="73">
        <v>1</v>
      </c>
      <c r="AX44" s="73">
        <v>360</v>
      </c>
      <c r="AY44" s="73">
        <v>0.277777777778</v>
      </c>
      <c r="AZ44" s="73">
        <v>1</v>
      </c>
      <c r="BA44" s="73">
        <v>301</v>
      </c>
      <c r="BB44" s="73">
        <v>0.33222591362100001</v>
      </c>
      <c r="BC44" s="73">
        <v>0</v>
      </c>
      <c r="BD44" s="73">
        <v>292</v>
      </c>
      <c r="BE44" s="73">
        <v>0</v>
      </c>
      <c r="BF44" s="73">
        <v>1</v>
      </c>
      <c r="BG44" s="73">
        <v>326</v>
      </c>
      <c r="BH44" s="73">
        <v>0.30674846625800001</v>
      </c>
      <c r="BI44" s="73">
        <v>1</v>
      </c>
      <c r="BJ44" s="73">
        <v>303</v>
      </c>
      <c r="BK44" s="73">
        <v>0.33003300330000002</v>
      </c>
      <c r="BL44" s="73">
        <v>1</v>
      </c>
      <c r="BM44" s="73">
        <v>264</v>
      </c>
      <c r="BN44" s="73">
        <v>0.37878787878800002</v>
      </c>
      <c r="BO44" s="73">
        <v>1</v>
      </c>
      <c r="BP44" s="73">
        <v>275</v>
      </c>
      <c r="BQ44" s="73">
        <v>0.36363636363599999</v>
      </c>
      <c r="BR44" s="73">
        <v>0</v>
      </c>
      <c r="BS44" s="73">
        <v>380</v>
      </c>
      <c r="BT44" s="73">
        <v>0</v>
      </c>
      <c r="BU44" s="73">
        <v>0</v>
      </c>
      <c r="BV44" s="73">
        <v>413</v>
      </c>
      <c r="BW44" s="73">
        <v>0</v>
      </c>
      <c r="BX44" s="73">
        <v>0</v>
      </c>
      <c r="BY44" s="73">
        <v>415</v>
      </c>
      <c r="BZ44" s="73">
        <v>0</v>
      </c>
      <c r="CA44" s="73">
        <v>0</v>
      </c>
      <c r="CB44" s="73">
        <v>351</v>
      </c>
      <c r="CC44" s="73">
        <v>0</v>
      </c>
      <c r="CD44" s="73">
        <v>1</v>
      </c>
      <c r="CE44" s="73">
        <v>409</v>
      </c>
      <c r="CF44" s="73">
        <v>0.24449877750599999</v>
      </c>
    </row>
    <row r="45" spans="1:84" x14ac:dyDescent="0.3">
      <c r="A45" s="73" t="s">
        <v>253</v>
      </c>
      <c r="B45" s="73">
        <v>0.447853718565</v>
      </c>
      <c r="C45" s="75">
        <v>0.68244376162200004</v>
      </c>
      <c r="D45" s="73">
        <v>0.111338843718</v>
      </c>
      <c r="E45" s="73">
        <v>0.161520050512</v>
      </c>
      <c r="F45" s="73">
        <v>0.16230073516599999</v>
      </c>
      <c r="G45" s="73">
        <v>7.9155722081300006E-2</v>
      </c>
      <c r="H45" s="73">
        <v>0.112513729444</v>
      </c>
      <c r="I45" s="73">
        <v>5.5005500550099999E-2</v>
      </c>
      <c r="J45" s="73">
        <v>0.122996038366</v>
      </c>
      <c r="K45" s="73">
        <v>4.7483380816699998E-2</v>
      </c>
      <c r="L45" s="73">
        <v>0.106176067308</v>
      </c>
      <c r="M45" s="73">
        <v>1</v>
      </c>
      <c r="N45" s="73">
        <v>329</v>
      </c>
      <c r="O45" s="73">
        <v>0.30395136778100001</v>
      </c>
      <c r="P45" s="73">
        <v>1</v>
      </c>
      <c r="Q45" s="73">
        <v>282</v>
      </c>
      <c r="R45" s="73">
        <v>0.35460992907799999</v>
      </c>
      <c r="S45" s="73">
        <v>0</v>
      </c>
      <c r="T45" s="73">
        <v>233</v>
      </c>
      <c r="U45" s="73">
        <v>0</v>
      </c>
      <c r="V45" s="73">
        <v>0</v>
      </c>
      <c r="W45" s="73">
        <v>271</v>
      </c>
      <c r="X45" s="73">
        <v>0</v>
      </c>
      <c r="Y45" s="73">
        <v>1</v>
      </c>
      <c r="Z45" s="73">
        <v>322</v>
      </c>
      <c r="AA45" s="73">
        <v>0.31055900621100002</v>
      </c>
      <c r="AB45" s="73">
        <v>0</v>
      </c>
      <c r="AC45" s="73">
        <v>288</v>
      </c>
      <c r="AD45" s="73">
        <v>0</v>
      </c>
      <c r="AE45" s="73">
        <v>0</v>
      </c>
      <c r="AF45" s="73">
        <v>280</v>
      </c>
      <c r="AG45" s="73">
        <v>0</v>
      </c>
      <c r="AH45" s="73">
        <v>0</v>
      </c>
      <c r="AI45" s="73">
        <v>355</v>
      </c>
      <c r="AJ45" s="73">
        <v>0</v>
      </c>
      <c r="AK45" s="73">
        <v>0</v>
      </c>
      <c r="AL45" s="73">
        <v>361</v>
      </c>
      <c r="AM45" s="73">
        <v>0</v>
      </c>
      <c r="AN45" s="73">
        <v>1</v>
      </c>
      <c r="AO45" s="73">
        <v>459</v>
      </c>
      <c r="AP45" s="73">
        <v>0.21786492374700001</v>
      </c>
      <c r="AQ45" s="73">
        <v>1</v>
      </c>
      <c r="AR45" s="73">
        <v>389</v>
      </c>
      <c r="AS45" s="73">
        <v>0.25706940874</v>
      </c>
      <c r="AT45" s="73">
        <v>0</v>
      </c>
      <c r="AU45" s="73">
        <v>392</v>
      </c>
      <c r="AV45" s="73">
        <v>0</v>
      </c>
      <c r="AW45" s="73">
        <v>0</v>
      </c>
      <c r="AX45" s="73">
        <v>360</v>
      </c>
      <c r="AY45" s="73">
        <v>0</v>
      </c>
      <c r="AZ45" s="73">
        <v>0</v>
      </c>
      <c r="BA45" s="73">
        <v>301</v>
      </c>
      <c r="BB45" s="73">
        <v>0</v>
      </c>
      <c r="BC45" s="73">
        <v>0</v>
      </c>
      <c r="BD45" s="73">
        <v>292</v>
      </c>
      <c r="BE45" s="73">
        <v>0</v>
      </c>
      <c r="BF45" s="73">
        <v>0</v>
      </c>
      <c r="BG45" s="73">
        <v>326</v>
      </c>
      <c r="BH45" s="73">
        <v>0</v>
      </c>
      <c r="BI45" s="73">
        <v>1</v>
      </c>
      <c r="BJ45" s="73">
        <v>303</v>
      </c>
      <c r="BK45" s="73">
        <v>0.33003300330000002</v>
      </c>
      <c r="BL45" s="73">
        <v>0</v>
      </c>
      <c r="BM45" s="73">
        <v>264</v>
      </c>
      <c r="BN45" s="73">
        <v>0</v>
      </c>
      <c r="BO45" s="73">
        <v>0</v>
      </c>
      <c r="BP45" s="73">
        <v>275</v>
      </c>
      <c r="BQ45" s="73">
        <v>0</v>
      </c>
      <c r="BR45" s="73">
        <v>0</v>
      </c>
      <c r="BS45" s="73">
        <v>380</v>
      </c>
      <c r="BT45" s="73">
        <v>0</v>
      </c>
      <c r="BU45" s="73">
        <v>0</v>
      </c>
      <c r="BV45" s="73">
        <v>413</v>
      </c>
      <c r="BW45" s="73">
        <v>0</v>
      </c>
      <c r="BX45" s="73">
        <v>0</v>
      </c>
      <c r="BY45" s="73">
        <v>415</v>
      </c>
      <c r="BZ45" s="73">
        <v>0</v>
      </c>
      <c r="CA45" s="73">
        <v>1</v>
      </c>
      <c r="CB45" s="73">
        <v>351</v>
      </c>
      <c r="CC45" s="73">
        <v>0.28490028490000002</v>
      </c>
      <c r="CD45" s="73">
        <v>0</v>
      </c>
      <c r="CE45" s="73">
        <v>409</v>
      </c>
      <c r="CF45" s="73">
        <v>0</v>
      </c>
    </row>
    <row r="46" spans="1:84" x14ac:dyDescent="0.3">
      <c r="A46" s="73" t="s">
        <v>254</v>
      </c>
      <c r="B46" s="73">
        <v>0.83213779536999999</v>
      </c>
      <c r="C46" s="75">
        <v>0.85898095005999997</v>
      </c>
      <c r="D46" s="73">
        <v>6.6181663189299994E-2</v>
      </c>
      <c r="E46" s="73">
        <v>0.16028876603600001</v>
      </c>
      <c r="F46" s="73">
        <v>0.16085276436099999</v>
      </c>
      <c r="G46" s="73">
        <v>0.167840780592</v>
      </c>
      <c r="H46" s="73">
        <v>0.11995644716999999</v>
      </c>
      <c r="I46" s="73">
        <v>0.16055235380399999</v>
      </c>
      <c r="J46" s="73">
        <v>0.163336576136</v>
      </c>
      <c r="K46" s="73">
        <v>0.25335839011299999</v>
      </c>
      <c r="L46" s="73">
        <v>0.14206037194999999</v>
      </c>
      <c r="M46" s="73">
        <v>1</v>
      </c>
      <c r="N46" s="73">
        <v>329</v>
      </c>
      <c r="O46" s="73">
        <v>0.30395136778100001</v>
      </c>
      <c r="P46" s="73">
        <v>0</v>
      </c>
      <c r="Q46" s="73">
        <v>282</v>
      </c>
      <c r="R46" s="73">
        <v>0</v>
      </c>
      <c r="S46" s="73">
        <v>0</v>
      </c>
      <c r="T46" s="73">
        <v>233</v>
      </c>
      <c r="U46" s="73">
        <v>0</v>
      </c>
      <c r="V46" s="73">
        <v>0</v>
      </c>
      <c r="W46" s="73">
        <v>271</v>
      </c>
      <c r="X46" s="73">
        <v>0</v>
      </c>
      <c r="Y46" s="73">
        <v>1</v>
      </c>
      <c r="Z46" s="73">
        <v>322</v>
      </c>
      <c r="AA46" s="73">
        <v>0.31055900621100002</v>
      </c>
      <c r="AB46" s="73">
        <v>1</v>
      </c>
      <c r="AC46" s="73">
        <v>288</v>
      </c>
      <c r="AD46" s="73">
        <v>0.347222222222</v>
      </c>
      <c r="AE46" s="73">
        <v>0</v>
      </c>
      <c r="AF46" s="73">
        <v>280</v>
      </c>
      <c r="AG46" s="73">
        <v>0</v>
      </c>
      <c r="AH46" s="73">
        <v>0</v>
      </c>
      <c r="AI46" s="73">
        <v>355</v>
      </c>
      <c r="AJ46" s="73">
        <v>0</v>
      </c>
      <c r="AK46" s="73">
        <v>1</v>
      </c>
      <c r="AL46" s="73">
        <v>361</v>
      </c>
      <c r="AM46" s="73">
        <v>0.27700831024900002</v>
      </c>
      <c r="AN46" s="73">
        <v>1</v>
      </c>
      <c r="AO46" s="73">
        <v>459</v>
      </c>
      <c r="AP46" s="73">
        <v>0.21786492374700001</v>
      </c>
      <c r="AQ46" s="73">
        <v>1</v>
      </c>
      <c r="AR46" s="73">
        <v>389</v>
      </c>
      <c r="AS46" s="73">
        <v>0.25706940874</v>
      </c>
      <c r="AT46" s="73">
        <v>1</v>
      </c>
      <c r="AU46" s="73">
        <v>392</v>
      </c>
      <c r="AV46" s="73">
        <v>0.25510204081600002</v>
      </c>
      <c r="AW46" s="73">
        <v>1</v>
      </c>
      <c r="AX46" s="73">
        <v>360</v>
      </c>
      <c r="AY46" s="73">
        <v>0.277777777778</v>
      </c>
      <c r="AZ46" s="73">
        <v>0</v>
      </c>
      <c r="BA46" s="73">
        <v>301</v>
      </c>
      <c r="BB46" s="73">
        <v>0</v>
      </c>
      <c r="BC46" s="73">
        <v>0</v>
      </c>
      <c r="BD46" s="73">
        <v>292</v>
      </c>
      <c r="BE46" s="73">
        <v>0</v>
      </c>
      <c r="BF46" s="73">
        <v>1</v>
      </c>
      <c r="BG46" s="73">
        <v>326</v>
      </c>
      <c r="BH46" s="73">
        <v>0.30674846625800001</v>
      </c>
      <c r="BI46" s="73">
        <v>0</v>
      </c>
      <c r="BJ46" s="73">
        <v>303</v>
      </c>
      <c r="BK46" s="73">
        <v>0</v>
      </c>
      <c r="BL46" s="73">
        <v>1</v>
      </c>
      <c r="BM46" s="73">
        <v>264</v>
      </c>
      <c r="BN46" s="73">
        <v>0.37878787878800002</v>
      </c>
      <c r="BO46" s="73">
        <v>0</v>
      </c>
      <c r="BP46" s="73">
        <v>275</v>
      </c>
      <c r="BQ46" s="73">
        <v>0</v>
      </c>
      <c r="BR46" s="73">
        <v>1</v>
      </c>
      <c r="BS46" s="73">
        <v>380</v>
      </c>
      <c r="BT46" s="73">
        <v>0.26315789473700002</v>
      </c>
      <c r="BU46" s="73">
        <v>1</v>
      </c>
      <c r="BV46" s="73">
        <v>413</v>
      </c>
      <c r="BW46" s="73">
        <v>0.242130750605</v>
      </c>
      <c r="BX46" s="73">
        <v>1</v>
      </c>
      <c r="BY46" s="73">
        <v>415</v>
      </c>
      <c r="BZ46" s="73">
        <v>0.240963855422</v>
      </c>
      <c r="CA46" s="73">
        <v>1</v>
      </c>
      <c r="CB46" s="73">
        <v>351</v>
      </c>
      <c r="CC46" s="73">
        <v>0.28490028490000002</v>
      </c>
      <c r="CD46" s="73">
        <v>2</v>
      </c>
      <c r="CE46" s="73">
        <v>409</v>
      </c>
      <c r="CF46" s="73">
        <v>0.48899755501199998</v>
      </c>
    </row>
    <row r="47" spans="1:84" x14ac:dyDescent="0.3">
      <c r="A47" s="73" t="s">
        <v>255</v>
      </c>
      <c r="B47" s="73">
        <v>0.43903145311000003</v>
      </c>
      <c r="C47" s="75">
        <v>0.69093474587699999</v>
      </c>
      <c r="D47" s="73">
        <v>0.12800966448699999</v>
      </c>
      <c r="E47" s="73">
        <v>0.123290592595</v>
      </c>
      <c r="F47" s="73">
        <v>0.17769020438700001</v>
      </c>
      <c r="G47" s="73">
        <v>4.6948356807500001E-2</v>
      </c>
      <c r="H47" s="73">
        <v>0.104979717254</v>
      </c>
      <c r="I47" s="73">
        <v>4.6296296296299999E-2</v>
      </c>
      <c r="J47" s="73">
        <v>0.103521665625</v>
      </c>
      <c r="K47" s="73">
        <v>0</v>
      </c>
      <c r="L47" s="73">
        <v>0</v>
      </c>
      <c r="M47" s="73">
        <v>0</v>
      </c>
      <c r="N47" s="73">
        <v>329</v>
      </c>
      <c r="O47" s="73">
        <v>0</v>
      </c>
      <c r="P47" s="73">
        <v>0</v>
      </c>
      <c r="Q47" s="73">
        <v>282</v>
      </c>
      <c r="R47" s="73">
        <v>0</v>
      </c>
      <c r="S47" s="73">
        <v>1</v>
      </c>
      <c r="T47" s="73">
        <v>233</v>
      </c>
      <c r="U47" s="73">
        <v>0.42918454935599998</v>
      </c>
      <c r="V47" s="73">
        <v>0</v>
      </c>
      <c r="W47" s="73">
        <v>271</v>
      </c>
      <c r="X47" s="73">
        <v>0</v>
      </c>
      <c r="Y47" s="73">
        <v>1</v>
      </c>
      <c r="Z47" s="73">
        <v>322</v>
      </c>
      <c r="AA47" s="73">
        <v>0.31055900621100002</v>
      </c>
      <c r="AB47" s="73">
        <v>0</v>
      </c>
      <c r="AC47" s="73">
        <v>288</v>
      </c>
      <c r="AD47" s="73">
        <v>0</v>
      </c>
      <c r="AE47" s="73">
        <v>0</v>
      </c>
      <c r="AF47" s="73">
        <v>280</v>
      </c>
      <c r="AG47" s="73">
        <v>0</v>
      </c>
      <c r="AH47" s="73">
        <v>1</v>
      </c>
      <c r="AI47" s="73">
        <v>355</v>
      </c>
      <c r="AJ47" s="73">
        <v>0.28169014084499999</v>
      </c>
      <c r="AK47" s="73">
        <v>0</v>
      </c>
      <c r="AL47" s="73">
        <v>361</v>
      </c>
      <c r="AM47" s="73">
        <v>0</v>
      </c>
      <c r="AN47" s="73">
        <v>0</v>
      </c>
      <c r="AO47" s="73">
        <v>459</v>
      </c>
      <c r="AP47" s="73">
        <v>0</v>
      </c>
      <c r="AQ47" s="73">
        <v>0</v>
      </c>
      <c r="AR47" s="73">
        <v>389</v>
      </c>
      <c r="AS47" s="73">
        <v>0</v>
      </c>
      <c r="AT47" s="73">
        <v>0</v>
      </c>
      <c r="AU47" s="73">
        <v>392</v>
      </c>
      <c r="AV47" s="73">
        <v>0</v>
      </c>
      <c r="AW47" s="73">
        <v>1</v>
      </c>
      <c r="AX47" s="73">
        <v>360</v>
      </c>
      <c r="AY47" s="73">
        <v>0.277777777778</v>
      </c>
      <c r="AZ47" s="73">
        <v>0</v>
      </c>
      <c r="BA47" s="73">
        <v>301</v>
      </c>
      <c r="BB47" s="73">
        <v>0</v>
      </c>
      <c r="BC47" s="73">
        <v>0</v>
      </c>
      <c r="BD47" s="73">
        <v>292</v>
      </c>
      <c r="BE47" s="73">
        <v>0</v>
      </c>
      <c r="BF47" s="73">
        <v>0</v>
      </c>
      <c r="BG47" s="73">
        <v>326</v>
      </c>
      <c r="BH47" s="73">
        <v>0</v>
      </c>
      <c r="BI47" s="73">
        <v>0</v>
      </c>
      <c r="BJ47" s="73">
        <v>303</v>
      </c>
      <c r="BK47" s="73">
        <v>0</v>
      </c>
      <c r="BL47" s="73">
        <v>0</v>
      </c>
      <c r="BM47" s="73">
        <v>264</v>
      </c>
      <c r="BN47" s="73">
        <v>0</v>
      </c>
      <c r="BO47" s="73">
        <v>0</v>
      </c>
      <c r="BP47" s="73">
        <v>275</v>
      </c>
      <c r="BQ47" s="73">
        <v>0</v>
      </c>
      <c r="BR47" s="73">
        <v>0</v>
      </c>
      <c r="BS47" s="73">
        <v>380</v>
      </c>
      <c r="BT47" s="73">
        <v>0</v>
      </c>
      <c r="BU47" s="73">
        <v>0</v>
      </c>
      <c r="BV47" s="73">
        <v>413</v>
      </c>
      <c r="BW47" s="73">
        <v>0</v>
      </c>
      <c r="BX47" s="73">
        <v>0</v>
      </c>
      <c r="BY47" s="73">
        <v>415</v>
      </c>
      <c r="BZ47" s="73">
        <v>0</v>
      </c>
      <c r="CA47" s="73">
        <v>0</v>
      </c>
      <c r="CB47" s="73">
        <v>351</v>
      </c>
      <c r="CC47" s="73">
        <v>0</v>
      </c>
      <c r="CD47" s="73">
        <v>0</v>
      </c>
      <c r="CE47" s="73">
        <v>409</v>
      </c>
      <c r="CF47" s="73">
        <v>0</v>
      </c>
    </row>
    <row r="48" spans="1:84" x14ac:dyDescent="0.3">
      <c r="A48" s="73" t="s">
        <v>256</v>
      </c>
      <c r="B48" s="73">
        <v>9.9585606307999994E-2</v>
      </c>
      <c r="C48" s="75">
        <v>0.34143636448499998</v>
      </c>
      <c r="D48" s="73">
        <v>0.27269431043300002</v>
      </c>
      <c r="E48" s="73">
        <v>0.11697202521699999</v>
      </c>
      <c r="F48" s="73">
        <v>0.16543717100800001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329</v>
      </c>
      <c r="O48" s="73">
        <v>0</v>
      </c>
      <c r="P48" s="73">
        <v>1</v>
      </c>
      <c r="Q48" s="73">
        <v>282</v>
      </c>
      <c r="R48" s="73">
        <v>0.35460992907799999</v>
      </c>
      <c r="S48" s="73">
        <v>0</v>
      </c>
      <c r="T48" s="73">
        <v>233</v>
      </c>
      <c r="U48" s="73">
        <v>0</v>
      </c>
      <c r="V48" s="73">
        <v>0</v>
      </c>
      <c r="W48" s="73">
        <v>271</v>
      </c>
      <c r="X48" s="73">
        <v>0</v>
      </c>
      <c r="Y48" s="73">
        <v>0</v>
      </c>
      <c r="Z48" s="73">
        <v>322</v>
      </c>
      <c r="AA48" s="73">
        <v>0</v>
      </c>
      <c r="AB48" s="73">
        <v>1</v>
      </c>
      <c r="AC48" s="73">
        <v>288</v>
      </c>
      <c r="AD48" s="73">
        <v>0.347222222222</v>
      </c>
      <c r="AE48" s="73">
        <v>0</v>
      </c>
      <c r="AF48" s="73">
        <v>280</v>
      </c>
      <c r="AG48" s="73">
        <v>0</v>
      </c>
      <c r="AH48" s="73">
        <v>0</v>
      </c>
      <c r="AI48" s="73">
        <v>355</v>
      </c>
      <c r="AJ48" s="73">
        <v>0</v>
      </c>
      <c r="AK48" s="73">
        <v>0</v>
      </c>
      <c r="AL48" s="73">
        <v>361</v>
      </c>
      <c r="AM48" s="73">
        <v>0</v>
      </c>
      <c r="AN48" s="73">
        <v>0</v>
      </c>
      <c r="AO48" s="73">
        <v>459</v>
      </c>
      <c r="AP48" s="73">
        <v>0</v>
      </c>
      <c r="AQ48" s="73">
        <v>0</v>
      </c>
      <c r="AR48" s="73">
        <v>389</v>
      </c>
      <c r="AS48" s="73">
        <v>0</v>
      </c>
      <c r="AT48" s="73">
        <v>0</v>
      </c>
      <c r="AU48" s="73">
        <v>392</v>
      </c>
      <c r="AV48" s="73">
        <v>0</v>
      </c>
      <c r="AW48" s="73">
        <v>0</v>
      </c>
      <c r="AX48" s="73">
        <v>360</v>
      </c>
      <c r="AY48" s="73">
        <v>0</v>
      </c>
      <c r="AZ48" s="73">
        <v>0</v>
      </c>
      <c r="BA48" s="73">
        <v>301</v>
      </c>
      <c r="BB48" s="73">
        <v>0</v>
      </c>
      <c r="BC48" s="73">
        <v>0</v>
      </c>
      <c r="BD48" s="73">
        <v>292</v>
      </c>
      <c r="BE48" s="73">
        <v>0</v>
      </c>
      <c r="BF48" s="73">
        <v>0</v>
      </c>
      <c r="BG48" s="73">
        <v>326</v>
      </c>
      <c r="BH48" s="73">
        <v>0</v>
      </c>
      <c r="BI48" s="73">
        <v>0</v>
      </c>
      <c r="BJ48" s="73">
        <v>303</v>
      </c>
      <c r="BK48" s="73">
        <v>0</v>
      </c>
      <c r="BL48" s="73">
        <v>0</v>
      </c>
      <c r="BM48" s="73">
        <v>264</v>
      </c>
      <c r="BN48" s="73">
        <v>0</v>
      </c>
      <c r="BO48" s="73">
        <v>0</v>
      </c>
      <c r="BP48" s="73">
        <v>275</v>
      </c>
      <c r="BQ48" s="73">
        <v>0</v>
      </c>
      <c r="BR48" s="73">
        <v>0</v>
      </c>
      <c r="BS48" s="73">
        <v>380</v>
      </c>
      <c r="BT48" s="73">
        <v>0</v>
      </c>
      <c r="BU48" s="73">
        <v>0</v>
      </c>
      <c r="BV48" s="73">
        <v>413</v>
      </c>
      <c r="BW48" s="73">
        <v>0</v>
      </c>
      <c r="BX48" s="73">
        <v>0</v>
      </c>
      <c r="BY48" s="73">
        <v>415</v>
      </c>
      <c r="BZ48" s="73">
        <v>0</v>
      </c>
      <c r="CA48" s="73">
        <v>0</v>
      </c>
      <c r="CB48" s="73">
        <v>351</v>
      </c>
      <c r="CC48" s="73">
        <v>0</v>
      </c>
      <c r="CD48" s="73">
        <v>0</v>
      </c>
      <c r="CE48" s="73">
        <v>409</v>
      </c>
      <c r="CF48" s="73">
        <v>0</v>
      </c>
    </row>
    <row r="49" spans="1:84" x14ac:dyDescent="0.3">
      <c r="A49" s="73" t="s">
        <v>257</v>
      </c>
      <c r="B49" s="73">
        <v>0.39562981029200001</v>
      </c>
      <c r="C49" s="75">
        <v>0.65483554806900002</v>
      </c>
      <c r="D49" s="73">
        <v>0.136032859836</v>
      </c>
      <c r="E49" s="73">
        <v>0.113260449375</v>
      </c>
      <c r="F49" s="73">
        <v>0.16106056999599999</v>
      </c>
      <c r="G49" s="73">
        <v>0</v>
      </c>
      <c r="H49" s="73">
        <v>0</v>
      </c>
      <c r="I49" s="73">
        <v>0.11208312612100001</v>
      </c>
      <c r="J49" s="73">
        <v>0.158550103842</v>
      </c>
      <c r="K49" s="73">
        <v>4.0749796251000003E-2</v>
      </c>
      <c r="L49" s="73">
        <v>9.11193144865E-2</v>
      </c>
      <c r="M49" s="73">
        <v>0</v>
      </c>
      <c r="N49" s="73">
        <v>329</v>
      </c>
      <c r="O49" s="73">
        <v>0</v>
      </c>
      <c r="P49" s="73">
        <v>0</v>
      </c>
      <c r="Q49" s="73">
        <v>282</v>
      </c>
      <c r="R49" s="73">
        <v>0</v>
      </c>
      <c r="S49" s="73">
        <v>0</v>
      </c>
      <c r="T49" s="73">
        <v>233</v>
      </c>
      <c r="U49" s="73">
        <v>0</v>
      </c>
      <c r="V49" s="73">
        <v>1</v>
      </c>
      <c r="W49" s="73">
        <v>271</v>
      </c>
      <c r="X49" s="73">
        <v>0.36900369003700001</v>
      </c>
      <c r="Y49" s="73">
        <v>1</v>
      </c>
      <c r="Z49" s="73">
        <v>322</v>
      </c>
      <c r="AA49" s="73">
        <v>0.31055900621100002</v>
      </c>
      <c r="AB49" s="73">
        <v>0</v>
      </c>
      <c r="AC49" s="73">
        <v>288</v>
      </c>
      <c r="AD49" s="73">
        <v>0</v>
      </c>
      <c r="AE49" s="73">
        <v>0</v>
      </c>
      <c r="AF49" s="73">
        <v>280</v>
      </c>
      <c r="AG49" s="73">
        <v>0</v>
      </c>
      <c r="AH49" s="73">
        <v>0</v>
      </c>
      <c r="AI49" s="73">
        <v>355</v>
      </c>
      <c r="AJ49" s="73">
        <v>0</v>
      </c>
      <c r="AK49" s="73">
        <v>0</v>
      </c>
      <c r="AL49" s="73">
        <v>361</v>
      </c>
      <c r="AM49" s="73">
        <v>0</v>
      </c>
      <c r="AN49" s="73">
        <v>0</v>
      </c>
      <c r="AO49" s="73">
        <v>459</v>
      </c>
      <c r="AP49" s="73">
        <v>0</v>
      </c>
      <c r="AQ49" s="73">
        <v>0</v>
      </c>
      <c r="AR49" s="73">
        <v>389</v>
      </c>
      <c r="AS49" s="73">
        <v>0</v>
      </c>
      <c r="AT49" s="73">
        <v>0</v>
      </c>
      <c r="AU49" s="73">
        <v>392</v>
      </c>
      <c r="AV49" s="73">
        <v>0</v>
      </c>
      <c r="AW49" s="73">
        <v>0</v>
      </c>
      <c r="AX49" s="73">
        <v>360</v>
      </c>
      <c r="AY49" s="73">
        <v>0</v>
      </c>
      <c r="AZ49" s="73">
        <v>0</v>
      </c>
      <c r="BA49" s="73">
        <v>301</v>
      </c>
      <c r="BB49" s="73">
        <v>0</v>
      </c>
      <c r="BC49" s="73">
        <v>1</v>
      </c>
      <c r="BD49" s="73">
        <v>292</v>
      </c>
      <c r="BE49" s="73">
        <v>0.34246575342500002</v>
      </c>
      <c r="BF49" s="73">
        <v>0</v>
      </c>
      <c r="BG49" s="73">
        <v>326</v>
      </c>
      <c r="BH49" s="73">
        <v>0</v>
      </c>
      <c r="BI49" s="73">
        <v>1</v>
      </c>
      <c r="BJ49" s="73">
        <v>303</v>
      </c>
      <c r="BK49" s="73">
        <v>0.33003300330000002</v>
      </c>
      <c r="BL49" s="73">
        <v>0</v>
      </c>
      <c r="BM49" s="73">
        <v>264</v>
      </c>
      <c r="BN49" s="73">
        <v>0</v>
      </c>
      <c r="BO49" s="73">
        <v>0</v>
      </c>
      <c r="BP49" s="73">
        <v>275</v>
      </c>
      <c r="BQ49" s="73">
        <v>0</v>
      </c>
      <c r="BR49" s="73">
        <v>0</v>
      </c>
      <c r="BS49" s="73">
        <v>380</v>
      </c>
      <c r="BT49" s="73">
        <v>0</v>
      </c>
      <c r="BU49" s="73">
        <v>0</v>
      </c>
      <c r="BV49" s="73">
        <v>413</v>
      </c>
      <c r="BW49" s="73">
        <v>0</v>
      </c>
      <c r="BX49" s="73">
        <v>0</v>
      </c>
      <c r="BY49" s="73">
        <v>415</v>
      </c>
      <c r="BZ49" s="73">
        <v>0</v>
      </c>
      <c r="CA49" s="73">
        <v>0</v>
      </c>
      <c r="CB49" s="73">
        <v>351</v>
      </c>
      <c r="CC49" s="73">
        <v>0</v>
      </c>
      <c r="CD49" s="73">
        <v>1</v>
      </c>
      <c r="CE49" s="73">
        <v>409</v>
      </c>
      <c r="CF49" s="73">
        <v>0.24449877750599999</v>
      </c>
    </row>
    <row r="50" spans="1:84" x14ac:dyDescent="0.3">
      <c r="A50" s="73" t="s">
        <v>258</v>
      </c>
      <c r="B50" s="73">
        <v>0.42095186906199999</v>
      </c>
      <c r="C50" s="75">
        <v>0.673522990499</v>
      </c>
      <c r="D50" s="73">
        <v>0.125616805823</v>
      </c>
      <c r="E50" s="73">
        <v>0.113260449375</v>
      </c>
      <c r="F50" s="73">
        <v>0.16106056999599999</v>
      </c>
      <c r="G50" s="73">
        <v>0.105691861232</v>
      </c>
      <c r="H50" s="73">
        <v>0.15125034830299999</v>
      </c>
      <c r="I50" s="73">
        <v>4.6296296296299999E-2</v>
      </c>
      <c r="J50" s="73">
        <v>0.103521665625</v>
      </c>
      <c r="K50" s="73">
        <v>0</v>
      </c>
      <c r="L50" s="73">
        <v>0</v>
      </c>
      <c r="M50" s="73">
        <v>0</v>
      </c>
      <c r="N50" s="73">
        <v>329</v>
      </c>
      <c r="O50" s="73">
        <v>0</v>
      </c>
      <c r="P50" s="73">
        <v>0</v>
      </c>
      <c r="Q50" s="73">
        <v>282</v>
      </c>
      <c r="R50" s="73">
        <v>0</v>
      </c>
      <c r="S50" s="73">
        <v>0</v>
      </c>
      <c r="T50" s="73">
        <v>233</v>
      </c>
      <c r="U50" s="73">
        <v>0</v>
      </c>
      <c r="V50" s="73">
        <v>1</v>
      </c>
      <c r="W50" s="73">
        <v>271</v>
      </c>
      <c r="X50" s="73">
        <v>0.36900369003700001</v>
      </c>
      <c r="Y50" s="73">
        <v>1</v>
      </c>
      <c r="Z50" s="73">
        <v>322</v>
      </c>
      <c r="AA50" s="73">
        <v>0.31055900621100002</v>
      </c>
      <c r="AB50" s="73">
        <v>0</v>
      </c>
      <c r="AC50" s="73">
        <v>288</v>
      </c>
      <c r="AD50" s="73">
        <v>0</v>
      </c>
      <c r="AE50" s="73">
        <v>1</v>
      </c>
      <c r="AF50" s="73">
        <v>280</v>
      </c>
      <c r="AG50" s="73">
        <v>0.35714285714299998</v>
      </c>
      <c r="AH50" s="73">
        <v>0</v>
      </c>
      <c r="AI50" s="73">
        <v>355</v>
      </c>
      <c r="AJ50" s="73">
        <v>0</v>
      </c>
      <c r="AK50" s="73">
        <v>1</v>
      </c>
      <c r="AL50" s="73">
        <v>361</v>
      </c>
      <c r="AM50" s="73">
        <v>0.27700831024900002</v>
      </c>
      <c r="AN50" s="73">
        <v>0</v>
      </c>
      <c r="AO50" s="73">
        <v>459</v>
      </c>
      <c r="AP50" s="73">
        <v>0</v>
      </c>
      <c r="AQ50" s="73">
        <v>0</v>
      </c>
      <c r="AR50" s="73">
        <v>389</v>
      </c>
      <c r="AS50" s="73">
        <v>0</v>
      </c>
      <c r="AT50" s="73">
        <v>0</v>
      </c>
      <c r="AU50" s="73">
        <v>392</v>
      </c>
      <c r="AV50" s="73">
        <v>0</v>
      </c>
      <c r="AW50" s="73">
        <v>1</v>
      </c>
      <c r="AX50" s="73">
        <v>360</v>
      </c>
      <c r="AY50" s="73">
        <v>0.277777777778</v>
      </c>
      <c r="AZ50" s="73">
        <v>0</v>
      </c>
      <c r="BA50" s="73">
        <v>301</v>
      </c>
      <c r="BB50" s="73">
        <v>0</v>
      </c>
      <c r="BC50" s="73">
        <v>0</v>
      </c>
      <c r="BD50" s="73">
        <v>292</v>
      </c>
      <c r="BE50" s="73">
        <v>0</v>
      </c>
      <c r="BF50" s="73">
        <v>0</v>
      </c>
      <c r="BG50" s="73">
        <v>326</v>
      </c>
      <c r="BH50" s="73">
        <v>0</v>
      </c>
      <c r="BI50" s="73">
        <v>0</v>
      </c>
      <c r="BJ50" s="73">
        <v>303</v>
      </c>
      <c r="BK50" s="73">
        <v>0</v>
      </c>
      <c r="BL50" s="73">
        <v>0</v>
      </c>
      <c r="BM50" s="73">
        <v>264</v>
      </c>
      <c r="BN50" s="73">
        <v>0</v>
      </c>
      <c r="BO50" s="73">
        <v>0</v>
      </c>
      <c r="BP50" s="73">
        <v>275</v>
      </c>
      <c r="BQ50" s="73">
        <v>0</v>
      </c>
      <c r="BR50" s="73">
        <v>0</v>
      </c>
      <c r="BS50" s="73">
        <v>380</v>
      </c>
      <c r="BT50" s="73">
        <v>0</v>
      </c>
      <c r="BU50" s="73">
        <v>0</v>
      </c>
      <c r="BV50" s="73">
        <v>413</v>
      </c>
      <c r="BW50" s="73">
        <v>0</v>
      </c>
      <c r="BX50" s="73">
        <v>0</v>
      </c>
      <c r="BY50" s="73">
        <v>415</v>
      </c>
      <c r="BZ50" s="73">
        <v>0</v>
      </c>
      <c r="CA50" s="73">
        <v>0</v>
      </c>
      <c r="CB50" s="73">
        <v>351</v>
      </c>
      <c r="CC50" s="73">
        <v>0</v>
      </c>
      <c r="CD50" s="73">
        <v>0</v>
      </c>
      <c r="CE50" s="73">
        <v>409</v>
      </c>
      <c r="CF50" s="73">
        <v>0</v>
      </c>
    </row>
    <row r="51" spans="1:84" x14ac:dyDescent="0.3">
      <c r="A51" s="73" t="s">
        <v>259</v>
      </c>
      <c r="B51" s="73">
        <v>0.91860966043100001</v>
      </c>
      <c r="C51" s="75">
        <v>0.92827923580399996</v>
      </c>
      <c r="D51" s="73">
        <v>4.0072354022400003E-2</v>
      </c>
      <c r="E51" s="73">
        <v>0.110861489215</v>
      </c>
      <c r="F51" s="73">
        <v>0.157296683263</v>
      </c>
      <c r="G51" s="73">
        <v>0.18562788841299999</v>
      </c>
      <c r="H51" s="73">
        <v>0.13766135019699999</v>
      </c>
      <c r="I51" s="73">
        <v>0.163207870497</v>
      </c>
      <c r="J51" s="73">
        <v>0.163543237471</v>
      </c>
      <c r="K51" s="73">
        <v>0.185570631081</v>
      </c>
      <c r="L51" s="73">
        <v>0.13739946651599999</v>
      </c>
      <c r="M51" s="73">
        <v>0</v>
      </c>
      <c r="N51" s="73">
        <v>329</v>
      </c>
      <c r="O51" s="73">
        <v>0</v>
      </c>
      <c r="P51" s="73">
        <v>1</v>
      </c>
      <c r="Q51" s="73">
        <v>282</v>
      </c>
      <c r="R51" s="73">
        <v>0.35460992907799999</v>
      </c>
      <c r="S51" s="73">
        <v>0</v>
      </c>
      <c r="T51" s="73">
        <v>233</v>
      </c>
      <c r="U51" s="73">
        <v>0</v>
      </c>
      <c r="V51" s="73">
        <v>0</v>
      </c>
      <c r="W51" s="73">
        <v>271</v>
      </c>
      <c r="X51" s="73">
        <v>0</v>
      </c>
      <c r="Y51" s="73">
        <v>1</v>
      </c>
      <c r="Z51" s="73">
        <v>322</v>
      </c>
      <c r="AA51" s="73">
        <v>0.31055900621100002</v>
      </c>
      <c r="AB51" s="73">
        <v>0</v>
      </c>
      <c r="AC51" s="73">
        <v>288</v>
      </c>
      <c r="AD51" s="73">
        <v>0</v>
      </c>
      <c r="AE51" s="73">
        <v>1</v>
      </c>
      <c r="AF51" s="73">
        <v>280</v>
      </c>
      <c r="AG51" s="73">
        <v>0.35714285714299998</v>
      </c>
      <c r="AH51" s="73">
        <v>1</v>
      </c>
      <c r="AI51" s="73">
        <v>355</v>
      </c>
      <c r="AJ51" s="73">
        <v>0.28169014084499999</v>
      </c>
      <c r="AK51" s="73">
        <v>0</v>
      </c>
      <c r="AL51" s="73">
        <v>361</v>
      </c>
      <c r="AM51" s="73">
        <v>0</v>
      </c>
      <c r="AN51" s="73">
        <v>1</v>
      </c>
      <c r="AO51" s="73">
        <v>459</v>
      </c>
      <c r="AP51" s="73">
        <v>0.21786492374700001</v>
      </c>
      <c r="AQ51" s="73">
        <v>1</v>
      </c>
      <c r="AR51" s="73">
        <v>389</v>
      </c>
      <c r="AS51" s="73">
        <v>0.25706940874</v>
      </c>
      <c r="AT51" s="73">
        <v>0</v>
      </c>
      <c r="AU51" s="73">
        <v>392</v>
      </c>
      <c r="AV51" s="73">
        <v>0</v>
      </c>
      <c r="AW51" s="73">
        <v>0</v>
      </c>
      <c r="AX51" s="73">
        <v>360</v>
      </c>
      <c r="AY51" s="73">
        <v>0</v>
      </c>
      <c r="AZ51" s="73">
        <v>0</v>
      </c>
      <c r="BA51" s="73">
        <v>301</v>
      </c>
      <c r="BB51" s="73">
        <v>0</v>
      </c>
      <c r="BC51" s="73">
        <v>1</v>
      </c>
      <c r="BD51" s="73">
        <v>292</v>
      </c>
      <c r="BE51" s="73">
        <v>0.34246575342500002</v>
      </c>
      <c r="BF51" s="73">
        <v>1</v>
      </c>
      <c r="BG51" s="73">
        <v>326</v>
      </c>
      <c r="BH51" s="73">
        <v>0.30674846625800001</v>
      </c>
      <c r="BI51" s="73">
        <v>1</v>
      </c>
      <c r="BJ51" s="73">
        <v>303</v>
      </c>
      <c r="BK51" s="73">
        <v>0.33003300330000002</v>
      </c>
      <c r="BL51" s="73">
        <v>0</v>
      </c>
      <c r="BM51" s="73">
        <v>264</v>
      </c>
      <c r="BN51" s="73">
        <v>0</v>
      </c>
      <c r="BO51" s="73">
        <v>1</v>
      </c>
      <c r="BP51" s="73">
        <v>275</v>
      </c>
      <c r="BQ51" s="73">
        <v>0.36363636363599999</v>
      </c>
      <c r="BR51" s="73">
        <v>1</v>
      </c>
      <c r="BS51" s="73">
        <v>380</v>
      </c>
      <c r="BT51" s="73">
        <v>0.26315789473700002</v>
      </c>
      <c r="BU51" s="73">
        <v>1</v>
      </c>
      <c r="BV51" s="73">
        <v>413</v>
      </c>
      <c r="BW51" s="73">
        <v>0.242130750605</v>
      </c>
      <c r="BX51" s="73">
        <v>0</v>
      </c>
      <c r="BY51" s="73">
        <v>415</v>
      </c>
      <c r="BZ51" s="73">
        <v>0</v>
      </c>
      <c r="CA51" s="73">
        <v>0</v>
      </c>
      <c r="CB51" s="73">
        <v>351</v>
      </c>
      <c r="CC51" s="73">
        <v>0</v>
      </c>
      <c r="CD51" s="73">
        <v>1</v>
      </c>
      <c r="CE51" s="73">
        <v>409</v>
      </c>
      <c r="CF51" s="73">
        <v>0.24449877750599999</v>
      </c>
    </row>
    <row r="52" spans="1:84" x14ac:dyDescent="0.3">
      <c r="A52" s="73" t="s">
        <v>260</v>
      </c>
      <c r="B52" s="73">
        <v>5.0962547655899998E-2</v>
      </c>
      <c r="C52" s="75">
        <v>0.28778850440999998</v>
      </c>
      <c r="D52" s="73">
        <v>0.40556593897100002</v>
      </c>
      <c r="E52" s="73">
        <v>0.10976021614299999</v>
      </c>
      <c r="F52" s="73">
        <v>0.15591173009600001</v>
      </c>
      <c r="G52" s="73">
        <v>0.23146804546700001</v>
      </c>
      <c r="H52" s="73">
        <v>0.111588081502</v>
      </c>
      <c r="I52" s="73">
        <v>0.37913120990499999</v>
      </c>
      <c r="J52" s="73">
        <v>0.10889981973100001</v>
      </c>
      <c r="K52" s="73">
        <v>0.108089441423</v>
      </c>
      <c r="L52" s="73">
        <v>0.15454212651800001</v>
      </c>
      <c r="M52" s="73">
        <v>1</v>
      </c>
      <c r="N52" s="73">
        <v>329</v>
      </c>
      <c r="O52" s="73">
        <v>0.30395136778100001</v>
      </c>
      <c r="P52" s="73">
        <v>1</v>
      </c>
      <c r="Q52" s="73">
        <v>282</v>
      </c>
      <c r="R52" s="73">
        <v>0.35460992907799999</v>
      </c>
      <c r="S52" s="73">
        <v>0</v>
      </c>
      <c r="T52" s="73">
        <v>233</v>
      </c>
      <c r="U52" s="73">
        <v>0</v>
      </c>
      <c r="V52" s="73">
        <v>0</v>
      </c>
      <c r="W52" s="73">
        <v>271</v>
      </c>
      <c r="X52" s="73">
        <v>0</v>
      </c>
      <c r="Y52" s="73">
        <v>0</v>
      </c>
      <c r="Z52" s="73">
        <v>322</v>
      </c>
      <c r="AA52" s="73">
        <v>0</v>
      </c>
      <c r="AB52" s="73">
        <v>0</v>
      </c>
      <c r="AC52" s="73">
        <v>288</v>
      </c>
      <c r="AD52" s="73">
        <v>0</v>
      </c>
      <c r="AE52" s="73">
        <v>1</v>
      </c>
      <c r="AF52" s="73">
        <v>280</v>
      </c>
      <c r="AG52" s="73">
        <v>0.35714285714299998</v>
      </c>
      <c r="AH52" s="73">
        <v>1</v>
      </c>
      <c r="AI52" s="73">
        <v>355</v>
      </c>
      <c r="AJ52" s="73">
        <v>0.28169014084499999</v>
      </c>
      <c r="AK52" s="73">
        <v>1</v>
      </c>
      <c r="AL52" s="73">
        <v>361</v>
      </c>
      <c r="AM52" s="73">
        <v>0.27700831024900002</v>
      </c>
      <c r="AN52" s="73">
        <v>1</v>
      </c>
      <c r="AO52" s="73">
        <v>459</v>
      </c>
      <c r="AP52" s="73">
        <v>0.21786492374700001</v>
      </c>
      <c r="AQ52" s="73">
        <v>0</v>
      </c>
      <c r="AR52" s="73">
        <v>389</v>
      </c>
      <c r="AS52" s="73">
        <v>0</v>
      </c>
      <c r="AT52" s="73">
        <v>1</v>
      </c>
      <c r="AU52" s="73">
        <v>392</v>
      </c>
      <c r="AV52" s="73">
        <v>0.25510204081600002</v>
      </c>
      <c r="AW52" s="73">
        <v>1</v>
      </c>
      <c r="AX52" s="73">
        <v>360</v>
      </c>
      <c r="AY52" s="73">
        <v>0.277777777778</v>
      </c>
      <c r="AZ52" s="73">
        <v>1</v>
      </c>
      <c r="BA52" s="73">
        <v>301</v>
      </c>
      <c r="BB52" s="73">
        <v>0.33222591362100001</v>
      </c>
      <c r="BC52" s="73">
        <v>1</v>
      </c>
      <c r="BD52" s="73">
        <v>292</v>
      </c>
      <c r="BE52" s="73">
        <v>0.34246575342500002</v>
      </c>
      <c r="BF52" s="73">
        <v>2</v>
      </c>
      <c r="BG52" s="73">
        <v>326</v>
      </c>
      <c r="BH52" s="73">
        <v>0.61349693251500004</v>
      </c>
      <c r="BI52" s="73">
        <v>1</v>
      </c>
      <c r="BJ52" s="73">
        <v>303</v>
      </c>
      <c r="BK52" s="73">
        <v>0.33003300330000002</v>
      </c>
      <c r="BL52" s="73">
        <v>1</v>
      </c>
      <c r="BM52" s="73">
        <v>264</v>
      </c>
      <c r="BN52" s="73">
        <v>0.37878787878800002</v>
      </c>
      <c r="BO52" s="73">
        <v>1</v>
      </c>
      <c r="BP52" s="73">
        <v>275</v>
      </c>
      <c r="BQ52" s="73">
        <v>0.36363636363599999</v>
      </c>
      <c r="BR52" s="73">
        <v>0</v>
      </c>
      <c r="BS52" s="73">
        <v>380</v>
      </c>
      <c r="BT52" s="73">
        <v>0</v>
      </c>
      <c r="BU52" s="73">
        <v>0</v>
      </c>
      <c r="BV52" s="73">
        <v>413</v>
      </c>
      <c r="BW52" s="73">
        <v>0</v>
      </c>
      <c r="BX52" s="73">
        <v>0</v>
      </c>
      <c r="BY52" s="73">
        <v>415</v>
      </c>
      <c r="BZ52" s="73">
        <v>0</v>
      </c>
      <c r="CA52" s="73">
        <v>1</v>
      </c>
      <c r="CB52" s="73">
        <v>351</v>
      </c>
      <c r="CC52" s="73">
        <v>0.28490028490000002</v>
      </c>
      <c r="CD52" s="73">
        <v>0</v>
      </c>
      <c r="CE52" s="73">
        <v>409</v>
      </c>
      <c r="CF52" s="73">
        <v>0</v>
      </c>
    </row>
    <row r="53" spans="1:84" x14ac:dyDescent="0.3">
      <c r="A53" s="73" t="s">
        <v>186</v>
      </c>
      <c r="B53" s="73">
        <v>9.9585606307999994E-2</v>
      </c>
      <c r="C53" s="75">
        <v>0.32966269674400001</v>
      </c>
      <c r="D53" s="73">
        <v>0.270978086585</v>
      </c>
      <c r="E53" s="73">
        <v>0.10976021614299999</v>
      </c>
      <c r="F53" s="73">
        <v>0.15591173009600001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1</v>
      </c>
      <c r="N53" s="73">
        <v>329</v>
      </c>
      <c r="O53" s="73">
        <v>0.30395136778100001</v>
      </c>
      <c r="P53" s="73">
        <v>1</v>
      </c>
      <c r="Q53" s="73">
        <v>282</v>
      </c>
      <c r="R53" s="73">
        <v>0.35460992907799999</v>
      </c>
      <c r="S53" s="73">
        <v>0</v>
      </c>
      <c r="T53" s="73">
        <v>233</v>
      </c>
      <c r="U53" s="73">
        <v>0</v>
      </c>
      <c r="V53" s="73">
        <v>0</v>
      </c>
      <c r="W53" s="73">
        <v>271</v>
      </c>
      <c r="X53" s="73">
        <v>0</v>
      </c>
      <c r="Y53" s="73">
        <v>0</v>
      </c>
      <c r="Z53" s="73">
        <v>322</v>
      </c>
      <c r="AA53" s="73">
        <v>0</v>
      </c>
      <c r="AB53" s="73">
        <v>0</v>
      </c>
      <c r="AC53" s="73">
        <v>288</v>
      </c>
      <c r="AD53" s="73">
        <v>0</v>
      </c>
      <c r="AE53" s="73">
        <v>0</v>
      </c>
      <c r="AF53" s="73">
        <v>280</v>
      </c>
      <c r="AG53" s="73">
        <v>0</v>
      </c>
      <c r="AH53" s="73">
        <v>0</v>
      </c>
      <c r="AI53" s="73">
        <v>355</v>
      </c>
      <c r="AJ53" s="73">
        <v>0</v>
      </c>
      <c r="AK53" s="73">
        <v>0</v>
      </c>
      <c r="AL53" s="73">
        <v>361</v>
      </c>
      <c r="AM53" s="73">
        <v>0</v>
      </c>
      <c r="AN53" s="73">
        <v>0</v>
      </c>
      <c r="AO53" s="73">
        <v>459</v>
      </c>
      <c r="AP53" s="73">
        <v>0</v>
      </c>
      <c r="AQ53" s="73">
        <v>0</v>
      </c>
      <c r="AR53" s="73">
        <v>389</v>
      </c>
      <c r="AS53" s="73">
        <v>0</v>
      </c>
      <c r="AT53" s="73">
        <v>0</v>
      </c>
      <c r="AU53" s="73">
        <v>392</v>
      </c>
      <c r="AV53" s="73">
        <v>0</v>
      </c>
      <c r="AW53" s="73">
        <v>0</v>
      </c>
      <c r="AX53" s="73">
        <v>360</v>
      </c>
      <c r="AY53" s="73">
        <v>0</v>
      </c>
      <c r="AZ53" s="73">
        <v>0</v>
      </c>
      <c r="BA53" s="73">
        <v>301</v>
      </c>
      <c r="BB53" s="73">
        <v>0</v>
      </c>
      <c r="BC53" s="73">
        <v>0</v>
      </c>
      <c r="BD53" s="73">
        <v>292</v>
      </c>
      <c r="BE53" s="73">
        <v>0</v>
      </c>
      <c r="BF53" s="73">
        <v>0</v>
      </c>
      <c r="BG53" s="73">
        <v>326</v>
      </c>
      <c r="BH53" s="73">
        <v>0</v>
      </c>
      <c r="BI53" s="73">
        <v>0</v>
      </c>
      <c r="BJ53" s="73">
        <v>303</v>
      </c>
      <c r="BK53" s="73">
        <v>0</v>
      </c>
      <c r="BL53" s="73">
        <v>0</v>
      </c>
      <c r="BM53" s="73">
        <v>264</v>
      </c>
      <c r="BN53" s="73">
        <v>0</v>
      </c>
      <c r="BO53" s="73">
        <v>0</v>
      </c>
      <c r="BP53" s="73">
        <v>275</v>
      </c>
      <c r="BQ53" s="73">
        <v>0</v>
      </c>
      <c r="BR53" s="73">
        <v>0</v>
      </c>
      <c r="BS53" s="73">
        <v>380</v>
      </c>
      <c r="BT53" s="73">
        <v>0</v>
      </c>
      <c r="BU53" s="73">
        <v>0</v>
      </c>
      <c r="BV53" s="73">
        <v>413</v>
      </c>
      <c r="BW53" s="73">
        <v>0</v>
      </c>
      <c r="BX53" s="73">
        <v>0</v>
      </c>
      <c r="BY53" s="73">
        <v>415</v>
      </c>
      <c r="BZ53" s="73">
        <v>0</v>
      </c>
      <c r="CA53" s="73">
        <v>0</v>
      </c>
      <c r="CB53" s="73">
        <v>351</v>
      </c>
      <c r="CC53" s="73">
        <v>0</v>
      </c>
      <c r="CD53" s="73">
        <v>0</v>
      </c>
      <c r="CE53" s="73">
        <v>409</v>
      </c>
      <c r="CF53" s="73">
        <v>0</v>
      </c>
    </row>
    <row r="54" spans="1:84" x14ac:dyDescent="0.3">
      <c r="A54" s="73" t="s">
        <v>261</v>
      </c>
      <c r="B54" s="73">
        <v>0.362987540404</v>
      </c>
      <c r="C54" s="75">
        <v>0.75753921475599995</v>
      </c>
      <c r="D54" s="73">
        <v>0.16801950745700001</v>
      </c>
      <c r="E54" s="73">
        <v>0.109630204739</v>
      </c>
      <c r="F54" s="73">
        <v>0.155401349843</v>
      </c>
      <c r="G54" s="73">
        <v>7.8827827427300004E-2</v>
      </c>
      <c r="H54" s="73">
        <v>0.11199644188299999</v>
      </c>
      <c r="I54" s="73">
        <v>0.334643544761</v>
      </c>
      <c r="J54" s="73">
        <v>0.33073835919400002</v>
      </c>
      <c r="K54" s="73">
        <v>0.208590191018</v>
      </c>
      <c r="L54" s="73">
        <v>0.22676047740999999</v>
      </c>
      <c r="M54" s="73">
        <v>0</v>
      </c>
      <c r="N54" s="73">
        <v>329</v>
      </c>
      <c r="O54" s="73">
        <v>0</v>
      </c>
      <c r="P54" s="73">
        <v>0</v>
      </c>
      <c r="Q54" s="73">
        <v>282</v>
      </c>
      <c r="R54" s="73">
        <v>0</v>
      </c>
      <c r="S54" s="73">
        <v>0</v>
      </c>
      <c r="T54" s="73">
        <v>233</v>
      </c>
      <c r="U54" s="73">
        <v>0</v>
      </c>
      <c r="V54" s="73">
        <v>0</v>
      </c>
      <c r="W54" s="73">
        <v>271</v>
      </c>
      <c r="X54" s="73">
        <v>0</v>
      </c>
      <c r="Y54" s="73">
        <v>1</v>
      </c>
      <c r="Z54" s="73">
        <v>322</v>
      </c>
      <c r="AA54" s="73">
        <v>0.31055900621100002</v>
      </c>
      <c r="AB54" s="73">
        <v>1</v>
      </c>
      <c r="AC54" s="73">
        <v>288</v>
      </c>
      <c r="AD54" s="73">
        <v>0.347222222222</v>
      </c>
      <c r="AE54" s="73">
        <v>0</v>
      </c>
      <c r="AF54" s="73">
        <v>280</v>
      </c>
      <c r="AG54" s="73">
        <v>0</v>
      </c>
      <c r="AH54" s="73">
        <v>0</v>
      </c>
      <c r="AI54" s="73">
        <v>355</v>
      </c>
      <c r="AJ54" s="73">
        <v>0</v>
      </c>
      <c r="AK54" s="73">
        <v>0</v>
      </c>
      <c r="AL54" s="73">
        <v>361</v>
      </c>
      <c r="AM54" s="73">
        <v>0</v>
      </c>
      <c r="AN54" s="73">
        <v>1</v>
      </c>
      <c r="AO54" s="73">
        <v>459</v>
      </c>
      <c r="AP54" s="73">
        <v>0.21786492374700001</v>
      </c>
      <c r="AQ54" s="73">
        <v>0</v>
      </c>
      <c r="AR54" s="73">
        <v>389</v>
      </c>
      <c r="AS54" s="73">
        <v>0</v>
      </c>
      <c r="AT54" s="73">
        <v>1</v>
      </c>
      <c r="AU54" s="73">
        <v>392</v>
      </c>
      <c r="AV54" s="73">
        <v>0.25510204081600002</v>
      </c>
      <c r="AW54" s="73">
        <v>0</v>
      </c>
      <c r="AX54" s="73">
        <v>360</v>
      </c>
      <c r="AY54" s="73">
        <v>0</v>
      </c>
      <c r="AZ54" s="73">
        <v>1</v>
      </c>
      <c r="BA54" s="73">
        <v>301</v>
      </c>
      <c r="BB54" s="73">
        <v>0.33222591362100001</v>
      </c>
      <c r="BC54" s="73">
        <v>0</v>
      </c>
      <c r="BD54" s="73">
        <v>292</v>
      </c>
      <c r="BE54" s="73">
        <v>0</v>
      </c>
      <c r="BF54" s="73">
        <v>1</v>
      </c>
      <c r="BG54" s="73">
        <v>326</v>
      </c>
      <c r="BH54" s="73">
        <v>0.30674846625800001</v>
      </c>
      <c r="BI54" s="73">
        <v>3</v>
      </c>
      <c r="BJ54" s="73">
        <v>303</v>
      </c>
      <c r="BK54" s="73">
        <v>0.99009900990099997</v>
      </c>
      <c r="BL54" s="73">
        <v>1</v>
      </c>
      <c r="BM54" s="73">
        <v>264</v>
      </c>
      <c r="BN54" s="73">
        <v>0.37878787878800002</v>
      </c>
      <c r="BO54" s="73">
        <v>0</v>
      </c>
      <c r="BP54" s="73">
        <v>275</v>
      </c>
      <c r="BQ54" s="73">
        <v>0</v>
      </c>
      <c r="BR54" s="73">
        <v>2</v>
      </c>
      <c r="BS54" s="73">
        <v>380</v>
      </c>
      <c r="BT54" s="73">
        <v>0.52631578947400004</v>
      </c>
      <c r="BU54" s="73">
        <v>2</v>
      </c>
      <c r="BV54" s="73">
        <v>413</v>
      </c>
      <c r="BW54" s="73">
        <v>0.48426150121099998</v>
      </c>
      <c r="BX54" s="73">
        <v>1</v>
      </c>
      <c r="BY54" s="73">
        <v>415</v>
      </c>
      <c r="BZ54" s="73">
        <v>0.240963855422</v>
      </c>
      <c r="CA54" s="73">
        <v>0</v>
      </c>
      <c r="CB54" s="73">
        <v>351</v>
      </c>
      <c r="CC54" s="73">
        <v>0</v>
      </c>
      <c r="CD54" s="73">
        <v>0</v>
      </c>
      <c r="CE54" s="73">
        <v>409</v>
      </c>
      <c r="CF54" s="73">
        <v>0</v>
      </c>
    </row>
    <row r="55" spans="1:84" x14ac:dyDescent="0.3">
      <c r="A55" s="73" t="s">
        <v>262</v>
      </c>
      <c r="B55" s="73">
        <v>0.58003475129799997</v>
      </c>
      <c r="C55" s="75">
        <v>0.72316020941100001</v>
      </c>
      <c r="D55" s="73">
        <v>0.115808776539</v>
      </c>
      <c r="E55" s="73">
        <v>0.10241839566499999</v>
      </c>
      <c r="F55" s="73">
        <v>0.144854043604</v>
      </c>
      <c r="G55" s="73">
        <v>0.124995879135</v>
      </c>
      <c r="H55" s="73">
        <v>0.126182382137</v>
      </c>
      <c r="I55" s="73">
        <v>4.6296296296299999E-2</v>
      </c>
      <c r="J55" s="73">
        <v>0.103521665625</v>
      </c>
      <c r="K55" s="73">
        <v>0.17225346876100001</v>
      </c>
      <c r="L55" s="73">
        <v>0.12263491667</v>
      </c>
      <c r="M55" s="73">
        <v>1</v>
      </c>
      <c r="N55" s="73">
        <v>329</v>
      </c>
      <c r="O55" s="73">
        <v>0.30395136778100001</v>
      </c>
      <c r="P55" s="73">
        <v>0</v>
      </c>
      <c r="Q55" s="73">
        <v>282</v>
      </c>
      <c r="R55" s="73">
        <v>0</v>
      </c>
      <c r="S55" s="73">
        <v>0</v>
      </c>
      <c r="T55" s="73">
        <v>233</v>
      </c>
      <c r="U55" s="73">
        <v>0</v>
      </c>
      <c r="V55" s="73">
        <v>0</v>
      </c>
      <c r="W55" s="73">
        <v>271</v>
      </c>
      <c r="X55" s="73">
        <v>0</v>
      </c>
      <c r="Y55" s="73">
        <v>1</v>
      </c>
      <c r="Z55" s="73">
        <v>322</v>
      </c>
      <c r="AA55" s="73">
        <v>0.31055900621100002</v>
      </c>
      <c r="AB55" s="73">
        <v>0</v>
      </c>
      <c r="AC55" s="73">
        <v>288</v>
      </c>
      <c r="AD55" s="73">
        <v>0</v>
      </c>
      <c r="AE55" s="73">
        <v>0</v>
      </c>
      <c r="AF55" s="73">
        <v>280</v>
      </c>
      <c r="AG55" s="73">
        <v>0</v>
      </c>
      <c r="AH55" s="73">
        <v>0</v>
      </c>
      <c r="AI55" s="73">
        <v>355</v>
      </c>
      <c r="AJ55" s="73">
        <v>0</v>
      </c>
      <c r="AK55" s="73">
        <v>1</v>
      </c>
      <c r="AL55" s="73">
        <v>361</v>
      </c>
      <c r="AM55" s="73">
        <v>0.27700831024900002</v>
      </c>
      <c r="AN55" s="73">
        <v>1</v>
      </c>
      <c r="AO55" s="73">
        <v>459</v>
      </c>
      <c r="AP55" s="73">
        <v>0.21786492374700001</v>
      </c>
      <c r="AQ55" s="73">
        <v>0</v>
      </c>
      <c r="AR55" s="73">
        <v>389</v>
      </c>
      <c r="AS55" s="73">
        <v>0</v>
      </c>
      <c r="AT55" s="73">
        <v>1</v>
      </c>
      <c r="AU55" s="73">
        <v>392</v>
      </c>
      <c r="AV55" s="73">
        <v>0.25510204081600002</v>
      </c>
      <c r="AW55" s="73">
        <v>1</v>
      </c>
      <c r="AX55" s="73">
        <v>360</v>
      </c>
      <c r="AY55" s="73">
        <v>0.277777777778</v>
      </c>
      <c r="AZ55" s="73">
        <v>0</v>
      </c>
      <c r="BA55" s="73">
        <v>301</v>
      </c>
      <c r="BB55" s="73">
        <v>0</v>
      </c>
      <c r="BC55" s="73">
        <v>0</v>
      </c>
      <c r="BD55" s="73">
        <v>292</v>
      </c>
      <c r="BE55" s="73">
        <v>0</v>
      </c>
      <c r="BF55" s="73">
        <v>0</v>
      </c>
      <c r="BG55" s="73">
        <v>326</v>
      </c>
      <c r="BH55" s="73">
        <v>0</v>
      </c>
      <c r="BI55" s="73">
        <v>0</v>
      </c>
      <c r="BJ55" s="73">
        <v>303</v>
      </c>
      <c r="BK55" s="73">
        <v>0</v>
      </c>
      <c r="BL55" s="73">
        <v>0</v>
      </c>
      <c r="BM55" s="73">
        <v>264</v>
      </c>
      <c r="BN55" s="73">
        <v>0</v>
      </c>
      <c r="BO55" s="73">
        <v>0</v>
      </c>
      <c r="BP55" s="73">
        <v>275</v>
      </c>
      <c r="BQ55" s="73">
        <v>0</v>
      </c>
      <c r="BR55" s="73">
        <v>1</v>
      </c>
      <c r="BS55" s="73">
        <v>380</v>
      </c>
      <c r="BT55" s="73">
        <v>0.26315789473700002</v>
      </c>
      <c r="BU55" s="73">
        <v>0</v>
      </c>
      <c r="BV55" s="73">
        <v>413</v>
      </c>
      <c r="BW55" s="73">
        <v>0</v>
      </c>
      <c r="BX55" s="73">
        <v>1</v>
      </c>
      <c r="BY55" s="73">
        <v>415</v>
      </c>
      <c r="BZ55" s="73">
        <v>0.240963855422</v>
      </c>
      <c r="CA55" s="73">
        <v>1</v>
      </c>
      <c r="CB55" s="73">
        <v>351</v>
      </c>
      <c r="CC55" s="73">
        <v>0.28490028490000002</v>
      </c>
      <c r="CD55" s="73">
        <v>1</v>
      </c>
      <c r="CE55" s="73">
        <v>409</v>
      </c>
      <c r="CF55" s="73">
        <v>0.24449877750599999</v>
      </c>
    </row>
    <row r="56" spans="1:84" x14ac:dyDescent="0.3">
      <c r="A56" s="73" t="s">
        <v>263</v>
      </c>
      <c r="B56" s="73">
        <v>0.75617020244099997</v>
      </c>
      <c r="C56" s="75">
        <v>0.84409697016700003</v>
      </c>
      <c r="D56" s="73">
        <v>0.17097191953599999</v>
      </c>
      <c r="E56" s="73">
        <v>0.10241839566499999</v>
      </c>
      <c r="F56" s="73">
        <v>0.144854043604</v>
      </c>
      <c r="G56" s="73">
        <v>0.2147891374</v>
      </c>
      <c r="H56" s="73">
        <v>9.8237429446199995E-2</v>
      </c>
      <c r="I56" s="73">
        <v>0.10130179684600001</v>
      </c>
      <c r="J56" s="73">
        <v>0.14405436058900001</v>
      </c>
      <c r="K56" s="73">
        <v>0.21260859386200001</v>
      </c>
      <c r="L56" s="73">
        <v>9.6329553275800006E-2</v>
      </c>
      <c r="M56" s="73">
        <v>1</v>
      </c>
      <c r="N56" s="73">
        <v>329</v>
      </c>
      <c r="O56" s="73">
        <v>0.30395136778100001</v>
      </c>
      <c r="P56" s="73">
        <v>0</v>
      </c>
      <c r="Q56" s="73">
        <v>282</v>
      </c>
      <c r="R56" s="73">
        <v>0</v>
      </c>
      <c r="S56" s="73">
        <v>0</v>
      </c>
      <c r="T56" s="73">
        <v>233</v>
      </c>
      <c r="U56" s="73">
        <v>0</v>
      </c>
      <c r="V56" s="73">
        <v>0</v>
      </c>
      <c r="W56" s="73">
        <v>271</v>
      </c>
      <c r="X56" s="73">
        <v>0</v>
      </c>
      <c r="Y56" s="73">
        <v>1</v>
      </c>
      <c r="Z56" s="73">
        <v>322</v>
      </c>
      <c r="AA56" s="73">
        <v>0.31055900621100002</v>
      </c>
      <c r="AB56" s="73">
        <v>0</v>
      </c>
      <c r="AC56" s="73">
        <v>288</v>
      </c>
      <c r="AD56" s="73">
        <v>0</v>
      </c>
      <c r="AE56" s="73">
        <v>0</v>
      </c>
      <c r="AF56" s="73">
        <v>280</v>
      </c>
      <c r="AG56" s="73">
        <v>0</v>
      </c>
      <c r="AH56" s="73">
        <v>1</v>
      </c>
      <c r="AI56" s="73">
        <v>355</v>
      </c>
      <c r="AJ56" s="73">
        <v>0.28169014084499999</v>
      </c>
      <c r="AK56" s="73">
        <v>1</v>
      </c>
      <c r="AL56" s="73">
        <v>361</v>
      </c>
      <c r="AM56" s="73">
        <v>0.27700831024900002</v>
      </c>
      <c r="AN56" s="73">
        <v>1</v>
      </c>
      <c r="AO56" s="73">
        <v>459</v>
      </c>
      <c r="AP56" s="73">
        <v>0.21786492374700001</v>
      </c>
      <c r="AQ56" s="73">
        <v>1</v>
      </c>
      <c r="AR56" s="73">
        <v>389</v>
      </c>
      <c r="AS56" s="73">
        <v>0.25706940874</v>
      </c>
      <c r="AT56" s="73">
        <v>1</v>
      </c>
      <c r="AU56" s="73">
        <v>392</v>
      </c>
      <c r="AV56" s="73">
        <v>0.25510204081600002</v>
      </c>
      <c r="AW56" s="73">
        <v>1</v>
      </c>
      <c r="AX56" s="73">
        <v>360</v>
      </c>
      <c r="AY56" s="73">
        <v>0.277777777778</v>
      </c>
      <c r="AZ56" s="73">
        <v>0</v>
      </c>
      <c r="BA56" s="73">
        <v>301</v>
      </c>
      <c r="BB56" s="73">
        <v>0</v>
      </c>
      <c r="BC56" s="73">
        <v>0</v>
      </c>
      <c r="BD56" s="73">
        <v>292</v>
      </c>
      <c r="BE56" s="73">
        <v>0</v>
      </c>
      <c r="BF56" s="73">
        <v>0</v>
      </c>
      <c r="BG56" s="73">
        <v>326</v>
      </c>
      <c r="BH56" s="73">
        <v>0</v>
      </c>
      <c r="BI56" s="73">
        <v>1</v>
      </c>
      <c r="BJ56" s="73">
        <v>303</v>
      </c>
      <c r="BK56" s="73">
        <v>0.33003300330000002</v>
      </c>
      <c r="BL56" s="73">
        <v>0</v>
      </c>
      <c r="BM56" s="73">
        <v>264</v>
      </c>
      <c r="BN56" s="73">
        <v>0</v>
      </c>
      <c r="BO56" s="73">
        <v>0</v>
      </c>
      <c r="BP56" s="73">
        <v>275</v>
      </c>
      <c r="BQ56" s="73">
        <v>0</v>
      </c>
      <c r="BR56" s="73">
        <v>1</v>
      </c>
      <c r="BS56" s="73">
        <v>380</v>
      </c>
      <c r="BT56" s="73">
        <v>0.26315789473700002</v>
      </c>
      <c r="BU56" s="73">
        <v>1</v>
      </c>
      <c r="BV56" s="73">
        <v>413</v>
      </c>
      <c r="BW56" s="73">
        <v>0.242130750605</v>
      </c>
      <c r="BX56" s="73">
        <v>1</v>
      </c>
      <c r="BY56" s="73">
        <v>415</v>
      </c>
      <c r="BZ56" s="73">
        <v>0.240963855422</v>
      </c>
      <c r="CA56" s="73">
        <v>1</v>
      </c>
      <c r="CB56" s="73">
        <v>351</v>
      </c>
      <c r="CC56" s="73">
        <v>0.28490028490000002</v>
      </c>
      <c r="CD56" s="73">
        <v>1</v>
      </c>
      <c r="CE56" s="73">
        <v>409</v>
      </c>
      <c r="CF56" s="73">
        <v>0.24449877750599999</v>
      </c>
    </row>
    <row r="57" spans="1:84" x14ac:dyDescent="0.3">
      <c r="A57" s="73" t="s">
        <v>264</v>
      </c>
      <c r="B57" s="73">
        <v>0.55308644647799998</v>
      </c>
      <c r="C57" s="75">
        <v>0.71751755218799995</v>
      </c>
      <c r="D57" s="73">
        <v>9.5117680293499998E-2</v>
      </c>
      <c r="E57" s="73">
        <v>0.101317122594</v>
      </c>
      <c r="F57" s="73">
        <v>0.22655197340399999</v>
      </c>
      <c r="G57" s="73">
        <v>0</v>
      </c>
      <c r="H57" s="73">
        <v>0</v>
      </c>
      <c r="I57" s="73">
        <v>6.3131313131299993E-2</v>
      </c>
      <c r="J57" s="73">
        <v>0.14116590767000001</v>
      </c>
      <c r="K57" s="73">
        <v>0</v>
      </c>
      <c r="L57" s="73">
        <v>0</v>
      </c>
      <c r="M57" s="73">
        <v>2</v>
      </c>
      <c r="N57" s="73">
        <v>329</v>
      </c>
      <c r="O57" s="73">
        <v>0.60790273556200003</v>
      </c>
      <c r="P57" s="73">
        <v>0</v>
      </c>
      <c r="Q57" s="73">
        <v>282</v>
      </c>
      <c r="R57" s="73">
        <v>0</v>
      </c>
      <c r="S57" s="73">
        <v>0</v>
      </c>
      <c r="T57" s="73">
        <v>233</v>
      </c>
      <c r="U57" s="73">
        <v>0</v>
      </c>
      <c r="V57" s="73">
        <v>0</v>
      </c>
      <c r="W57" s="73">
        <v>271</v>
      </c>
      <c r="X57" s="73">
        <v>0</v>
      </c>
      <c r="Y57" s="73">
        <v>0</v>
      </c>
      <c r="Z57" s="73">
        <v>322</v>
      </c>
      <c r="AA57" s="73">
        <v>0</v>
      </c>
      <c r="AB57" s="73">
        <v>0</v>
      </c>
      <c r="AC57" s="73">
        <v>288</v>
      </c>
      <c r="AD57" s="73">
        <v>0</v>
      </c>
      <c r="AE57" s="73">
        <v>0</v>
      </c>
      <c r="AF57" s="73">
        <v>280</v>
      </c>
      <c r="AG57" s="73">
        <v>0</v>
      </c>
      <c r="AH57" s="73">
        <v>0</v>
      </c>
      <c r="AI57" s="73">
        <v>355</v>
      </c>
      <c r="AJ57" s="73">
        <v>0</v>
      </c>
      <c r="AK57" s="73">
        <v>0</v>
      </c>
      <c r="AL57" s="73">
        <v>361</v>
      </c>
      <c r="AM57" s="73">
        <v>0</v>
      </c>
      <c r="AN57" s="73">
        <v>0</v>
      </c>
      <c r="AO57" s="73">
        <v>459</v>
      </c>
      <c r="AP57" s="73">
        <v>0</v>
      </c>
      <c r="AQ57" s="73">
        <v>0</v>
      </c>
      <c r="AR57" s="73">
        <v>389</v>
      </c>
      <c r="AS57" s="73">
        <v>0</v>
      </c>
      <c r="AT57" s="73">
        <v>0</v>
      </c>
      <c r="AU57" s="73">
        <v>392</v>
      </c>
      <c r="AV57" s="73">
        <v>0</v>
      </c>
      <c r="AW57" s="73">
        <v>0</v>
      </c>
      <c r="AX57" s="73">
        <v>360</v>
      </c>
      <c r="AY57" s="73">
        <v>0</v>
      </c>
      <c r="AZ57" s="73">
        <v>0</v>
      </c>
      <c r="BA57" s="73">
        <v>301</v>
      </c>
      <c r="BB57" s="73">
        <v>0</v>
      </c>
      <c r="BC57" s="73">
        <v>0</v>
      </c>
      <c r="BD57" s="73">
        <v>292</v>
      </c>
      <c r="BE57" s="73">
        <v>0</v>
      </c>
      <c r="BF57" s="73">
        <v>0</v>
      </c>
      <c r="BG57" s="73">
        <v>326</v>
      </c>
      <c r="BH57" s="73">
        <v>0</v>
      </c>
      <c r="BI57" s="73">
        <v>0</v>
      </c>
      <c r="BJ57" s="73">
        <v>303</v>
      </c>
      <c r="BK57" s="73">
        <v>0</v>
      </c>
      <c r="BL57" s="73">
        <v>1</v>
      </c>
      <c r="BM57" s="73">
        <v>264</v>
      </c>
      <c r="BN57" s="73">
        <v>0.37878787878800002</v>
      </c>
      <c r="BO57" s="73">
        <v>0</v>
      </c>
      <c r="BP57" s="73">
        <v>275</v>
      </c>
      <c r="BQ57" s="73">
        <v>0</v>
      </c>
      <c r="BR57" s="73">
        <v>0</v>
      </c>
      <c r="BS57" s="73">
        <v>380</v>
      </c>
      <c r="BT57" s="73">
        <v>0</v>
      </c>
      <c r="BU57" s="73">
        <v>0</v>
      </c>
      <c r="BV57" s="73">
        <v>413</v>
      </c>
      <c r="BW57" s="73">
        <v>0</v>
      </c>
      <c r="BX57" s="73">
        <v>0</v>
      </c>
      <c r="BY57" s="73">
        <v>415</v>
      </c>
      <c r="BZ57" s="73">
        <v>0</v>
      </c>
      <c r="CA57" s="73">
        <v>0</v>
      </c>
      <c r="CB57" s="73">
        <v>351</v>
      </c>
      <c r="CC57" s="73">
        <v>0</v>
      </c>
      <c r="CD57" s="73">
        <v>0</v>
      </c>
      <c r="CE57" s="73">
        <v>409</v>
      </c>
      <c r="CF57" s="73">
        <v>0</v>
      </c>
    </row>
    <row r="58" spans="1:84" x14ac:dyDescent="0.3">
      <c r="A58" s="73" t="s">
        <v>265</v>
      </c>
      <c r="B58" s="73">
        <v>0.55308644647799998</v>
      </c>
      <c r="C58" s="75">
        <v>0.74783519523800002</v>
      </c>
      <c r="D58" s="73">
        <v>9.4139286866300007E-2</v>
      </c>
      <c r="E58" s="73">
        <v>7.1530758225999996E-2</v>
      </c>
      <c r="F58" s="73">
        <v>0.159947637876</v>
      </c>
      <c r="G58" s="73">
        <v>0</v>
      </c>
      <c r="H58" s="73">
        <v>0</v>
      </c>
      <c r="I58" s="73">
        <v>0</v>
      </c>
      <c r="J58" s="73">
        <v>0</v>
      </c>
      <c r="K58" s="73">
        <v>4.7483380816699998E-2</v>
      </c>
      <c r="L58" s="73">
        <v>0.106176067308</v>
      </c>
      <c r="M58" s="73">
        <v>0</v>
      </c>
      <c r="N58" s="73">
        <v>329</v>
      </c>
      <c r="O58" s="73">
        <v>0</v>
      </c>
      <c r="P58" s="73">
        <v>0</v>
      </c>
      <c r="Q58" s="73">
        <v>282</v>
      </c>
      <c r="R58" s="73">
        <v>0</v>
      </c>
      <c r="S58" s="73">
        <v>1</v>
      </c>
      <c r="T58" s="73">
        <v>233</v>
      </c>
      <c r="U58" s="73">
        <v>0.42918454935599998</v>
      </c>
      <c r="V58" s="73">
        <v>0</v>
      </c>
      <c r="W58" s="73">
        <v>271</v>
      </c>
      <c r="X58" s="73">
        <v>0</v>
      </c>
      <c r="Y58" s="73">
        <v>0</v>
      </c>
      <c r="Z58" s="73">
        <v>322</v>
      </c>
      <c r="AA58" s="73">
        <v>0</v>
      </c>
      <c r="AB58" s="73">
        <v>0</v>
      </c>
      <c r="AC58" s="73">
        <v>288</v>
      </c>
      <c r="AD58" s="73">
        <v>0</v>
      </c>
      <c r="AE58" s="73">
        <v>0</v>
      </c>
      <c r="AF58" s="73">
        <v>280</v>
      </c>
      <c r="AG58" s="73">
        <v>0</v>
      </c>
      <c r="AH58" s="73">
        <v>0</v>
      </c>
      <c r="AI58" s="73">
        <v>355</v>
      </c>
      <c r="AJ58" s="73">
        <v>0</v>
      </c>
      <c r="AK58" s="73">
        <v>0</v>
      </c>
      <c r="AL58" s="73">
        <v>361</v>
      </c>
      <c r="AM58" s="73">
        <v>0</v>
      </c>
      <c r="AN58" s="73">
        <v>0</v>
      </c>
      <c r="AO58" s="73">
        <v>459</v>
      </c>
      <c r="AP58" s="73">
        <v>0</v>
      </c>
      <c r="AQ58" s="73">
        <v>0</v>
      </c>
      <c r="AR58" s="73">
        <v>389</v>
      </c>
      <c r="AS58" s="73">
        <v>0</v>
      </c>
      <c r="AT58" s="73">
        <v>0</v>
      </c>
      <c r="AU58" s="73">
        <v>392</v>
      </c>
      <c r="AV58" s="73">
        <v>0</v>
      </c>
      <c r="AW58" s="73">
        <v>0</v>
      </c>
      <c r="AX58" s="73">
        <v>360</v>
      </c>
      <c r="AY58" s="73">
        <v>0</v>
      </c>
      <c r="AZ58" s="73">
        <v>0</v>
      </c>
      <c r="BA58" s="73">
        <v>301</v>
      </c>
      <c r="BB58" s="73">
        <v>0</v>
      </c>
      <c r="BC58" s="73">
        <v>0</v>
      </c>
      <c r="BD58" s="73">
        <v>292</v>
      </c>
      <c r="BE58" s="73">
        <v>0</v>
      </c>
      <c r="BF58" s="73">
        <v>0</v>
      </c>
      <c r="BG58" s="73">
        <v>326</v>
      </c>
      <c r="BH58" s="73">
        <v>0</v>
      </c>
      <c r="BI58" s="73">
        <v>0</v>
      </c>
      <c r="BJ58" s="73">
        <v>303</v>
      </c>
      <c r="BK58" s="73">
        <v>0</v>
      </c>
      <c r="BL58" s="73">
        <v>0</v>
      </c>
      <c r="BM58" s="73">
        <v>264</v>
      </c>
      <c r="BN58" s="73">
        <v>0</v>
      </c>
      <c r="BO58" s="73">
        <v>0</v>
      </c>
      <c r="BP58" s="73">
        <v>275</v>
      </c>
      <c r="BQ58" s="73">
        <v>0</v>
      </c>
      <c r="BR58" s="73">
        <v>0</v>
      </c>
      <c r="BS58" s="73">
        <v>380</v>
      </c>
      <c r="BT58" s="73">
        <v>0</v>
      </c>
      <c r="BU58" s="73">
        <v>0</v>
      </c>
      <c r="BV58" s="73">
        <v>413</v>
      </c>
      <c r="BW58" s="73">
        <v>0</v>
      </c>
      <c r="BX58" s="73">
        <v>0</v>
      </c>
      <c r="BY58" s="73">
        <v>415</v>
      </c>
      <c r="BZ58" s="73">
        <v>0</v>
      </c>
      <c r="CA58" s="73">
        <v>1</v>
      </c>
      <c r="CB58" s="73">
        <v>351</v>
      </c>
      <c r="CC58" s="73">
        <v>0.28490028490000002</v>
      </c>
      <c r="CD58" s="73">
        <v>0</v>
      </c>
      <c r="CE58" s="73">
        <v>409</v>
      </c>
      <c r="CF58" s="73">
        <v>0</v>
      </c>
    </row>
    <row r="59" spans="1:84" x14ac:dyDescent="0.3">
      <c r="A59" s="73" t="s">
        <v>266</v>
      </c>
      <c r="B59" s="73">
        <v>0.55308644647799998</v>
      </c>
      <c r="C59" s="75">
        <v>0.73744859530399998</v>
      </c>
      <c r="D59" s="73">
        <v>9.1878511285499995E-2</v>
      </c>
      <c r="E59" s="73">
        <v>5.9101654846299999E-2</v>
      </c>
      <c r="F59" s="73">
        <v>0.132155317819</v>
      </c>
      <c r="G59" s="73">
        <v>0</v>
      </c>
      <c r="H59" s="73">
        <v>0</v>
      </c>
      <c r="I59" s="73">
        <v>0</v>
      </c>
      <c r="J59" s="73">
        <v>0</v>
      </c>
      <c r="K59" s="73">
        <v>4.7483380816699998E-2</v>
      </c>
      <c r="L59" s="73">
        <v>0.106176067308</v>
      </c>
      <c r="M59" s="73">
        <v>0</v>
      </c>
      <c r="N59" s="73">
        <v>329</v>
      </c>
      <c r="O59" s="73">
        <v>0</v>
      </c>
      <c r="P59" s="73">
        <v>1</v>
      </c>
      <c r="Q59" s="73">
        <v>282</v>
      </c>
      <c r="R59" s="73">
        <v>0.35460992907799999</v>
      </c>
      <c r="S59" s="73">
        <v>0</v>
      </c>
      <c r="T59" s="73">
        <v>233</v>
      </c>
      <c r="U59" s="73">
        <v>0</v>
      </c>
      <c r="V59" s="73">
        <v>0</v>
      </c>
      <c r="W59" s="73">
        <v>271</v>
      </c>
      <c r="X59" s="73">
        <v>0</v>
      </c>
      <c r="Y59" s="73">
        <v>0</v>
      </c>
      <c r="Z59" s="73">
        <v>322</v>
      </c>
      <c r="AA59" s="73">
        <v>0</v>
      </c>
      <c r="AB59" s="73">
        <v>0</v>
      </c>
      <c r="AC59" s="73">
        <v>288</v>
      </c>
      <c r="AD59" s="73">
        <v>0</v>
      </c>
      <c r="AE59" s="73">
        <v>0</v>
      </c>
      <c r="AF59" s="73">
        <v>280</v>
      </c>
      <c r="AG59" s="73">
        <v>0</v>
      </c>
      <c r="AH59" s="73">
        <v>0</v>
      </c>
      <c r="AI59" s="73">
        <v>355</v>
      </c>
      <c r="AJ59" s="73">
        <v>0</v>
      </c>
      <c r="AK59" s="73">
        <v>0</v>
      </c>
      <c r="AL59" s="73">
        <v>361</v>
      </c>
      <c r="AM59" s="73">
        <v>0</v>
      </c>
      <c r="AN59" s="73">
        <v>0</v>
      </c>
      <c r="AO59" s="73">
        <v>459</v>
      </c>
      <c r="AP59" s="73">
        <v>0</v>
      </c>
      <c r="AQ59" s="73">
        <v>0</v>
      </c>
      <c r="AR59" s="73">
        <v>389</v>
      </c>
      <c r="AS59" s="73">
        <v>0</v>
      </c>
      <c r="AT59" s="73">
        <v>0</v>
      </c>
      <c r="AU59" s="73">
        <v>392</v>
      </c>
      <c r="AV59" s="73">
        <v>0</v>
      </c>
      <c r="AW59" s="73">
        <v>0</v>
      </c>
      <c r="AX59" s="73">
        <v>360</v>
      </c>
      <c r="AY59" s="73">
        <v>0</v>
      </c>
      <c r="AZ59" s="73">
        <v>0</v>
      </c>
      <c r="BA59" s="73">
        <v>301</v>
      </c>
      <c r="BB59" s="73">
        <v>0</v>
      </c>
      <c r="BC59" s="73">
        <v>0</v>
      </c>
      <c r="BD59" s="73">
        <v>292</v>
      </c>
      <c r="BE59" s="73">
        <v>0</v>
      </c>
      <c r="BF59" s="73">
        <v>0</v>
      </c>
      <c r="BG59" s="73">
        <v>326</v>
      </c>
      <c r="BH59" s="73">
        <v>0</v>
      </c>
      <c r="BI59" s="73">
        <v>0</v>
      </c>
      <c r="BJ59" s="73">
        <v>303</v>
      </c>
      <c r="BK59" s="73">
        <v>0</v>
      </c>
      <c r="BL59" s="73">
        <v>0</v>
      </c>
      <c r="BM59" s="73">
        <v>264</v>
      </c>
      <c r="BN59" s="73">
        <v>0</v>
      </c>
      <c r="BO59" s="73">
        <v>0</v>
      </c>
      <c r="BP59" s="73">
        <v>275</v>
      </c>
      <c r="BQ59" s="73">
        <v>0</v>
      </c>
      <c r="BR59" s="73">
        <v>0</v>
      </c>
      <c r="BS59" s="73">
        <v>380</v>
      </c>
      <c r="BT59" s="73">
        <v>0</v>
      </c>
      <c r="BU59" s="73">
        <v>0</v>
      </c>
      <c r="BV59" s="73">
        <v>413</v>
      </c>
      <c r="BW59" s="73">
        <v>0</v>
      </c>
      <c r="BX59" s="73">
        <v>0</v>
      </c>
      <c r="BY59" s="73">
        <v>415</v>
      </c>
      <c r="BZ59" s="73">
        <v>0</v>
      </c>
      <c r="CA59" s="73">
        <v>1</v>
      </c>
      <c r="CB59" s="73">
        <v>351</v>
      </c>
      <c r="CC59" s="73">
        <v>0.28490028490000002</v>
      </c>
      <c r="CD59" s="73">
        <v>0</v>
      </c>
      <c r="CE59" s="73">
        <v>409</v>
      </c>
      <c r="CF59" s="73">
        <v>0</v>
      </c>
    </row>
    <row r="60" spans="1:84" x14ac:dyDescent="0.3">
      <c r="A60" s="73" t="s">
        <v>267</v>
      </c>
      <c r="B60" s="73">
        <v>0.77474527248299996</v>
      </c>
      <c r="C60" s="75">
        <v>0.84517666088999999</v>
      </c>
      <c r="D60" s="73">
        <v>4.9941881983899997E-2</v>
      </c>
      <c r="E60" s="73">
        <v>5.9101654846299999E-2</v>
      </c>
      <c r="F60" s="73">
        <v>0.132155317819</v>
      </c>
      <c r="G60" s="73">
        <v>4.2844901456700002E-2</v>
      </c>
      <c r="H60" s="73">
        <v>9.5804112146500003E-2</v>
      </c>
      <c r="I60" s="73">
        <v>5.5005500550099999E-2</v>
      </c>
      <c r="J60" s="73">
        <v>0.122996038366</v>
      </c>
      <c r="K60" s="73">
        <v>0</v>
      </c>
      <c r="L60" s="73">
        <v>0</v>
      </c>
      <c r="M60" s="73">
        <v>0</v>
      </c>
      <c r="N60" s="73">
        <v>329</v>
      </c>
      <c r="O60" s="73">
        <v>0</v>
      </c>
      <c r="P60" s="73">
        <v>1</v>
      </c>
      <c r="Q60" s="73">
        <v>282</v>
      </c>
      <c r="R60" s="73">
        <v>0.35460992907799999</v>
      </c>
      <c r="S60" s="73">
        <v>0</v>
      </c>
      <c r="T60" s="73">
        <v>233</v>
      </c>
      <c r="U60" s="73">
        <v>0</v>
      </c>
      <c r="V60" s="73">
        <v>0</v>
      </c>
      <c r="W60" s="73">
        <v>271</v>
      </c>
      <c r="X60" s="73">
        <v>0</v>
      </c>
      <c r="Y60" s="73">
        <v>0</v>
      </c>
      <c r="Z60" s="73">
        <v>322</v>
      </c>
      <c r="AA60" s="73">
        <v>0</v>
      </c>
      <c r="AB60" s="73">
        <v>0</v>
      </c>
      <c r="AC60" s="73">
        <v>288</v>
      </c>
      <c r="AD60" s="73">
        <v>0</v>
      </c>
      <c r="AE60" s="73">
        <v>0</v>
      </c>
      <c r="AF60" s="73">
        <v>280</v>
      </c>
      <c r="AG60" s="73">
        <v>0</v>
      </c>
      <c r="AH60" s="73">
        <v>0</v>
      </c>
      <c r="AI60" s="73">
        <v>355</v>
      </c>
      <c r="AJ60" s="73">
        <v>0</v>
      </c>
      <c r="AK60" s="73">
        <v>0</v>
      </c>
      <c r="AL60" s="73">
        <v>361</v>
      </c>
      <c r="AM60" s="73">
        <v>0</v>
      </c>
      <c r="AN60" s="73">
        <v>0</v>
      </c>
      <c r="AO60" s="73">
        <v>459</v>
      </c>
      <c r="AP60" s="73">
        <v>0</v>
      </c>
      <c r="AQ60" s="73">
        <v>1</v>
      </c>
      <c r="AR60" s="73">
        <v>389</v>
      </c>
      <c r="AS60" s="73">
        <v>0.25706940874</v>
      </c>
      <c r="AT60" s="73">
        <v>0</v>
      </c>
      <c r="AU60" s="73">
        <v>392</v>
      </c>
      <c r="AV60" s="73">
        <v>0</v>
      </c>
      <c r="AW60" s="73">
        <v>0</v>
      </c>
      <c r="AX60" s="73">
        <v>360</v>
      </c>
      <c r="AY60" s="73">
        <v>0</v>
      </c>
      <c r="AZ60" s="73">
        <v>0</v>
      </c>
      <c r="BA60" s="73">
        <v>301</v>
      </c>
      <c r="BB60" s="73">
        <v>0</v>
      </c>
      <c r="BC60" s="73">
        <v>0</v>
      </c>
      <c r="BD60" s="73">
        <v>292</v>
      </c>
      <c r="BE60" s="73">
        <v>0</v>
      </c>
      <c r="BF60" s="73">
        <v>0</v>
      </c>
      <c r="BG60" s="73">
        <v>326</v>
      </c>
      <c r="BH60" s="73">
        <v>0</v>
      </c>
      <c r="BI60" s="73">
        <v>1</v>
      </c>
      <c r="BJ60" s="73">
        <v>303</v>
      </c>
      <c r="BK60" s="73">
        <v>0.33003300330000002</v>
      </c>
      <c r="BL60" s="73">
        <v>0</v>
      </c>
      <c r="BM60" s="73">
        <v>264</v>
      </c>
      <c r="BN60" s="73">
        <v>0</v>
      </c>
      <c r="BO60" s="73">
        <v>0</v>
      </c>
      <c r="BP60" s="73">
        <v>275</v>
      </c>
      <c r="BQ60" s="73">
        <v>0</v>
      </c>
      <c r="BR60" s="73">
        <v>0</v>
      </c>
      <c r="BS60" s="73">
        <v>380</v>
      </c>
      <c r="BT60" s="73">
        <v>0</v>
      </c>
      <c r="BU60" s="73">
        <v>0</v>
      </c>
      <c r="BV60" s="73">
        <v>413</v>
      </c>
      <c r="BW60" s="73">
        <v>0</v>
      </c>
      <c r="BX60" s="73">
        <v>0</v>
      </c>
      <c r="BY60" s="73">
        <v>415</v>
      </c>
      <c r="BZ60" s="73">
        <v>0</v>
      </c>
      <c r="CA60" s="73">
        <v>0</v>
      </c>
      <c r="CB60" s="73">
        <v>351</v>
      </c>
      <c r="CC60" s="73">
        <v>0</v>
      </c>
      <c r="CD60" s="73">
        <v>0</v>
      </c>
      <c r="CE60" s="73">
        <v>409</v>
      </c>
      <c r="CF60" s="73">
        <v>0</v>
      </c>
    </row>
    <row r="61" spans="1:84" x14ac:dyDescent="0.3">
      <c r="A61" s="73" t="s">
        <v>268</v>
      </c>
      <c r="B61" s="73">
        <v>9.8091911409800003E-2</v>
      </c>
      <c r="C61" s="75">
        <v>0.37667293981400002</v>
      </c>
      <c r="D61" s="73">
        <v>0.28393773449999998</v>
      </c>
      <c r="E61" s="73">
        <v>5.78703703704E-2</v>
      </c>
      <c r="F61" s="73">
        <v>0.12940208203100001</v>
      </c>
      <c r="G61" s="73">
        <v>0</v>
      </c>
      <c r="H61" s="73">
        <v>0</v>
      </c>
      <c r="I61" s="73">
        <v>0.15837942241700001</v>
      </c>
      <c r="J61" s="73">
        <v>0.15961454648199999</v>
      </c>
      <c r="K61" s="73">
        <v>0</v>
      </c>
      <c r="L61" s="73">
        <v>0</v>
      </c>
      <c r="M61" s="73">
        <v>0</v>
      </c>
      <c r="N61" s="73">
        <v>329</v>
      </c>
      <c r="O61" s="73">
        <v>0</v>
      </c>
      <c r="P61" s="73">
        <v>0</v>
      </c>
      <c r="Q61" s="73">
        <v>282</v>
      </c>
      <c r="R61" s="73">
        <v>0</v>
      </c>
      <c r="S61" s="73">
        <v>0</v>
      </c>
      <c r="T61" s="73">
        <v>233</v>
      </c>
      <c r="U61" s="73">
        <v>0</v>
      </c>
      <c r="V61" s="73">
        <v>0</v>
      </c>
      <c r="W61" s="73">
        <v>271</v>
      </c>
      <c r="X61" s="73">
        <v>0</v>
      </c>
      <c r="Y61" s="73">
        <v>0</v>
      </c>
      <c r="Z61" s="73">
        <v>322</v>
      </c>
      <c r="AA61" s="73">
        <v>0</v>
      </c>
      <c r="AB61" s="73">
        <v>1</v>
      </c>
      <c r="AC61" s="73">
        <v>288</v>
      </c>
      <c r="AD61" s="73">
        <v>0.347222222222</v>
      </c>
      <c r="AE61" s="73">
        <v>0</v>
      </c>
      <c r="AF61" s="73">
        <v>280</v>
      </c>
      <c r="AG61" s="73">
        <v>0</v>
      </c>
      <c r="AH61" s="73">
        <v>0</v>
      </c>
      <c r="AI61" s="73">
        <v>355</v>
      </c>
      <c r="AJ61" s="73">
        <v>0</v>
      </c>
      <c r="AK61" s="73">
        <v>0</v>
      </c>
      <c r="AL61" s="73">
        <v>361</v>
      </c>
      <c r="AM61" s="73">
        <v>0</v>
      </c>
      <c r="AN61" s="73">
        <v>0</v>
      </c>
      <c r="AO61" s="73">
        <v>459</v>
      </c>
      <c r="AP61" s="73">
        <v>0</v>
      </c>
      <c r="AQ61" s="73">
        <v>0</v>
      </c>
      <c r="AR61" s="73">
        <v>389</v>
      </c>
      <c r="AS61" s="73">
        <v>0</v>
      </c>
      <c r="AT61" s="73">
        <v>0</v>
      </c>
      <c r="AU61" s="73">
        <v>392</v>
      </c>
      <c r="AV61" s="73">
        <v>0</v>
      </c>
      <c r="AW61" s="73">
        <v>1</v>
      </c>
      <c r="AX61" s="73">
        <v>360</v>
      </c>
      <c r="AY61" s="73">
        <v>0.277777777778</v>
      </c>
      <c r="AZ61" s="73">
        <v>0</v>
      </c>
      <c r="BA61" s="73">
        <v>301</v>
      </c>
      <c r="BB61" s="73">
        <v>0</v>
      </c>
      <c r="BC61" s="73">
        <v>1</v>
      </c>
      <c r="BD61" s="73">
        <v>292</v>
      </c>
      <c r="BE61" s="73">
        <v>0.34246575342500002</v>
      </c>
      <c r="BF61" s="73">
        <v>0</v>
      </c>
      <c r="BG61" s="73">
        <v>326</v>
      </c>
      <c r="BH61" s="73">
        <v>0</v>
      </c>
      <c r="BI61" s="73">
        <v>1</v>
      </c>
      <c r="BJ61" s="73">
        <v>303</v>
      </c>
      <c r="BK61" s="73">
        <v>0.33003300330000002</v>
      </c>
      <c r="BL61" s="73">
        <v>0</v>
      </c>
      <c r="BM61" s="73">
        <v>264</v>
      </c>
      <c r="BN61" s="73">
        <v>0</v>
      </c>
      <c r="BO61" s="73">
        <v>0</v>
      </c>
      <c r="BP61" s="73">
        <v>275</v>
      </c>
      <c r="BQ61" s="73">
        <v>0</v>
      </c>
      <c r="BR61" s="73">
        <v>0</v>
      </c>
      <c r="BS61" s="73">
        <v>380</v>
      </c>
      <c r="BT61" s="73">
        <v>0</v>
      </c>
      <c r="BU61" s="73">
        <v>0</v>
      </c>
      <c r="BV61" s="73">
        <v>413</v>
      </c>
      <c r="BW61" s="73">
        <v>0</v>
      </c>
      <c r="BX61" s="73">
        <v>0</v>
      </c>
      <c r="BY61" s="73">
        <v>415</v>
      </c>
      <c r="BZ61" s="73">
        <v>0</v>
      </c>
      <c r="CA61" s="73">
        <v>0</v>
      </c>
      <c r="CB61" s="73">
        <v>351</v>
      </c>
      <c r="CC61" s="73">
        <v>0</v>
      </c>
      <c r="CD61" s="73">
        <v>0</v>
      </c>
      <c r="CE61" s="73">
        <v>409</v>
      </c>
      <c r="CF61" s="73">
        <v>0</v>
      </c>
    </row>
    <row r="62" spans="1:84" x14ac:dyDescent="0.3">
      <c r="A62" s="73" t="s">
        <v>269</v>
      </c>
      <c r="B62" s="73">
        <v>0.53757380912399999</v>
      </c>
      <c r="C62" s="75">
        <v>0.78192554054300001</v>
      </c>
      <c r="D62" s="73">
        <v>8.6417277230899994E-2</v>
      </c>
      <c r="E62" s="73">
        <v>5.78703703704E-2</v>
      </c>
      <c r="F62" s="73">
        <v>0.12940208203100001</v>
      </c>
      <c r="G62" s="73">
        <v>3.6310820624500001E-2</v>
      </c>
      <c r="H62" s="73">
        <v>8.1193463235299995E-2</v>
      </c>
      <c r="I62" s="73">
        <v>5.5005500550099999E-2</v>
      </c>
      <c r="J62" s="73">
        <v>0.122996038366</v>
      </c>
      <c r="K62" s="73">
        <v>0.13150367251</v>
      </c>
      <c r="L62" s="73">
        <v>0.13211392446</v>
      </c>
      <c r="M62" s="73">
        <v>0</v>
      </c>
      <c r="N62" s="73">
        <v>329</v>
      </c>
      <c r="O62" s="73">
        <v>0</v>
      </c>
      <c r="P62" s="73">
        <v>0</v>
      </c>
      <c r="Q62" s="73">
        <v>282</v>
      </c>
      <c r="R62" s="73">
        <v>0</v>
      </c>
      <c r="S62" s="73">
        <v>0</v>
      </c>
      <c r="T62" s="73">
        <v>233</v>
      </c>
      <c r="U62" s="73">
        <v>0</v>
      </c>
      <c r="V62" s="73">
        <v>0</v>
      </c>
      <c r="W62" s="73">
        <v>271</v>
      </c>
      <c r="X62" s="73">
        <v>0</v>
      </c>
      <c r="Y62" s="73">
        <v>0</v>
      </c>
      <c r="Z62" s="73">
        <v>322</v>
      </c>
      <c r="AA62" s="73">
        <v>0</v>
      </c>
      <c r="AB62" s="73">
        <v>1</v>
      </c>
      <c r="AC62" s="73">
        <v>288</v>
      </c>
      <c r="AD62" s="73">
        <v>0.347222222222</v>
      </c>
      <c r="AE62" s="73">
        <v>0</v>
      </c>
      <c r="AF62" s="73">
        <v>280</v>
      </c>
      <c r="AG62" s="73">
        <v>0</v>
      </c>
      <c r="AH62" s="73">
        <v>0</v>
      </c>
      <c r="AI62" s="73">
        <v>355</v>
      </c>
      <c r="AJ62" s="73">
        <v>0</v>
      </c>
      <c r="AK62" s="73">
        <v>0</v>
      </c>
      <c r="AL62" s="73">
        <v>361</v>
      </c>
      <c r="AM62" s="73">
        <v>0</v>
      </c>
      <c r="AN62" s="73">
        <v>1</v>
      </c>
      <c r="AO62" s="73">
        <v>459</v>
      </c>
      <c r="AP62" s="73">
        <v>0.21786492374700001</v>
      </c>
      <c r="AQ62" s="73">
        <v>0</v>
      </c>
      <c r="AR62" s="73">
        <v>389</v>
      </c>
      <c r="AS62" s="73">
        <v>0</v>
      </c>
      <c r="AT62" s="73">
        <v>0</v>
      </c>
      <c r="AU62" s="73">
        <v>392</v>
      </c>
      <c r="AV62" s="73">
        <v>0</v>
      </c>
      <c r="AW62" s="73">
        <v>0</v>
      </c>
      <c r="AX62" s="73">
        <v>360</v>
      </c>
      <c r="AY62" s="73">
        <v>0</v>
      </c>
      <c r="AZ62" s="73">
        <v>0</v>
      </c>
      <c r="BA62" s="73">
        <v>301</v>
      </c>
      <c r="BB62" s="73">
        <v>0</v>
      </c>
      <c r="BC62" s="73">
        <v>0</v>
      </c>
      <c r="BD62" s="73">
        <v>292</v>
      </c>
      <c r="BE62" s="73">
        <v>0</v>
      </c>
      <c r="BF62" s="73">
        <v>0</v>
      </c>
      <c r="BG62" s="73">
        <v>326</v>
      </c>
      <c r="BH62" s="73">
        <v>0</v>
      </c>
      <c r="BI62" s="73">
        <v>1</v>
      </c>
      <c r="BJ62" s="73">
        <v>303</v>
      </c>
      <c r="BK62" s="73">
        <v>0.33003300330000002</v>
      </c>
      <c r="BL62" s="73">
        <v>0</v>
      </c>
      <c r="BM62" s="73">
        <v>264</v>
      </c>
      <c r="BN62" s="73">
        <v>0</v>
      </c>
      <c r="BO62" s="73">
        <v>0</v>
      </c>
      <c r="BP62" s="73">
        <v>275</v>
      </c>
      <c r="BQ62" s="73">
        <v>0</v>
      </c>
      <c r="BR62" s="73">
        <v>1</v>
      </c>
      <c r="BS62" s="73">
        <v>380</v>
      </c>
      <c r="BT62" s="73">
        <v>0.26315789473700002</v>
      </c>
      <c r="BU62" s="73">
        <v>0</v>
      </c>
      <c r="BV62" s="73">
        <v>413</v>
      </c>
      <c r="BW62" s="73">
        <v>0</v>
      </c>
      <c r="BX62" s="73">
        <v>1</v>
      </c>
      <c r="BY62" s="73">
        <v>415</v>
      </c>
      <c r="BZ62" s="73">
        <v>0.240963855422</v>
      </c>
      <c r="CA62" s="73">
        <v>1</v>
      </c>
      <c r="CB62" s="73">
        <v>351</v>
      </c>
      <c r="CC62" s="73">
        <v>0.28490028490000002</v>
      </c>
      <c r="CD62" s="73">
        <v>0</v>
      </c>
      <c r="CE62" s="73">
        <v>409</v>
      </c>
      <c r="CF62" s="73">
        <v>0</v>
      </c>
    </row>
    <row r="63" spans="1:84" x14ac:dyDescent="0.3">
      <c r="A63" s="73" t="s">
        <v>270</v>
      </c>
      <c r="B63" s="73">
        <v>0.39162517627100002</v>
      </c>
      <c r="C63" s="75">
        <v>0.78325035254200004</v>
      </c>
      <c r="D63" s="73">
        <v>0.13043478260899999</v>
      </c>
      <c r="E63" s="73">
        <v>5.78703703704E-2</v>
      </c>
      <c r="F63" s="73">
        <v>0.12940208203100001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329</v>
      </c>
      <c r="O63" s="73">
        <v>0</v>
      </c>
      <c r="P63" s="73">
        <v>0</v>
      </c>
      <c r="Q63" s="73">
        <v>282</v>
      </c>
      <c r="R63" s="73">
        <v>0</v>
      </c>
      <c r="S63" s="73">
        <v>0</v>
      </c>
      <c r="T63" s="73">
        <v>233</v>
      </c>
      <c r="U63" s="73">
        <v>0</v>
      </c>
      <c r="V63" s="73">
        <v>0</v>
      </c>
      <c r="W63" s="73">
        <v>271</v>
      </c>
      <c r="X63" s="73">
        <v>0</v>
      </c>
      <c r="Y63" s="73">
        <v>0</v>
      </c>
      <c r="Z63" s="73">
        <v>322</v>
      </c>
      <c r="AA63" s="73">
        <v>0</v>
      </c>
      <c r="AB63" s="73">
        <v>1</v>
      </c>
      <c r="AC63" s="73">
        <v>288</v>
      </c>
      <c r="AD63" s="73">
        <v>0.347222222222</v>
      </c>
      <c r="AE63" s="73">
        <v>0</v>
      </c>
      <c r="AF63" s="73">
        <v>280</v>
      </c>
      <c r="AG63" s="73">
        <v>0</v>
      </c>
      <c r="AH63" s="73">
        <v>0</v>
      </c>
      <c r="AI63" s="73">
        <v>355</v>
      </c>
      <c r="AJ63" s="73">
        <v>0</v>
      </c>
      <c r="AK63" s="73">
        <v>0</v>
      </c>
      <c r="AL63" s="73">
        <v>361</v>
      </c>
      <c r="AM63" s="73">
        <v>0</v>
      </c>
      <c r="AN63" s="73">
        <v>0</v>
      </c>
      <c r="AO63" s="73">
        <v>459</v>
      </c>
      <c r="AP63" s="73">
        <v>0</v>
      </c>
      <c r="AQ63" s="73">
        <v>0</v>
      </c>
      <c r="AR63" s="73">
        <v>389</v>
      </c>
      <c r="AS63" s="73">
        <v>0</v>
      </c>
      <c r="AT63" s="73">
        <v>0</v>
      </c>
      <c r="AU63" s="73">
        <v>392</v>
      </c>
      <c r="AV63" s="73">
        <v>0</v>
      </c>
      <c r="AW63" s="73">
        <v>0</v>
      </c>
      <c r="AX63" s="73">
        <v>360</v>
      </c>
      <c r="AY63" s="73">
        <v>0</v>
      </c>
      <c r="AZ63" s="73">
        <v>0</v>
      </c>
      <c r="BA63" s="73">
        <v>301</v>
      </c>
      <c r="BB63" s="73">
        <v>0</v>
      </c>
      <c r="BC63" s="73">
        <v>0</v>
      </c>
      <c r="BD63" s="73">
        <v>292</v>
      </c>
      <c r="BE63" s="73">
        <v>0</v>
      </c>
      <c r="BF63" s="73">
        <v>0</v>
      </c>
      <c r="BG63" s="73">
        <v>326</v>
      </c>
      <c r="BH63" s="73">
        <v>0</v>
      </c>
      <c r="BI63" s="73">
        <v>0</v>
      </c>
      <c r="BJ63" s="73">
        <v>303</v>
      </c>
      <c r="BK63" s="73">
        <v>0</v>
      </c>
      <c r="BL63" s="73">
        <v>0</v>
      </c>
      <c r="BM63" s="73">
        <v>264</v>
      </c>
      <c r="BN63" s="73">
        <v>0</v>
      </c>
      <c r="BO63" s="73">
        <v>0</v>
      </c>
      <c r="BP63" s="73">
        <v>275</v>
      </c>
      <c r="BQ63" s="73">
        <v>0</v>
      </c>
      <c r="BR63" s="73">
        <v>0</v>
      </c>
      <c r="BS63" s="73">
        <v>380</v>
      </c>
      <c r="BT63" s="73">
        <v>0</v>
      </c>
      <c r="BU63" s="73">
        <v>0</v>
      </c>
      <c r="BV63" s="73">
        <v>413</v>
      </c>
      <c r="BW63" s="73">
        <v>0</v>
      </c>
      <c r="BX63" s="73">
        <v>0</v>
      </c>
      <c r="BY63" s="73">
        <v>415</v>
      </c>
      <c r="BZ63" s="73">
        <v>0</v>
      </c>
      <c r="CA63" s="73">
        <v>0</v>
      </c>
      <c r="CB63" s="73">
        <v>351</v>
      </c>
      <c r="CC63" s="73">
        <v>0</v>
      </c>
      <c r="CD63" s="73">
        <v>0</v>
      </c>
      <c r="CE63" s="73">
        <v>409</v>
      </c>
      <c r="CF63" s="73">
        <v>0</v>
      </c>
    </row>
    <row r="64" spans="1:84" x14ac:dyDescent="0.3">
      <c r="A64" s="73" t="s">
        <v>271</v>
      </c>
      <c r="B64" s="73">
        <v>0.77474527248299996</v>
      </c>
      <c r="C64" s="75">
        <v>0.83568029391400001</v>
      </c>
      <c r="D64" s="73">
        <v>5.2443292985700003E-2</v>
      </c>
      <c r="E64" s="73">
        <v>5.78703703704E-2</v>
      </c>
      <c r="F64" s="73">
        <v>0.12940208203100001</v>
      </c>
      <c r="G64" s="73">
        <v>3.6310820624500001E-2</v>
      </c>
      <c r="H64" s="73">
        <v>8.1193463235299995E-2</v>
      </c>
      <c r="I64" s="73">
        <v>5.5005500550099999E-2</v>
      </c>
      <c r="J64" s="73">
        <v>0.122996038366</v>
      </c>
      <c r="K64" s="73">
        <v>0</v>
      </c>
      <c r="L64" s="73">
        <v>0</v>
      </c>
      <c r="M64" s="73">
        <v>0</v>
      </c>
      <c r="N64" s="73">
        <v>329</v>
      </c>
      <c r="O64" s="73">
        <v>0</v>
      </c>
      <c r="P64" s="73">
        <v>0</v>
      </c>
      <c r="Q64" s="73">
        <v>282</v>
      </c>
      <c r="R64" s="73">
        <v>0</v>
      </c>
      <c r="S64" s="73">
        <v>0</v>
      </c>
      <c r="T64" s="73">
        <v>233</v>
      </c>
      <c r="U64" s="73">
        <v>0</v>
      </c>
      <c r="V64" s="73">
        <v>0</v>
      </c>
      <c r="W64" s="73">
        <v>271</v>
      </c>
      <c r="X64" s="73">
        <v>0</v>
      </c>
      <c r="Y64" s="73">
        <v>0</v>
      </c>
      <c r="Z64" s="73">
        <v>322</v>
      </c>
      <c r="AA64" s="73">
        <v>0</v>
      </c>
      <c r="AB64" s="73">
        <v>1</v>
      </c>
      <c r="AC64" s="73">
        <v>288</v>
      </c>
      <c r="AD64" s="73">
        <v>0.347222222222</v>
      </c>
      <c r="AE64" s="73">
        <v>0</v>
      </c>
      <c r="AF64" s="73">
        <v>280</v>
      </c>
      <c r="AG64" s="73">
        <v>0</v>
      </c>
      <c r="AH64" s="73">
        <v>0</v>
      </c>
      <c r="AI64" s="73">
        <v>355</v>
      </c>
      <c r="AJ64" s="73">
        <v>0</v>
      </c>
      <c r="AK64" s="73">
        <v>0</v>
      </c>
      <c r="AL64" s="73">
        <v>361</v>
      </c>
      <c r="AM64" s="73">
        <v>0</v>
      </c>
      <c r="AN64" s="73">
        <v>1</v>
      </c>
      <c r="AO64" s="73">
        <v>459</v>
      </c>
      <c r="AP64" s="73">
        <v>0.21786492374700001</v>
      </c>
      <c r="AQ64" s="73">
        <v>0</v>
      </c>
      <c r="AR64" s="73">
        <v>389</v>
      </c>
      <c r="AS64" s="73">
        <v>0</v>
      </c>
      <c r="AT64" s="73">
        <v>0</v>
      </c>
      <c r="AU64" s="73">
        <v>392</v>
      </c>
      <c r="AV64" s="73">
        <v>0</v>
      </c>
      <c r="AW64" s="73">
        <v>0</v>
      </c>
      <c r="AX64" s="73">
        <v>360</v>
      </c>
      <c r="AY64" s="73">
        <v>0</v>
      </c>
      <c r="AZ64" s="73">
        <v>0</v>
      </c>
      <c r="BA64" s="73">
        <v>301</v>
      </c>
      <c r="BB64" s="73">
        <v>0</v>
      </c>
      <c r="BC64" s="73">
        <v>0</v>
      </c>
      <c r="BD64" s="73">
        <v>292</v>
      </c>
      <c r="BE64" s="73">
        <v>0</v>
      </c>
      <c r="BF64" s="73">
        <v>0</v>
      </c>
      <c r="BG64" s="73">
        <v>326</v>
      </c>
      <c r="BH64" s="73">
        <v>0</v>
      </c>
      <c r="BI64" s="73">
        <v>1</v>
      </c>
      <c r="BJ64" s="73">
        <v>303</v>
      </c>
      <c r="BK64" s="73">
        <v>0.33003300330000002</v>
      </c>
      <c r="BL64" s="73">
        <v>0</v>
      </c>
      <c r="BM64" s="73">
        <v>264</v>
      </c>
      <c r="BN64" s="73">
        <v>0</v>
      </c>
      <c r="BO64" s="73">
        <v>0</v>
      </c>
      <c r="BP64" s="73">
        <v>275</v>
      </c>
      <c r="BQ64" s="73">
        <v>0</v>
      </c>
      <c r="BR64" s="73">
        <v>0</v>
      </c>
      <c r="BS64" s="73">
        <v>380</v>
      </c>
      <c r="BT64" s="73">
        <v>0</v>
      </c>
      <c r="BU64" s="73">
        <v>0</v>
      </c>
      <c r="BV64" s="73">
        <v>413</v>
      </c>
      <c r="BW64" s="73">
        <v>0</v>
      </c>
      <c r="BX64" s="73">
        <v>0</v>
      </c>
      <c r="BY64" s="73">
        <v>415</v>
      </c>
      <c r="BZ64" s="73">
        <v>0</v>
      </c>
      <c r="CA64" s="73">
        <v>0</v>
      </c>
      <c r="CB64" s="73">
        <v>351</v>
      </c>
      <c r="CC64" s="73">
        <v>0</v>
      </c>
      <c r="CD64" s="73">
        <v>0</v>
      </c>
      <c r="CE64" s="73">
        <v>409</v>
      </c>
      <c r="CF64" s="73">
        <v>0</v>
      </c>
    </row>
    <row r="65" spans="1:84" x14ac:dyDescent="0.3">
      <c r="A65" s="73" t="s">
        <v>272</v>
      </c>
      <c r="B65" s="73">
        <v>4.79585029854E-3</v>
      </c>
      <c r="C65" s="75">
        <v>0.153467209553</v>
      </c>
      <c r="D65" s="73">
        <v>0.59399822528400004</v>
      </c>
      <c r="E65" s="73">
        <v>5.1759834368499999E-2</v>
      </c>
      <c r="F65" s="73">
        <v>0.115738508152</v>
      </c>
      <c r="G65" s="73">
        <v>0.27431294692399999</v>
      </c>
      <c r="H65" s="73">
        <v>4.23777847533E-2</v>
      </c>
      <c r="I65" s="73">
        <v>0</v>
      </c>
      <c r="J65" s="73">
        <v>0</v>
      </c>
      <c r="K65" s="73">
        <v>8.4020291693100005E-2</v>
      </c>
      <c r="L65" s="73">
        <v>0.11899523848</v>
      </c>
      <c r="M65" s="73">
        <v>0</v>
      </c>
      <c r="N65" s="73">
        <v>329</v>
      </c>
      <c r="O65" s="73">
        <v>0</v>
      </c>
      <c r="P65" s="73">
        <v>0</v>
      </c>
      <c r="Q65" s="73">
        <v>282</v>
      </c>
      <c r="R65" s="73">
        <v>0</v>
      </c>
      <c r="S65" s="73">
        <v>0</v>
      </c>
      <c r="T65" s="73">
        <v>233</v>
      </c>
      <c r="U65" s="73">
        <v>0</v>
      </c>
      <c r="V65" s="73">
        <v>0</v>
      </c>
      <c r="W65" s="73">
        <v>271</v>
      </c>
      <c r="X65" s="73">
        <v>0</v>
      </c>
      <c r="Y65" s="73">
        <v>1</v>
      </c>
      <c r="Z65" s="73">
        <v>322</v>
      </c>
      <c r="AA65" s="73">
        <v>0.31055900621100002</v>
      </c>
      <c r="AB65" s="73">
        <v>0</v>
      </c>
      <c r="AC65" s="73">
        <v>288</v>
      </c>
      <c r="AD65" s="73">
        <v>0</v>
      </c>
      <c r="AE65" s="73">
        <v>1</v>
      </c>
      <c r="AF65" s="73">
        <v>280</v>
      </c>
      <c r="AG65" s="73">
        <v>0.35714285714299998</v>
      </c>
      <c r="AH65" s="73">
        <v>1</v>
      </c>
      <c r="AI65" s="73">
        <v>355</v>
      </c>
      <c r="AJ65" s="73">
        <v>0.28169014084499999</v>
      </c>
      <c r="AK65" s="73">
        <v>1</v>
      </c>
      <c r="AL65" s="73">
        <v>361</v>
      </c>
      <c r="AM65" s="73">
        <v>0.27700831024900002</v>
      </c>
      <c r="AN65" s="73">
        <v>1</v>
      </c>
      <c r="AO65" s="73">
        <v>459</v>
      </c>
      <c r="AP65" s="73">
        <v>0.21786492374700001</v>
      </c>
      <c r="AQ65" s="73">
        <v>1</v>
      </c>
      <c r="AR65" s="73">
        <v>389</v>
      </c>
      <c r="AS65" s="73">
        <v>0.25706940874</v>
      </c>
      <c r="AT65" s="73">
        <v>1</v>
      </c>
      <c r="AU65" s="73">
        <v>392</v>
      </c>
      <c r="AV65" s="73">
        <v>0.25510204081600002</v>
      </c>
      <c r="AW65" s="73">
        <v>0</v>
      </c>
      <c r="AX65" s="73">
        <v>360</v>
      </c>
      <c r="AY65" s="73">
        <v>0</v>
      </c>
      <c r="AZ65" s="73">
        <v>0</v>
      </c>
      <c r="BA65" s="73">
        <v>301</v>
      </c>
      <c r="BB65" s="73">
        <v>0</v>
      </c>
      <c r="BC65" s="73">
        <v>0</v>
      </c>
      <c r="BD65" s="73">
        <v>292</v>
      </c>
      <c r="BE65" s="73">
        <v>0</v>
      </c>
      <c r="BF65" s="73">
        <v>0</v>
      </c>
      <c r="BG65" s="73">
        <v>326</v>
      </c>
      <c r="BH65" s="73">
        <v>0</v>
      </c>
      <c r="BI65" s="73">
        <v>0</v>
      </c>
      <c r="BJ65" s="73">
        <v>303</v>
      </c>
      <c r="BK65" s="73">
        <v>0</v>
      </c>
      <c r="BL65" s="73">
        <v>0</v>
      </c>
      <c r="BM65" s="73">
        <v>264</v>
      </c>
      <c r="BN65" s="73">
        <v>0</v>
      </c>
      <c r="BO65" s="73">
        <v>0</v>
      </c>
      <c r="BP65" s="73">
        <v>275</v>
      </c>
      <c r="BQ65" s="73">
        <v>0</v>
      </c>
      <c r="BR65" s="73">
        <v>1</v>
      </c>
      <c r="BS65" s="73">
        <v>380</v>
      </c>
      <c r="BT65" s="73">
        <v>0.26315789473700002</v>
      </c>
      <c r="BU65" s="73">
        <v>0</v>
      </c>
      <c r="BV65" s="73">
        <v>413</v>
      </c>
      <c r="BW65" s="73">
        <v>0</v>
      </c>
      <c r="BX65" s="73">
        <v>1</v>
      </c>
      <c r="BY65" s="73">
        <v>415</v>
      </c>
      <c r="BZ65" s="73">
        <v>0.240963855422</v>
      </c>
      <c r="CA65" s="73">
        <v>0</v>
      </c>
      <c r="CB65" s="73">
        <v>351</v>
      </c>
      <c r="CC65" s="73">
        <v>0</v>
      </c>
      <c r="CD65" s="73">
        <v>0</v>
      </c>
      <c r="CE65" s="73">
        <v>409</v>
      </c>
      <c r="CF65" s="73">
        <v>0</v>
      </c>
    </row>
    <row r="66" spans="1:84" x14ac:dyDescent="0.3">
      <c r="A66" s="73" t="s">
        <v>273</v>
      </c>
      <c r="B66" s="73">
        <v>8.4185641199699998E-2</v>
      </c>
      <c r="C66" s="75">
        <v>0.35138354587699999</v>
      </c>
      <c r="D66" s="73">
        <v>0.27641571641500001</v>
      </c>
      <c r="E66" s="73">
        <v>5.1759834368499999E-2</v>
      </c>
      <c r="F66" s="73">
        <v>0.115738508152</v>
      </c>
      <c r="G66" s="73">
        <v>0</v>
      </c>
      <c r="H66" s="73">
        <v>0</v>
      </c>
      <c r="I66" s="73">
        <v>0</v>
      </c>
      <c r="J66" s="73">
        <v>0</v>
      </c>
      <c r="K66" s="73">
        <v>0.141710981958</v>
      </c>
      <c r="L66" s="73">
        <v>0.147278841603</v>
      </c>
      <c r="M66" s="73">
        <v>0</v>
      </c>
      <c r="N66" s="73">
        <v>329</v>
      </c>
      <c r="O66" s="73">
        <v>0</v>
      </c>
      <c r="P66" s="73">
        <v>0</v>
      </c>
      <c r="Q66" s="73">
        <v>282</v>
      </c>
      <c r="R66" s="73">
        <v>0</v>
      </c>
      <c r="S66" s="73">
        <v>0</v>
      </c>
      <c r="T66" s="73">
        <v>233</v>
      </c>
      <c r="U66" s="73">
        <v>0</v>
      </c>
      <c r="V66" s="73">
        <v>0</v>
      </c>
      <c r="W66" s="73">
        <v>271</v>
      </c>
      <c r="X66" s="73">
        <v>0</v>
      </c>
      <c r="Y66" s="73">
        <v>1</v>
      </c>
      <c r="Z66" s="73">
        <v>322</v>
      </c>
      <c r="AA66" s="73">
        <v>0.31055900621100002</v>
      </c>
      <c r="AB66" s="73">
        <v>0</v>
      </c>
      <c r="AC66" s="73">
        <v>288</v>
      </c>
      <c r="AD66" s="73">
        <v>0</v>
      </c>
      <c r="AE66" s="73">
        <v>0</v>
      </c>
      <c r="AF66" s="73">
        <v>280</v>
      </c>
      <c r="AG66" s="73">
        <v>0</v>
      </c>
      <c r="AH66" s="73">
        <v>0</v>
      </c>
      <c r="AI66" s="73">
        <v>355</v>
      </c>
      <c r="AJ66" s="73">
        <v>0</v>
      </c>
      <c r="AK66" s="73">
        <v>0</v>
      </c>
      <c r="AL66" s="73">
        <v>361</v>
      </c>
      <c r="AM66" s="73">
        <v>0</v>
      </c>
      <c r="AN66" s="73">
        <v>0</v>
      </c>
      <c r="AO66" s="73">
        <v>459</v>
      </c>
      <c r="AP66" s="73">
        <v>0</v>
      </c>
      <c r="AQ66" s="73">
        <v>0</v>
      </c>
      <c r="AR66" s="73">
        <v>389</v>
      </c>
      <c r="AS66" s="73">
        <v>0</v>
      </c>
      <c r="AT66" s="73">
        <v>0</v>
      </c>
      <c r="AU66" s="73">
        <v>392</v>
      </c>
      <c r="AV66" s="73">
        <v>0</v>
      </c>
      <c r="AW66" s="73">
        <v>0</v>
      </c>
      <c r="AX66" s="73">
        <v>360</v>
      </c>
      <c r="AY66" s="73">
        <v>0</v>
      </c>
      <c r="AZ66" s="73">
        <v>0</v>
      </c>
      <c r="BA66" s="73">
        <v>301</v>
      </c>
      <c r="BB66" s="73">
        <v>0</v>
      </c>
      <c r="BC66" s="73">
        <v>0</v>
      </c>
      <c r="BD66" s="73">
        <v>292</v>
      </c>
      <c r="BE66" s="73">
        <v>0</v>
      </c>
      <c r="BF66" s="73">
        <v>0</v>
      </c>
      <c r="BG66" s="73">
        <v>326</v>
      </c>
      <c r="BH66" s="73">
        <v>0</v>
      </c>
      <c r="BI66" s="73">
        <v>0</v>
      </c>
      <c r="BJ66" s="73">
        <v>303</v>
      </c>
      <c r="BK66" s="73">
        <v>0</v>
      </c>
      <c r="BL66" s="73">
        <v>0</v>
      </c>
      <c r="BM66" s="73">
        <v>264</v>
      </c>
      <c r="BN66" s="73">
        <v>0</v>
      </c>
      <c r="BO66" s="73">
        <v>1</v>
      </c>
      <c r="BP66" s="73">
        <v>275</v>
      </c>
      <c r="BQ66" s="73">
        <v>0.36363636363599999</v>
      </c>
      <c r="BR66" s="73">
        <v>0</v>
      </c>
      <c r="BS66" s="73">
        <v>380</v>
      </c>
      <c r="BT66" s="73">
        <v>0</v>
      </c>
      <c r="BU66" s="73">
        <v>1</v>
      </c>
      <c r="BV66" s="73">
        <v>413</v>
      </c>
      <c r="BW66" s="73">
        <v>0.242130750605</v>
      </c>
      <c r="BX66" s="73">
        <v>0</v>
      </c>
      <c r="BY66" s="73">
        <v>415</v>
      </c>
      <c r="BZ66" s="73">
        <v>0</v>
      </c>
      <c r="CA66" s="73">
        <v>0</v>
      </c>
      <c r="CB66" s="73">
        <v>351</v>
      </c>
      <c r="CC66" s="73">
        <v>0</v>
      </c>
      <c r="CD66" s="73">
        <v>1</v>
      </c>
      <c r="CE66" s="73">
        <v>409</v>
      </c>
      <c r="CF66" s="73">
        <v>0.24449877750599999</v>
      </c>
    </row>
    <row r="67" spans="1:84" x14ac:dyDescent="0.3">
      <c r="A67" s="73" t="s">
        <v>274</v>
      </c>
      <c r="B67" s="73">
        <v>0.30041291440899998</v>
      </c>
      <c r="C67" s="75">
        <v>0.77944972387199996</v>
      </c>
      <c r="D67" s="73">
        <v>0.16718271761100001</v>
      </c>
      <c r="E67" s="73">
        <v>5.1759834368499999E-2</v>
      </c>
      <c r="F67" s="73">
        <v>0.115738508152</v>
      </c>
      <c r="G67" s="73">
        <v>0.125323773789</v>
      </c>
      <c r="H67" s="73">
        <v>0.126522145753</v>
      </c>
      <c r="I67" s="73">
        <v>4.6296296296299999E-2</v>
      </c>
      <c r="J67" s="73">
        <v>0.103521665625</v>
      </c>
      <c r="K67" s="73">
        <v>0</v>
      </c>
      <c r="L67" s="73">
        <v>0</v>
      </c>
      <c r="M67" s="73">
        <v>0</v>
      </c>
      <c r="N67" s="73">
        <v>329</v>
      </c>
      <c r="O67" s="73">
        <v>0</v>
      </c>
      <c r="P67" s="73">
        <v>0</v>
      </c>
      <c r="Q67" s="73">
        <v>282</v>
      </c>
      <c r="R67" s="73">
        <v>0</v>
      </c>
      <c r="S67" s="73">
        <v>0</v>
      </c>
      <c r="T67" s="73">
        <v>233</v>
      </c>
      <c r="U67" s="73">
        <v>0</v>
      </c>
      <c r="V67" s="73">
        <v>0</v>
      </c>
      <c r="W67" s="73">
        <v>271</v>
      </c>
      <c r="X67" s="73">
        <v>0</v>
      </c>
      <c r="Y67" s="73">
        <v>1</v>
      </c>
      <c r="Z67" s="73">
        <v>322</v>
      </c>
      <c r="AA67" s="73">
        <v>0.31055900621100002</v>
      </c>
      <c r="AB67" s="73">
        <v>0</v>
      </c>
      <c r="AC67" s="73">
        <v>288</v>
      </c>
      <c r="AD67" s="73">
        <v>0</v>
      </c>
      <c r="AE67" s="73">
        <v>0</v>
      </c>
      <c r="AF67" s="73">
        <v>280</v>
      </c>
      <c r="AG67" s="73">
        <v>0</v>
      </c>
      <c r="AH67" s="73">
        <v>0</v>
      </c>
      <c r="AI67" s="73">
        <v>355</v>
      </c>
      <c r="AJ67" s="73">
        <v>0</v>
      </c>
      <c r="AK67" s="73">
        <v>1</v>
      </c>
      <c r="AL67" s="73">
        <v>361</v>
      </c>
      <c r="AM67" s="73">
        <v>0.27700831024900002</v>
      </c>
      <c r="AN67" s="73">
        <v>1</v>
      </c>
      <c r="AO67" s="73">
        <v>459</v>
      </c>
      <c r="AP67" s="73">
        <v>0.21786492374700001</v>
      </c>
      <c r="AQ67" s="73">
        <v>1</v>
      </c>
      <c r="AR67" s="73">
        <v>389</v>
      </c>
      <c r="AS67" s="73">
        <v>0.25706940874</v>
      </c>
      <c r="AT67" s="73">
        <v>0</v>
      </c>
      <c r="AU67" s="73">
        <v>392</v>
      </c>
      <c r="AV67" s="73">
        <v>0</v>
      </c>
      <c r="AW67" s="73">
        <v>1</v>
      </c>
      <c r="AX67" s="73">
        <v>360</v>
      </c>
      <c r="AY67" s="73">
        <v>0.277777777778</v>
      </c>
      <c r="AZ67" s="73">
        <v>0</v>
      </c>
      <c r="BA67" s="73">
        <v>301</v>
      </c>
      <c r="BB67" s="73">
        <v>0</v>
      </c>
      <c r="BC67" s="73">
        <v>0</v>
      </c>
      <c r="BD67" s="73">
        <v>292</v>
      </c>
      <c r="BE67" s="73">
        <v>0</v>
      </c>
      <c r="BF67" s="73">
        <v>0</v>
      </c>
      <c r="BG67" s="73">
        <v>326</v>
      </c>
      <c r="BH67" s="73">
        <v>0</v>
      </c>
      <c r="BI67" s="73">
        <v>0</v>
      </c>
      <c r="BJ67" s="73">
        <v>303</v>
      </c>
      <c r="BK67" s="73">
        <v>0</v>
      </c>
      <c r="BL67" s="73">
        <v>0</v>
      </c>
      <c r="BM67" s="73">
        <v>264</v>
      </c>
      <c r="BN67" s="73">
        <v>0</v>
      </c>
      <c r="BO67" s="73">
        <v>0</v>
      </c>
      <c r="BP67" s="73">
        <v>275</v>
      </c>
      <c r="BQ67" s="73">
        <v>0</v>
      </c>
      <c r="BR67" s="73">
        <v>0</v>
      </c>
      <c r="BS67" s="73">
        <v>380</v>
      </c>
      <c r="BT67" s="73">
        <v>0</v>
      </c>
      <c r="BU67" s="73">
        <v>0</v>
      </c>
      <c r="BV67" s="73">
        <v>413</v>
      </c>
      <c r="BW67" s="73">
        <v>0</v>
      </c>
      <c r="BX67" s="73">
        <v>0</v>
      </c>
      <c r="BY67" s="73">
        <v>415</v>
      </c>
      <c r="BZ67" s="73">
        <v>0</v>
      </c>
      <c r="CA67" s="73">
        <v>0</v>
      </c>
      <c r="CB67" s="73">
        <v>351</v>
      </c>
      <c r="CC67" s="73">
        <v>0</v>
      </c>
      <c r="CD67" s="73">
        <v>0</v>
      </c>
      <c r="CE67" s="73">
        <v>409</v>
      </c>
      <c r="CF67" s="73">
        <v>0</v>
      </c>
    </row>
    <row r="68" spans="1:84" x14ac:dyDescent="0.3">
      <c r="A68" s="73" t="s">
        <v>275</v>
      </c>
      <c r="B68" s="73">
        <v>0.55308644647799998</v>
      </c>
      <c r="C68" s="75">
        <v>0.78082792444000004</v>
      </c>
      <c r="D68" s="73">
        <v>9.1417876887499999E-2</v>
      </c>
      <c r="E68" s="73">
        <v>5.1759834368499999E-2</v>
      </c>
      <c r="F68" s="73">
        <v>0.115738508152</v>
      </c>
      <c r="G68" s="73">
        <v>0</v>
      </c>
      <c r="H68" s="73">
        <v>0</v>
      </c>
      <c r="I68" s="73">
        <v>0</v>
      </c>
      <c r="J68" s="73">
        <v>0</v>
      </c>
      <c r="K68" s="73">
        <v>6.06060606061E-2</v>
      </c>
      <c r="L68" s="73">
        <v>0.13551927136399999</v>
      </c>
      <c r="M68" s="73">
        <v>0</v>
      </c>
      <c r="N68" s="73">
        <v>329</v>
      </c>
      <c r="O68" s="73">
        <v>0</v>
      </c>
      <c r="P68" s="73">
        <v>0</v>
      </c>
      <c r="Q68" s="73">
        <v>282</v>
      </c>
      <c r="R68" s="73">
        <v>0</v>
      </c>
      <c r="S68" s="73">
        <v>0</v>
      </c>
      <c r="T68" s="73">
        <v>233</v>
      </c>
      <c r="U68" s="73">
        <v>0</v>
      </c>
      <c r="V68" s="73">
        <v>0</v>
      </c>
      <c r="W68" s="73">
        <v>271</v>
      </c>
      <c r="X68" s="73">
        <v>0</v>
      </c>
      <c r="Y68" s="73">
        <v>1</v>
      </c>
      <c r="Z68" s="73">
        <v>322</v>
      </c>
      <c r="AA68" s="73">
        <v>0.31055900621100002</v>
      </c>
      <c r="AB68" s="73">
        <v>0</v>
      </c>
      <c r="AC68" s="73">
        <v>288</v>
      </c>
      <c r="AD68" s="73">
        <v>0</v>
      </c>
      <c r="AE68" s="73">
        <v>0</v>
      </c>
      <c r="AF68" s="73">
        <v>280</v>
      </c>
      <c r="AG68" s="73">
        <v>0</v>
      </c>
      <c r="AH68" s="73">
        <v>0</v>
      </c>
      <c r="AI68" s="73">
        <v>355</v>
      </c>
      <c r="AJ68" s="73">
        <v>0</v>
      </c>
      <c r="AK68" s="73">
        <v>0</v>
      </c>
      <c r="AL68" s="73">
        <v>361</v>
      </c>
      <c r="AM68" s="73">
        <v>0</v>
      </c>
      <c r="AN68" s="73">
        <v>0</v>
      </c>
      <c r="AO68" s="73">
        <v>459</v>
      </c>
      <c r="AP68" s="73">
        <v>0</v>
      </c>
      <c r="AQ68" s="73">
        <v>0</v>
      </c>
      <c r="AR68" s="73">
        <v>389</v>
      </c>
      <c r="AS68" s="73">
        <v>0</v>
      </c>
      <c r="AT68" s="73">
        <v>0</v>
      </c>
      <c r="AU68" s="73">
        <v>392</v>
      </c>
      <c r="AV68" s="73">
        <v>0</v>
      </c>
      <c r="AW68" s="73">
        <v>0</v>
      </c>
      <c r="AX68" s="73">
        <v>360</v>
      </c>
      <c r="AY68" s="73">
        <v>0</v>
      </c>
      <c r="AZ68" s="73">
        <v>0</v>
      </c>
      <c r="BA68" s="73">
        <v>301</v>
      </c>
      <c r="BB68" s="73">
        <v>0</v>
      </c>
      <c r="BC68" s="73">
        <v>0</v>
      </c>
      <c r="BD68" s="73">
        <v>292</v>
      </c>
      <c r="BE68" s="73">
        <v>0</v>
      </c>
      <c r="BF68" s="73">
        <v>0</v>
      </c>
      <c r="BG68" s="73">
        <v>326</v>
      </c>
      <c r="BH68" s="73">
        <v>0</v>
      </c>
      <c r="BI68" s="73">
        <v>0</v>
      </c>
      <c r="BJ68" s="73">
        <v>303</v>
      </c>
      <c r="BK68" s="73">
        <v>0</v>
      </c>
      <c r="BL68" s="73">
        <v>0</v>
      </c>
      <c r="BM68" s="73">
        <v>264</v>
      </c>
      <c r="BN68" s="73">
        <v>0</v>
      </c>
      <c r="BO68" s="73">
        <v>1</v>
      </c>
      <c r="BP68" s="73">
        <v>275</v>
      </c>
      <c r="BQ68" s="73">
        <v>0.36363636363599999</v>
      </c>
      <c r="BR68" s="73">
        <v>0</v>
      </c>
      <c r="BS68" s="73">
        <v>380</v>
      </c>
      <c r="BT68" s="73">
        <v>0</v>
      </c>
      <c r="BU68" s="73">
        <v>0</v>
      </c>
      <c r="BV68" s="73">
        <v>413</v>
      </c>
      <c r="BW68" s="73">
        <v>0</v>
      </c>
      <c r="BX68" s="73">
        <v>0</v>
      </c>
      <c r="BY68" s="73">
        <v>415</v>
      </c>
      <c r="BZ68" s="73">
        <v>0</v>
      </c>
      <c r="CA68" s="73">
        <v>0</v>
      </c>
      <c r="CB68" s="73">
        <v>351</v>
      </c>
      <c r="CC68" s="73">
        <v>0</v>
      </c>
      <c r="CD68" s="73">
        <v>0</v>
      </c>
      <c r="CE68" s="73">
        <v>409</v>
      </c>
      <c r="CF68" s="73">
        <v>0</v>
      </c>
    </row>
    <row r="69" spans="1:84" x14ac:dyDescent="0.3">
      <c r="A69" s="73" t="s">
        <v>276</v>
      </c>
      <c r="B69" s="73">
        <v>0.33494478388900001</v>
      </c>
      <c r="C69" s="75">
        <v>0.80386748133300001</v>
      </c>
      <c r="D69" s="73">
        <v>0.178873222773</v>
      </c>
      <c r="E69" s="73">
        <v>5.1759834368499999E-2</v>
      </c>
      <c r="F69" s="73">
        <v>0.115738508152</v>
      </c>
      <c r="G69" s="73">
        <v>0.12167272888400001</v>
      </c>
      <c r="H69" s="73">
        <v>0.122339241057</v>
      </c>
      <c r="I69" s="73">
        <v>5.5370985603499998E-2</v>
      </c>
      <c r="J69" s="73">
        <v>0.123813287791</v>
      </c>
      <c r="K69" s="73">
        <v>0.20528585561500001</v>
      </c>
      <c r="L69" s="73">
        <v>0.16686304440899999</v>
      </c>
      <c r="M69" s="73">
        <v>0</v>
      </c>
      <c r="N69" s="73">
        <v>329</v>
      </c>
      <c r="O69" s="73">
        <v>0</v>
      </c>
      <c r="P69" s="73">
        <v>0</v>
      </c>
      <c r="Q69" s="73">
        <v>282</v>
      </c>
      <c r="R69" s="73">
        <v>0</v>
      </c>
      <c r="S69" s="73">
        <v>0</v>
      </c>
      <c r="T69" s="73">
        <v>233</v>
      </c>
      <c r="U69" s="73">
        <v>0</v>
      </c>
      <c r="V69" s="73">
        <v>0</v>
      </c>
      <c r="W69" s="73">
        <v>271</v>
      </c>
      <c r="X69" s="73">
        <v>0</v>
      </c>
      <c r="Y69" s="73">
        <v>1</v>
      </c>
      <c r="Z69" s="73">
        <v>322</v>
      </c>
      <c r="AA69" s="73">
        <v>0.31055900621100002</v>
      </c>
      <c r="AB69" s="73">
        <v>0</v>
      </c>
      <c r="AC69" s="73">
        <v>288</v>
      </c>
      <c r="AD69" s="73">
        <v>0</v>
      </c>
      <c r="AE69" s="73">
        <v>0</v>
      </c>
      <c r="AF69" s="73">
        <v>280</v>
      </c>
      <c r="AG69" s="73">
        <v>0</v>
      </c>
      <c r="AH69" s="73">
        <v>0</v>
      </c>
      <c r="AI69" s="73">
        <v>355</v>
      </c>
      <c r="AJ69" s="73">
        <v>0</v>
      </c>
      <c r="AK69" s="73">
        <v>0</v>
      </c>
      <c r="AL69" s="73">
        <v>361</v>
      </c>
      <c r="AM69" s="73">
        <v>0</v>
      </c>
      <c r="AN69" s="73">
        <v>1</v>
      </c>
      <c r="AO69" s="73">
        <v>459</v>
      </c>
      <c r="AP69" s="73">
        <v>0.21786492374700001</v>
      </c>
      <c r="AQ69" s="73">
        <v>1</v>
      </c>
      <c r="AR69" s="73">
        <v>389</v>
      </c>
      <c r="AS69" s="73">
        <v>0.25706940874</v>
      </c>
      <c r="AT69" s="73">
        <v>1</v>
      </c>
      <c r="AU69" s="73">
        <v>392</v>
      </c>
      <c r="AV69" s="73">
        <v>0.25510204081600002</v>
      </c>
      <c r="AW69" s="73">
        <v>0</v>
      </c>
      <c r="AX69" s="73">
        <v>360</v>
      </c>
      <c r="AY69" s="73">
        <v>0</v>
      </c>
      <c r="AZ69" s="73">
        <v>1</v>
      </c>
      <c r="BA69" s="73">
        <v>301</v>
      </c>
      <c r="BB69" s="73">
        <v>0.33222591362100001</v>
      </c>
      <c r="BC69" s="73">
        <v>0</v>
      </c>
      <c r="BD69" s="73">
        <v>292</v>
      </c>
      <c r="BE69" s="73">
        <v>0</v>
      </c>
      <c r="BF69" s="73">
        <v>0</v>
      </c>
      <c r="BG69" s="73">
        <v>326</v>
      </c>
      <c r="BH69" s="73">
        <v>0</v>
      </c>
      <c r="BI69" s="73">
        <v>0</v>
      </c>
      <c r="BJ69" s="73">
        <v>303</v>
      </c>
      <c r="BK69" s="73">
        <v>0</v>
      </c>
      <c r="BL69" s="73">
        <v>0</v>
      </c>
      <c r="BM69" s="73">
        <v>264</v>
      </c>
      <c r="BN69" s="73">
        <v>0</v>
      </c>
      <c r="BO69" s="73">
        <v>0</v>
      </c>
      <c r="BP69" s="73">
        <v>275</v>
      </c>
      <c r="BQ69" s="73">
        <v>0</v>
      </c>
      <c r="BR69" s="73">
        <v>1</v>
      </c>
      <c r="BS69" s="73">
        <v>380</v>
      </c>
      <c r="BT69" s="73">
        <v>0.26315789473700002</v>
      </c>
      <c r="BU69" s="73">
        <v>1</v>
      </c>
      <c r="BV69" s="73">
        <v>413</v>
      </c>
      <c r="BW69" s="73">
        <v>0.242130750605</v>
      </c>
      <c r="BX69" s="73">
        <v>2</v>
      </c>
      <c r="BY69" s="73">
        <v>415</v>
      </c>
      <c r="BZ69" s="73">
        <v>0.48192771084300001</v>
      </c>
      <c r="CA69" s="73">
        <v>0</v>
      </c>
      <c r="CB69" s="73">
        <v>351</v>
      </c>
      <c r="CC69" s="73">
        <v>0</v>
      </c>
      <c r="CD69" s="73">
        <v>1</v>
      </c>
      <c r="CE69" s="73">
        <v>409</v>
      </c>
      <c r="CF69" s="73">
        <v>0.24449877750599999</v>
      </c>
    </row>
    <row r="70" spans="1:84" x14ac:dyDescent="0.3">
      <c r="A70" s="73" t="s">
        <v>277</v>
      </c>
      <c r="B70" s="73">
        <v>0.77474527248299996</v>
      </c>
      <c r="C70" s="75">
        <v>0.82639495731500001</v>
      </c>
      <c r="D70" s="73">
        <v>4.9047691244199998E-2</v>
      </c>
      <c r="E70" s="73">
        <v>5.1759834368499999E-2</v>
      </c>
      <c r="F70" s="73">
        <v>0.115738508152</v>
      </c>
      <c r="G70" s="73">
        <v>4.2844901456700002E-2</v>
      </c>
      <c r="H70" s="73">
        <v>9.5804112146500003E-2</v>
      </c>
      <c r="I70" s="73">
        <v>5.5005500550099999E-2</v>
      </c>
      <c r="J70" s="73">
        <v>0.122996038366</v>
      </c>
      <c r="K70" s="73">
        <v>0</v>
      </c>
      <c r="L70" s="73">
        <v>0</v>
      </c>
      <c r="M70" s="73">
        <v>0</v>
      </c>
      <c r="N70" s="73">
        <v>329</v>
      </c>
      <c r="O70" s="73">
        <v>0</v>
      </c>
      <c r="P70" s="73">
        <v>0</v>
      </c>
      <c r="Q70" s="73">
        <v>282</v>
      </c>
      <c r="R70" s="73">
        <v>0</v>
      </c>
      <c r="S70" s="73">
        <v>0</v>
      </c>
      <c r="T70" s="73">
        <v>233</v>
      </c>
      <c r="U70" s="73">
        <v>0</v>
      </c>
      <c r="V70" s="73">
        <v>0</v>
      </c>
      <c r="W70" s="73">
        <v>271</v>
      </c>
      <c r="X70" s="73">
        <v>0</v>
      </c>
      <c r="Y70" s="73">
        <v>1</v>
      </c>
      <c r="Z70" s="73">
        <v>322</v>
      </c>
      <c r="AA70" s="73">
        <v>0.31055900621100002</v>
      </c>
      <c r="AB70" s="73">
        <v>0</v>
      </c>
      <c r="AC70" s="73">
        <v>288</v>
      </c>
      <c r="AD70" s="73">
        <v>0</v>
      </c>
      <c r="AE70" s="73">
        <v>0</v>
      </c>
      <c r="AF70" s="73">
        <v>280</v>
      </c>
      <c r="AG70" s="73">
        <v>0</v>
      </c>
      <c r="AH70" s="73">
        <v>0</v>
      </c>
      <c r="AI70" s="73">
        <v>355</v>
      </c>
      <c r="AJ70" s="73">
        <v>0</v>
      </c>
      <c r="AK70" s="73">
        <v>0</v>
      </c>
      <c r="AL70" s="73">
        <v>361</v>
      </c>
      <c r="AM70" s="73">
        <v>0</v>
      </c>
      <c r="AN70" s="73">
        <v>0</v>
      </c>
      <c r="AO70" s="73">
        <v>459</v>
      </c>
      <c r="AP70" s="73">
        <v>0</v>
      </c>
      <c r="AQ70" s="73">
        <v>1</v>
      </c>
      <c r="AR70" s="73">
        <v>389</v>
      </c>
      <c r="AS70" s="73">
        <v>0.25706940874</v>
      </c>
      <c r="AT70" s="73">
        <v>0</v>
      </c>
      <c r="AU70" s="73">
        <v>392</v>
      </c>
      <c r="AV70" s="73">
        <v>0</v>
      </c>
      <c r="AW70" s="73">
        <v>0</v>
      </c>
      <c r="AX70" s="73">
        <v>360</v>
      </c>
      <c r="AY70" s="73">
        <v>0</v>
      </c>
      <c r="AZ70" s="73">
        <v>0</v>
      </c>
      <c r="BA70" s="73">
        <v>301</v>
      </c>
      <c r="BB70" s="73">
        <v>0</v>
      </c>
      <c r="BC70" s="73">
        <v>0</v>
      </c>
      <c r="BD70" s="73">
        <v>292</v>
      </c>
      <c r="BE70" s="73">
        <v>0</v>
      </c>
      <c r="BF70" s="73">
        <v>0</v>
      </c>
      <c r="BG70" s="73">
        <v>326</v>
      </c>
      <c r="BH70" s="73">
        <v>0</v>
      </c>
      <c r="BI70" s="73">
        <v>1</v>
      </c>
      <c r="BJ70" s="73">
        <v>303</v>
      </c>
      <c r="BK70" s="73">
        <v>0.33003300330000002</v>
      </c>
      <c r="BL70" s="73">
        <v>0</v>
      </c>
      <c r="BM70" s="73">
        <v>264</v>
      </c>
      <c r="BN70" s="73">
        <v>0</v>
      </c>
      <c r="BO70" s="73">
        <v>0</v>
      </c>
      <c r="BP70" s="73">
        <v>275</v>
      </c>
      <c r="BQ70" s="73">
        <v>0</v>
      </c>
      <c r="BR70" s="73">
        <v>0</v>
      </c>
      <c r="BS70" s="73">
        <v>380</v>
      </c>
      <c r="BT70" s="73">
        <v>0</v>
      </c>
      <c r="BU70" s="73">
        <v>0</v>
      </c>
      <c r="BV70" s="73">
        <v>413</v>
      </c>
      <c r="BW70" s="73">
        <v>0</v>
      </c>
      <c r="BX70" s="73">
        <v>0</v>
      </c>
      <c r="BY70" s="73">
        <v>415</v>
      </c>
      <c r="BZ70" s="73">
        <v>0</v>
      </c>
      <c r="CA70" s="73">
        <v>0</v>
      </c>
      <c r="CB70" s="73">
        <v>351</v>
      </c>
      <c r="CC70" s="73">
        <v>0</v>
      </c>
      <c r="CD70" s="73">
        <v>0</v>
      </c>
      <c r="CE70" s="73">
        <v>409</v>
      </c>
      <c r="CF70" s="73">
        <v>0</v>
      </c>
    </row>
    <row r="71" spans="1:84" x14ac:dyDescent="0.3">
      <c r="A71" s="73" t="s">
        <v>278</v>
      </c>
      <c r="B71" s="73">
        <v>0.39162517627100002</v>
      </c>
      <c r="C71" s="75">
        <v>0.68356394403700005</v>
      </c>
      <c r="D71" s="73">
        <v>0.13043478260899999</v>
      </c>
      <c r="E71" s="73">
        <v>5.0658561296900002E-2</v>
      </c>
      <c r="F71" s="73">
        <v>0.11327598670199999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1</v>
      </c>
      <c r="N71" s="73">
        <v>329</v>
      </c>
      <c r="O71" s="73">
        <v>0.30395136778100001</v>
      </c>
      <c r="P71" s="73">
        <v>0</v>
      </c>
      <c r="Q71" s="73">
        <v>282</v>
      </c>
      <c r="R71" s="73">
        <v>0</v>
      </c>
      <c r="S71" s="73">
        <v>0</v>
      </c>
      <c r="T71" s="73">
        <v>233</v>
      </c>
      <c r="U71" s="73">
        <v>0</v>
      </c>
      <c r="V71" s="73">
        <v>0</v>
      </c>
      <c r="W71" s="73">
        <v>271</v>
      </c>
      <c r="X71" s="73">
        <v>0</v>
      </c>
      <c r="Y71" s="73">
        <v>0</v>
      </c>
      <c r="Z71" s="73">
        <v>322</v>
      </c>
      <c r="AA71" s="73">
        <v>0</v>
      </c>
      <c r="AB71" s="73">
        <v>0</v>
      </c>
      <c r="AC71" s="73">
        <v>288</v>
      </c>
      <c r="AD71" s="73">
        <v>0</v>
      </c>
      <c r="AE71" s="73">
        <v>0</v>
      </c>
      <c r="AF71" s="73">
        <v>280</v>
      </c>
      <c r="AG71" s="73">
        <v>0</v>
      </c>
      <c r="AH71" s="73">
        <v>0</v>
      </c>
      <c r="AI71" s="73">
        <v>355</v>
      </c>
      <c r="AJ71" s="73">
        <v>0</v>
      </c>
      <c r="AK71" s="73">
        <v>0</v>
      </c>
      <c r="AL71" s="73">
        <v>361</v>
      </c>
      <c r="AM71" s="73">
        <v>0</v>
      </c>
      <c r="AN71" s="73">
        <v>0</v>
      </c>
      <c r="AO71" s="73">
        <v>459</v>
      </c>
      <c r="AP71" s="73">
        <v>0</v>
      </c>
      <c r="AQ71" s="73">
        <v>0</v>
      </c>
      <c r="AR71" s="73">
        <v>389</v>
      </c>
      <c r="AS71" s="73">
        <v>0</v>
      </c>
      <c r="AT71" s="73">
        <v>0</v>
      </c>
      <c r="AU71" s="73">
        <v>392</v>
      </c>
      <c r="AV71" s="73">
        <v>0</v>
      </c>
      <c r="AW71" s="73">
        <v>0</v>
      </c>
      <c r="AX71" s="73">
        <v>360</v>
      </c>
      <c r="AY71" s="73">
        <v>0</v>
      </c>
      <c r="AZ71" s="73">
        <v>0</v>
      </c>
      <c r="BA71" s="73">
        <v>301</v>
      </c>
      <c r="BB71" s="73">
        <v>0</v>
      </c>
      <c r="BC71" s="73">
        <v>0</v>
      </c>
      <c r="BD71" s="73">
        <v>292</v>
      </c>
      <c r="BE71" s="73">
        <v>0</v>
      </c>
      <c r="BF71" s="73">
        <v>0</v>
      </c>
      <c r="BG71" s="73">
        <v>326</v>
      </c>
      <c r="BH71" s="73">
        <v>0</v>
      </c>
      <c r="BI71" s="73">
        <v>0</v>
      </c>
      <c r="BJ71" s="73">
        <v>303</v>
      </c>
      <c r="BK71" s="73">
        <v>0</v>
      </c>
      <c r="BL71" s="73">
        <v>0</v>
      </c>
      <c r="BM71" s="73">
        <v>264</v>
      </c>
      <c r="BN71" s="73">
        <v>0</v>
      </c>
      <c r="BO71" s="73">
        <v>0</v>
      </c>
      <c r="BP71" s="73">
        <v>275</v>
      </c>
      <c r="BQ71" s="73">
        <v>0</v>
      </c>
      <c r="BR71" s="73">
        <v>0</v>
      </c>
      <c r="BS71" s="73">
        <v>380</v>
      </c>
      <c r="BT71" s="73">
        <v>0</v>
      </c>
      <c r="BU71" s="73">
        <v>0</v>
      </c>
      <c r="BV71" s="73">
        <v>413</v>
      </c>
      <c r="BW71" s="73">
        <v>0</v>
      </c>
      <c r="BX71" s="73">
        <v>0</v>
      </c>
      <c r="BY71" s="73">
        <v>415</v>
      </c>
      <c r="BZ71" s="73">
        <v>0</v>
      </c>
      <c r="CA71" s="73">
        <v>0</v>
      </c>
      <c r="CB71" s="73">
        <v>351</v>
      </c>
      <c r="CC71" s="73">
        <v>0</v>
      </c>
      <c r="CD71" s="73">
        <v>0</v>
      </c>
      <c r="CE71" s="73">
        <v>409</v>
      </c>
      <c r="CF71" s="73">
        <v>0</v>
      </c>
    </row>
    <row r="72" spans="1:84" x14ac:dyDescent="0.3">
      <c r="A72" s="73" t="s">
        <v>279</v>
      </c>
      <c r="B72" s="73">
        <v>0.55308644647799998</v>
      </c>
      <c r="C72" s="75">
        <v>0.69863551134099999</v>
      </c>
      <c r="D72" s="73">
        <v>9.3093540564299998E-2</v>
      </c>
      <c r="E72" s="73">
        <v>5.0658561296900002E-2</v>
      </c>
      <c r="F72" s="73">
        <v>0.11327598670199999</v>
      </c>
      <c r="G72" s="73">
        <v>3.6310820624500001E-2</v>
      </c>
      <c r="H72" s="73">
        <v>8.1193463235299995E-2</v>
      </c>
      <c r="I72" s="73">
        <v>0</v>
      </c>
      <c r="J72" s="73">
        <v>0</v>
      </c>
      <c r="K72" s="73">
        <v>0</v>
      </c>
      <c r="L72" s="73">
        <v>0</v>
      </c>
      <c r="M72" s="73">
        <v>1</v>
      </c>
      <c r="N72" s="73">
        <v>329</v>
      </c>
      <c r="O72" s="73">
        <v>0.30395136778100001</v>
      </c>
      <c r="P72" s="73">
        <v>0</v>
      </c>
      <c r="Q72" s="73">
        <v>282</v>
      </c>
      <c r="R72" s="73">
        <v>0</v>
      </c>
      <c r="S72" s="73">
        <v>0</v>
      </c>
      <c r="T72" s="73">
        <v>233</v>
      </c>
      <c r="U72" s="73">
        <v>0</v>
      </c>
      <c r="V72" s="73">
        <v>0</v>
      </c>
      <c r="W72" s="73">
        <v>271</v>
      </c>
      <c r="X72" s="73">
        <v>0</v>
      </c>
      <c r="Y72" s="73">
        <v>0</v>
      </c>
      <c r="Z72" s="73">
        <v>322</v>
      </c>
      <c r="AA72" s="73">
        <v>0</v>
      </c>
      <c r="AB72" s="73">
        <v>0</v>
      </c>
      <c r="AC72" s="73">
        <v>288</v>
      </c>
      <c r="AD72" s="73">
        <v>0</v>
      </c>
      <c r="AE72" s="73">
        <v>0</v>
      </c>
      <c r="AF72" s="73">
        <v>280</v>
      </c>
      <c r="AG72" s="73">
        <v>0</v>
      </c>
      <c r="AH72" s="73">
        <v>0</v>
      </c>
      <c r="AI72" s="73">
        <v>355</v>
      </c>
      <c r="AJ72" s="73">
        <v>0</v>
      </c>
      <c r="AK72" s="73">
        <v>0</v>
      </c>
      <c r="AL72" s="73">
        <v>361</v>
      </c>
      <c r="AM72" s="73">
        <v>0</v>
      </c>
      <c r="AN72" s="73">
        <v>1</v>
      </c>
      <c r="AO72" s="73">
        <v>459</v>
      </c>
      <c r="AP72" s="73">
        <v>0.21786492374700001</v>
      </c>
      <c r="AQ72" s="73">
        <v>0</v>
      </c>
      <c r="AR72" s="73">
        <v>389</v>
      </c>
      <c r="AS72" s="73">
        <v>0</v>
      </c>
      <c r="AT72" s="73">
        <v>0</v>
      </c>
      <c r="AU72" s="73">
        <v>392</v>
      </c>
      <c r="AV72" s="73">
        <v>0</v>
      </c>
      <c r="AW72" s="73">
        <v>0</v>
      </c>
      <c r="AX72" s="73">
        <v>360</v>
      </c>
      <c r="AY72" s="73">
        <v>0</v>
      </c>
      <c r="AZ72" s="73">
        <v>0</v>
      </c>
      <c r="BA72" s="73">
        <v>301</v>
      </c>
      <c r="BB72" s="73">
        <v>0</v>
      </c>
      <c r="BC72" s="73">
        <v>0</v>
      </c>
      <c r="BD72" s="73">
        <v>292</v>
      </c>
      <c r="BE72" s="73">
        <v>0</v>
      </c>
      <c r="BF72" s="73">
        <v>0</v>
      </c>
      <c r="BG72" s="73">
        <v>326</v>
      </c>
      <c r="BH72" s="73">
        <v>0</v>
      </c>
      <c r="BI72" s="73">
        <v>0</v>
      </c>
      <c r="BJ72" s="73">
        <v>303</v>
      </c>
      <c r="BK72" s="73">
        <v>0</v>
      </c>
      <c r="BL72" s="73">
        <v>0</v>
      </c>
      <c r="BM72" s="73">
        <v>264</v>
      </c>
      <c r="BN72" s="73">
        <v>0</v>
      </c>
      <c r="BO72" s="73">
        <v>0</v>
      </c>
      <c r="BP72" s="73">
        <v>275</v>
      </c>
      <c r="BQ72" s="73">
        <v>0</v>
      </c>
      <c r="BR72" s="73">
        <v>0</v>
      </c>
      <c r="BS72" s="73">
        <v>380</v>
      </c>
      <c r="BT72" s="73">
        <v>0</v>
      </c>
      <c r="BU72" s="73">
        <v>0</v>
      </c>
      <c r="BV72" s="73">
        <v>413</v>
      </c>
      <c r="BW72" s="73">
        <v>0</v>
      </c>
      <c r="BX72" s="73">
        <v>0</v>
      </c>
      <c r="BY72" s="73">
        <v>415</v>
      </c>
      <c r="BZ72" s="73">
        <v>0</v>
      </c>
      <c r="CA72" s="73">
        <v>0</v>
      </c>
      <c r="CB72" s="73">
        <v>351</v>
      </c>
      <c r="CC72" s="73">
        <v>0</v>
      </c>
      <c r="CD72" s="73">
        <v>0</v>
      </c>
      <c r="CE72" s="73">
        <v>409</v>
      </c>
      <c r="CF72" s="73">
        <v>0</v>
      </c>
    </row>
    <row r="73" spans="1:84" x14ac:dyDescent="0.3">
      <c r="A73" s="73" t="s">
        <v>280</v>
      </c>
      <c r="B73" s="73">
        <v>4.7347885429100002E-4</v>
      </c>
      <c r="C73" s="75">
        <v>4.5453970011899998E-2</v>
      </c>
      <c r="D73" s="73">
        <v>0.76342924235200005</v>
      </c>
      <c r="E73" s="73">
        <v>0</v>
      </c>
      <c r="F73" s="73">
        <v>0</v>
      </c>
      <c r="G73" s="73">
        <v>0.23146804546700001</v>
      </c>
      <c r="H73" s="73">
        <v>0.111588081502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329</v>
      </c>
      <c r="O73" s="73">
        <v>0</v>
      </c>
      <c r="P73" s="73">
        <v>0</v>
      </c>
      <c r="Q73" s="73">
        <v>282</v>
      </c>
      <c r="R73" s="73">
        <v>0</v>
      </c>
      <c r="S73" s="73">
        <v>0</v>
      </c>
      <c r="T73" s="73">
        <v>233</v>
      </c>
      <c r="U73" s="73">
        <v>0</v>
      </c>
      <c r="V73" s="73">
        <v>0</v>
      </c>
      <c r="W73" s="73">
        <v>271</v>
      </c>
      <c r="X73" s="73">
        <v>0</v>
      </c>
      <c r="Y73" s="73">
        <v>0</v>
      </c>
      <c r="Z73" s="73">
        <v>322</v>
      </c>
      <c r="AA73" s="73">
        <v>0</v>
      </c>
      <c r="AB73" s="73">
        <v>0</v>
      </c>
      <c r="AC73" s="73">
        <v>288</v>
      </c>
      <c r="AD73" s="73">
        <v>0</v>
      </c>
      <c r="AE73" s="73">
        <v>1</v>
      </c>
      <c r="AF73" s="73">
        <v>280</v>
      </c>
      <c r="AG73" s="73">
        <v>0.35714285714299998</v>
      </c>
      <c r="AH73" s="73">
        <v>1</v>
      </c>
      <c r="AI73" s="73">
        <v>355</v>
      </c>
      <c r="AJ73" s="73">
        <v>0.28169014084499999</v>
      </c>
      <c r="AK73" s="73">
        <v>1</v>
      </c>
      <c r="AL73" s="73">
        <v>361</v>
      </c>
      <c r="AM73" s="73">
        <v>0.27700831024900002</v>
      </c>
      <c r="AN73" s="73">
        <v>1</v>
      </c>
      <c r="AO73" s="73">
        <v>459</v>
      </c>
      <c r="AP73" s="73">
        <v>0.21786492374700001</v>
      </c>
      <c r="AQ73" s="73">
        <v>0</v>
      </c>
      <c r="AR73" s="73">
        <v>389</v>
      </c>
      <c r="AS73" s="73">
        <v>0</v>
      </c>
      <c r="AT73" s="73">
        <v>1</v>
      </c>
      <c r="AU73" s="73">
        <v>392</v>
      </c>
      <c r="AV73" s="73">
        <v>0.25510204081600002</v>
      </c>
      <c r="AW73" s="73">
        <v>0</v>
      </c>
      <c r="AX73" s="73">
        <v>360</v>
      </c>
      <c r="AY73" s="73">
        <v>0</v>
      </c>
      <c r="AZ73" s="73">
        <v>0</v>
      </c>
      <c r="BA73" s="73">
        <v>301</v>
      </c>
      <c r="BB73" s="73">
        <v>0</v>
      </c>
      <c r="BC73" s="73">
        <v>0</v>
      </c>
      <c r="BD73" s="73">
        <v>292</v>
      </c>
      <c r="BE73" s="73">
        <v>0</v>
      </c>
      <c r="BF73" s="73">
        <v>0</v>
      </c>
      <c r="BG73" s="73">
        <v>326</v>
      </c>
      <c r="BH73" s="73">
        <v>0</v>
      </c>
      <c r="BI73" s="73">
        <v>0</v>
      </c>
      <c r="BJ73" s="73">
        <v>303</v>
      </c>
      <c r="BK73" s="73">
        <v>0</v>
      </c>
      <c r="BL73" s="73">
        <v>0</v>
      </c>
      <c r="BM73" s="73">
        <v>264</v>
      </c>
      <c r="BN73" s="73">
        <v>0</v>
      </c>
      <c r="BO73" s="73">
        <v>0</v>
      </c>
      <c r="BP73" s="73">
        <v>275</v>
      </c>
      <c r="BQ73" s="73">
        <v>0</v>
      </c>
      <c r="BR73" s="73">
        <v>0</v>
      </c>
      <c r="BS73" s="73">
        <v>380</v>
      </c>
      <c r="BT73" s="73">
        <v>0</v>
      </c>
      <c r="BU73" s="73">
        <v>0</v>
      </c>
      <c r="BV73" s="73">
        <v>413</v>
      </c>
      <c r="BW73" s="73">
        <v>0</v>
      </c>
      <c r="BX73" s="73">
        <v>0</v>
      </c>
      <c r="BY73" s="73">
        <v>415</v>
      </c>
      <c r="BZ73" s="73">
        <v>0</v>
      </c>
      <c r="CA73" s="73">
        <v>0</v>
      </c>
      <c r="CB73" s="73">
        <v>351</v>
      </c>
      <c r="CC73" s="73">
        <v>0</v>
      </c>
      <c r="CD73" s="73">
        <v>0</v>
      </c>
      <c r="CE73" s="73">
        <v>409</v>
      </c>
      <c r="CF73" s="73">
        <v>0</v>
      </c>
    </row>
    <row r="74" spans="1:84" x14ac:dyDescent="0.3">
      <c r="A74" s="73" t="s">
        <v>281</v>
      </c>
      <c r="B74" s="73">
        <v>9.0955104555300002E-3</v>
      </c>
      <c r="C74" s="75">
        <v>0.145528167288</v>
      </c>
      <c r="D74" s="73">
        <v>0.40441709929300002</v>
      </c>
      <c r="E74" s="73">
        <v>0</v>
      </c>
      <c r="F74" s="73">
        <v>0</v>
      </c>
      <c r="G74" s="73">
        <v>4.2844901456700002E-2</v>
      </c>
      <c r="H74" s="73">
        <v>9.5804112146500003E-2</v>
      </c>
      <c r="I74" s="73">
        <v>0.26487515239699999</v>
      </c>
      <c r="J74" s="73">
        <v>0.120333335955</v>
      </c>
      <c r="K74" s="73">
        <v>0.32733505574900001</v>
      </c>
      <c r="L74" s="73">
        <v>0.30278947531400002</v>
      </c>
      <c r="M74" s="73">
        <v>0</v>
      </c>
      <c r="N74" s="73">
        <v>329</v>
      </c>
      <c r="O74" s="73">
        <v>0</v>
      </c>
      <c r="P74" s="73">
        <v>0</v>
      </c>
      <c r="Q74" s="73">
        <v>282</v>
      </c>
      <c r="R74" s="73">
        <v>0</v>
      </c>
      <c r="S74" s="73">
        <v>0</v>
      </c>
      <c r="T74" s="73">
        <v>233</v>
      </c>
      <c r="U74" s="73">
        <v>0</v>
      </c>
      <c r="V74" s="73">
        <v>0</v>
      </c>
      <c r="W74" s="73">
        <v>271</v>
      </c>
      <c r="X74" s="73">
        <v>0</v>
      </c>
      <c r="Y74" s="73">
        <v>0</v>
      </c>
      <c r="Z74" s="73">
        <v>322</v>
      </c>
      <c r="AA74" s="73">
        <v>0</v>
      </c>
      <c r="AB74" s="73">
        <v>0</v>
      </c>
      <c r="AC74" s="73">
        <v>288</v>
      </c>
      <c r="AD74" s="73">
        <v>0</v>
      </c>
      <c r="AE74" s="73">
        <v>0</v>
      </c>
      <c r="AF74" s="73">
        <v>280</v>
      </c>
      <c r="AG74" s="73">
        <v>0</v>
      </c>
      <c r="AH74" s="73">
        <v>0</v>
      </c>
      <c r="AI74" s="73">
        <v>355</v>
      </c>
      <c r="AJ74" s="73">
        <v>0</v>
      </c>
      <c r="AK74" s="73">
        <v>0</v>
      </c>
      <c r="AL74" s="73">
        <v>361</v>
      </c>
      <c r="AM74" s="73">
        <v>0</v>
      </c>
      <c r="AN74" s="73">
        <v>0</v>
      </c>
      <c r="AO74" s="73">
        <v>459</v>
      </c>
      <c r="AP74" s="73">
        <v>0</v>
      </c>
      <c r="AQ74" s="73">
        <v>1</v>
      </c>
      <c r="AR74" s="73">
        <v>389</v>
      </c>
      <c r="AS74" s="73">
        <v>0.25706940874</v>
      </c>
      <c r="AT74" s="73">
        <v>0</v>
      </c>
      <c r="AU74" s="73">
        <v>392</v>
      </c>
      <c r="AV74" s="73">
        <v>0</v>
      </c>
      <c r="AW74" s="73">
        <v>1</v>
      </c>
      <c r="AX74" s="73">
        <v>360</v>
      </c>
      <c r="AY74" s="73">
        <v>0.277777777778</v>
      </c>
      <c r="AZ74" s="73">
        <v>1</v>
      </c>
      <c r="BA74" s="73">
        <v>301</v>
      </c>
      <c r="BB74" s="73">
        <v>0.33222591362100001</v>
      </c>
      <c r="BC74" s="73">
        <v>1</v>
      </c>
      <c r="BD74" s="73">
        <v>292</v>
      </c>
      <c r="BE74" s="73">
        <v>0.34246575342500002</v>
      </c>
      <c r="BF74" s="73">
        <v>1</v>
      </c>
      <c r="BG74" s="73">
        <v>326</v>
      </c>
      <c r="BH74" s="73">
        <v>0.30674846625800001</v>
      </c>
      <c r="BI74" s="73">
        <v>1</v>
      </c>
      <c r="BJ74" s="73">
        <v>303</v>
      </c>
      <c r="BK74" s="73">
        <v>0.33003300330000002</v>
      </c>
      <c r="BL74" s="73">
        <v>0</v>
      </c>
      <c r="BM74" s="73">
        <v>264</v>
      </c>
      <c r="BN74" s="73">
        <v>0</v>
      </c>
      <c r="BO74" s="73">
        <v>0</v>
      </c>
      <c r="BP74" s="73">
        <v>275</v>
      </c>
      <c r="BQ74" s="73">
        <v>0</v>
      </c>
      <c r="BR74" s="73">
        <v>1</v>
      </c>
      <c r="BS74" s="73">
        <v>380</v>
      </c>
      <c r="BT74" s="73">
        <v>0.26315789473700002</v>
      </c>
      <c r="BU74" s="73">
        <v>3</v>
      </c>
      <c r="BV74" s="73">
        <v>413</v>
      </c>
      <c r="BW74" s="73">
        <v>0.72639225181599998</v>
      </c>
      <c r="BX74" s="73">
        <v>1</v>
      </c>
      <c r="BY74" s="73">
        <v>415</v>
      </c>
      <c r="BZ74" s="73">
        <v>0.240963855422</v>
      </c>
      <c r="CA74" s="73">
        <v>0</v>
      </c>
      <c r="CB74" s="73">
        <v>351</v>
      </c>
      <c r="CC74" s="73">
        <v>0</v>
      </c>
      <c r="CD74" s="73">
        <v>3</v>
      </c>
      <c r="CE74" s="73">
        <v>409</v>
      </c>
      <c r="CF74" s="73">
        <v>0.73349633251799995</v>
      </c>
    </row>
    <row r="75" spans="1:84" x14ac:dyDescent="0.3">
      <c r="A75" s="73" t="s">
        <v>282</v>
      </c>
      <c r="B75" s="73">
        <v>7.0506886436199996E-3</v>
      </c>
      <c r="C75" s="75">
        <v>0.169216527447</v>
      </c>
      <c r="D75" s="73">
        <v>0.51697426865100005</v>
      </c>
      <c r="E75" s="73">
        <v>0</v>
      </c>
      <c r="F75" s="73">
        <v>0</v>
      </c>
      <c r="G75" s="73">
        <v>0</v>
      </c>
      <c r="H75" s="73">
        <v>0</v>
      </c>
      <c r="I75" s="73">
        <v>0.106130244926</v>
      </c>
      <c r="J75" s="73">
        <v>0.150241267905</v>
      </c>
      <c r="K75" s="73">
        <v>0.26648106990199999</v>
      </c>
      <c r="L75" s="73">
        <v>0.14788509483199999</v>
      </c>
      <c r="M75" s="73">
        <v>0</v>
      </c>
      <c r="N75" s="73">
        <v>329</v>
      </c>
      <c r="O75" s="73">
        <v>0</v>
      </c>
      <c r="P75" s="73">
        <v>0</v>
      </c>
      <c r="Q75" s="73">
        <v>282</v>
      </c>
      <c r="R75" s="73">
        <v>0</v>
      </c>
      <c r="S75" s="73">
        <v>0</v>
      </c>
      <c r="T75" s="73">
        <v>233</v>
      </c>
      <c r="U75" s="73">
        <v>0</v>
      </c>
      <c r="V75" s="73">
        <v>0</v>
      </c>
      <c r="W75" s="73">
        <v>271</v>
      </c>
      <c r="X75" s="73">
        <v>0</v>
      </c>
      <c r="Y75" s="73">
        <v>0</v>
      </c>
      <c r="Z75" s="73">
        <v>322</v>
      </c>
      <c r="AA75" s="73">
        <v>0</v>
      </c>
      <c r="AB75" s="73">
        <v>0</v>
      </c>
      <c r="AC75" s="73">
        <v>288</v>
      </c>
      <c r="AD75" s="73">
        <v>0</v>
      </c>
      <c r="AE75" s="73">
        <v>0</v>
      </c>
      <c r="AF75" s="73">
        <v>280</v>
      </c>
      <c r="AG75" s="73">
        <v>0</v>
      </c>
      <c r="AH75" s="73">
        <v>0</v>
      </c>
      <c r="AI75" s="73">
        <v>355</v>
      </c>
      <c r="AJ75" s="73">
        <v>0</v>
      </c>
      <c r="AK75" s="73">
        <v>0</v>
      </c>
      <c r="AL75" s="73">
        <v>361</v>
      </c>
      <c r="AM75" s="73">
        <v>0</v>
      </c>
      <c r="AN75" s="73">
        <v>0</v>
      </c>
      <c r="AO75" s="73">
        <v>459</v>
      </c>
      <c r="AP75" s="73">
        <v>0</v>
      </c>
      <c r="AQ75" s="73">
        <v>0</v>
      </c>
      <c r="AR75" s="73">
        <v>389</v>
      </c>
      <c r="AS75" s="73">
        <v>0</v>
      </c>
      <c r="AT75" s="73">
        <v>0</v>
      </c>
      <c r="AU75" s="73">
        <v>392</v>
      </c>
      <c r="AV75" s="73">
        <v>0</v>
      </c>
      <c r="AW75" s="73">
        <v>0</v>
      </c>
      <c r="AX75" s="73">
        <v>360</v>
      </c>
      <c r="AY75" s="73">
        <v>0</v>
      </c>
      <c r="AZ75" s="73">
        <v>0</v>
      </c>
      <c r="BA75" s="73">
        <v>301</v>
      </c>
      <c r="BB75" s="73">
        <v>0</v>
      </c>
      <c r="BC75" s="73">
        <v>0</v>
      </c>
      <c r="BD75" s="73">
        <v>292</v>
      </c>
      <c r="BE75" s="73">
        <v>0</v>
      </c>
      <c r="BF75" s="73">
        <v>1</v>
      </c>
      <c r="BG75" s="73">
        <v>326</v>
      </c>
      <c r="BH75" s="73">
        <v>0.30674846625800001</v>
      </c>
      <c r="BI75" s="73">
        <v>1</v>
      </c>
      <c r="BJ75" s="73">
        <v>303</v>
      </c>
      <c r="BK75" s="73">
        <v>0.33003300330000002</v>
      </c>
      <c r="BL75" s="73">
        <v>0</v>
      </c>
      <c r="BM75" s="73">
        <v>264</v>
      </c>
      <c r="BN75" s="73">
        <v>0</v>
      </c>
      <c r="BO75" s="73">
        <v>1</v>
      </c>
      <c r="BP75" s="73">
        <v>275</v>
      </c>
      <c r="BQ75" s="73">
        <v>0.36363636363599999</v>
      </c>
      <c r="BR75" s="73">
        <v>1</v>
      </c>
      <c r="BS75" s="73">
        <v>380</v>
      </c>
      <c r="BT75" s="73">
        <v>0.26315789473700002</v>
      </c>
      <c r="BU75" s="73">
        <v>1</v>
      </c>
      <c r="BV75" s="73">
        <v>413</v>
      </c>
      <c r="BW75" s="73">
        <v>0.242130750605</v>
      </c>
      <c r="BX75" s="73">
        <v>1</v>
      </c>
      <c r="BY75" s="73">
        <v>415</v>
      </c>
      <c r="BZ75" s="73">
        <v>0.240963855422</v>
      </c>
      <c r="CA75" s="73">
        <v>0</v>
      </c>
      <c r="CB75" s="73">
        <v>351</v>
      </c>
      <c r="CC75" s="73">
        <v>0</v>
      </c>
      <c r="CD75" s="73">
        <v>2</v>
      </c>
      <c r="CE75" s="73">
        <v>409</v>
      </c>
      <c r="CF75" s="73">
        <v>0.48899755501199998</v>
      </c>
    </row>
    <row r="76" spans="1:84" x14ac:dyDescent="0.3">
      <c r="A76" s="73" t="s">
        <v>283</v>
      </c>
      <c r="B76" s="73">
        <v>1.4353514498800001E-2</v>
      </c>
      <c r="C76" s="75">
        <v>0.172242173985</v>
      </c>
      <c r="D76" s="73">
        <v>0.47323400690299999</v>
      </c>
      <c r="E76" s="73">
        <v>0</v>
      </c>
      <c r="F76" s="73">
        <v>0</v>
      </c>
      <c r="G76" s="73">
        <v>4.25170068027E-2</v>
      </c>
      <c r="H76" s="73">
        <v>9.5070917410700007E-2</v>
      </c>
      <c r="I76" s="73">
        <v>0.22151073554799999</v>
      </c>
      <c r="J76" s="73">
        <v>0.15939640873200001</v>
      </c>
      <c r="K76" s="73">
        <v>0.21260859386200001</v>
      </c>
      <c r="L76" s="73">
        <v>9.6329553275800006E-2</v>
      </c>
      <c r="M76" s="73">
        <v>0</v>
      </c>
      <c r="N76" s="73">
        <v>329</v>
      </c>
      <c r="O76" s="73">
        <v>0</v>
      </c>
      <c r="P76" s="73">
        <v>0</v>
      </c>
      <c r="Q76" s="73">
        <v>282</v>
      </c>
      <c r="R76" s="73">
        <v>0</v>
      </c>
      <c r="S76" s="73">
        <v>0</v>
      </c>
      <c r="T76" s="73">
        <v>233</v>
      </c>
      <c r="U76" s="73">
        <v>0</v>
      </c>
      <c r="V76" s="73">
        <v>0</v>
      </c>
      <c r="W76" s="73">
        <v>271</v>
      </c>
      <c r="X76" s="73">
        <v>0</v>
      </c>
      <c r="Y76" s="73">
        <v>0</v>
      </c>
      <c r="Z76" s="73">
        <v>322</v>
      </c>
      <c r="AA76" s="73">
        <v>0</v>
      </c>
      <c r="AB76" s="73">
        <v>0</v>
      </c>
      <c r="AC76" s="73">
        <v>288</v>
      </c>
      <c r="AD76" s="73">
        <v>0</v>
      </c>
      <c r="AE76" s="73">
        <v>0</v>
      </c>
      <c r="AF76" s="73">
        <v>280</v>
      </c>
      <c r="AG76" s="73">
        <v>0</v>
      </c>
      <c r="AH76" s="73">
        <v>0</v>
      </c>
      <c r="AI76" s="73">
        <v>355</v>
      </c>
      <c r="AJ76" s="73">
        <v>0</v>
      </c>
      <c r="AK76" s="73">
        <v>0</v>
      </c>
      <c r="AL76" s="73">
        <v>361</v>
      </c>
      <c r="AM76" s="73">
        <v>0</v>
      </c>
      <c r="AN76" s="73">
        <v>0</v>
      </c>
      <c r="AO76" s="73">
        <v>459</v>
      </c>
      <c r="AP76" s="73">
        <v>0</v>
      </c>
      <c r="AQ76" s="73">
        <v>0</v>
      </c>
      <c r="AR76" s="73">
        <v>389</v>
      </c>
      <c r="AS76" s="73">
        <v>0</v>
      </c>
      <c r="AT76" s="73">
        <v>1</v>
      </c>
      <c r="AU76" s="73">
        <v>392</v>
      </c>
      <c r="AV76" s="73">
        <v>0.25510204081600002</v>
      </c>
      <c r="AW76" s="73">
        <v>1</v>
      </c>
      <c r="AX76" s="73">
        <v>360</v>
      </c>
      <c r="AY76" s="73">
        <v>0.277777777778</v>
      </c>
      <c r="AZ76" s="73">
        <v>0</v>
      </c>
      <c r="BA76" s="73">
        <v>301</v>
      </c>
      <c r="BB76" s="73">
        <v>0</v>
      </c>
      <c r="BC76" s="73">
        <v>1</v>
      </c>
      <c r="BD76" s="73">
        <v>292</v>
      </c>
      <c r="BE76" s="73">
        <v>0.34246575342500002</v>
      </c>
      <c r="BF76" s="73">
        <v>0</v>
      </c>
      <c r="BG76" s="73">
        <v>326</v>
      </c>
      <c r="BH76" s="73">
        <v>0</v>
      </c>
      <c r="BI76" s="73">
        <v>1</v>
      </c>
      <c r="BJ76" s="73">
        <v>303</v>
      </c>
      <c r="BK76" s="73">
        <v>0.33003300330000002</v>
      </c>
      <c r="BL76" s="73">
        <v>1</v>
      </c>
      <c r="BM76" s="73">
        <v>264</v>
      </c>
      <c r="BN76" s="73">
        <v>0.37878787878800002</v>
      </c>
      <c r="BO76" s="73">
        <v>0</v>
      </c>
      <c r="BP76" s="73">
        <v>275</v>
      </c>
      <c r="BQ76" s="73">
        <v>0</v>
      </c>
      <c r="BR76" s="73">
        <v>1</v>
      </c>
      <c r="BS76" s="73">
        <v>380</v>
      </c>
      <c r="BT76" s="73">
        <v>0.26315789473700002</v>
      </c>
      <c r="BU76" s="73">
        <v>1</v>
      </c>
      <c r="BV76" s="73">
        <v>413</v>
      </c>
      <c r="BW76" s="73">
        <v>0.242130750605</v>
      </c>
      <c r="BX76" s="73">
        <v>1</v>
      </c>
      <c r="BY76" s="73">
        <v>415</v>
      </c>
      <c r="BZ76" s="73">
        <v>0.240963855422</v>
      </c>
      <c r="CA76" s="73">
        <v>1</v>
      </c>
      <c r="CB76" s="73">
        <v>351</v>
      </c>
      <c r="CC76" s="73">
        <v>0.28490028490000002</v>
      </c>
      <c r="CD76" s="73">
        <v>1</v>
      </c>
      <c r="CE76" s="73">
        <v>409</v>
      </c>
      <c r="CF76" s="73">
        <v>0.24449877750599999</v>
      </c>
    </row>
    <row r="77" spans="1:84" x14ac:dyDescent="0.3">
      <c r="A77" s="73" t="s">
        <v>284</v>
      </c>
      <c r="B77" s="73">
        <v>4.1333698449900003E-3</v>
      </c>
      <c r="C77" s="75">
        <v>0.198401752559</v>
      </c>
      <c r="D77" s="73">
        <v>0.54938850157200003</v>
      </c>
      <c r="E77" s="73">
        <v>0</v>
      </c>
      <c r="F77" s="73">
        <v>0</v>
      </c>
      <c r="G77" s="73">
        <v>7.9155722081300006E-2</v>
      </c>
      <c r="H77" s="73">
        <v>0.112513729444</v>
      </c>
      <c r="I77" s="73">
        <v>0</v>
      </c>
      <c r="J77" s="73">
        <v>0</v>
      </c>
      <c r="K77" s="73">
        <v>0.25646824298499998</v>
      </c>
      <c r="L77" s="73">
        <v>0.15274775330500001</v>
      </c>
      <c r="M77" s="73">
        <v>0</v>
      </c>
      <c r="N77" s="73">
        <v>329</v>
      </c>
      <c r="O77" s="73">
        <v>0</v>
      </c>
      <c r="P77" s="73">
        <v>0</v>
      </c>
      <c r="Q77" s="73">
        <v>282</v>
      </c>
      <c r="R77" s="73">
        <v>0</v>
      </c>
      <c r="S77" s="73">
        <v>0</v>
      </c>
      <c r="T77" s="73">
        <v>233</v>
      </c>
      <c r="U77" s="73">
        <v>0</v>
      </c>
      <c r="V77" s="73">
        <v>0</v>
      </c>
      <c r="W77" s="73">
        <v>271</v>
      </c>
      <c r="X77" s="73">
        <v>0</v>
      </c>
      <c r="Y77" s="73">
        <v>0</v>
      </c>
      <c r="Z77" s="73">
        <v>322</v>
      </c>
      <c r="AA77" s="73">
        <v>0</v>
      </c>
      <c r="AB77" s="73">
        <v>0</v>
      </c>
      <c r="AC77" s="73">
        <v>288</v>
      </c>
      <c r="AD77" s="73">
        <v>0</v>
      </c>
      <c r="AE77" s="73">
        <v>0</v>
      </c>
      <c r="AF77" s="73">
        <v>280</v>
      </c>
      <c r="AG77" s="73">
        <v>0</v>
      </c>
      <c r="AH77" s="73">
        <v>0</v>
      </c>
      <c r="AI77" s="73">
        <v>355</v>
      </c>
      <c r="AJ77" s="73">
        <v>0</v>
      </c>
      <c r="AK77" s="73">
        <v>0</v>
      </c>
      <c r="AL77" s="73">
        <v>361</v>
      </c>
      <c r="AM77" s="73">
        <v>0</v>
      </c>
      <c r="AN77" s="73">
        <v>1</v>
      </c>
      <c r="AO77" s="73">
        <v>459</v>
      </c>
      <c r="AP77" s="73">
        <v>0.21786492374700001</v>
      </c>
      <c r="AQ77" s="73">
        <v>1</v>
      </c>
      <c r="AR77" s="73">
        <v>389</v>
      </c>
      <c r="AS77" s="73">
        <v>0.25706940874</v>
      </c>
      <c r="AT77" s="73">
        <v>0</v>
      </c>
      <c r="AU77" s="73">
        <v>392</v>
      </c>
      <c r="AV77" s="73">
        <v>0</v>
      </c>
      <c r="AW77" s="73">
        <v>0</v>
      </c>
      <c r="AX77" s="73">
        <v>360</v>
      </c>
      <c r="AY77" s="73">
        <v>0</v>
      </c>
      <c r="AZ77" s="73">
        <v>0</v>
      </c>
      <c r="BA77" s="73">
        <v>301</v>
      </c>
      <c r="BB77" s="73">
        <v>0</v>
      </c>
      <c r="BC77" s="73">
        <v>0</v>
      </c>
      <c r="BD77" s="73">
        <v>292</v>
      </c>
      <c r="BE77" s="73">
        <v>0</v>
      </c>
      <c r="BF77" s="73">
        <v>0</v>
      </c>
      <c r="BG77" s="73">
        <v>326</v>
      </c>
      <c r="BH77" s="73">
        <v>0</v>
      </c>
      <c r="BI77" s="73">
        <v>0</v>
      </c>
      <c r="BJ77" s="73">
        <v>303</v>
      </c>
      <c r="BK77" s="73">
        <v>0</v>
      </c>
      <c r="BL77" s="73">
        <v>0</v>
      </c>
      <c r="BM77" s="73">
        <v>264</v>
      </c>
      <c r="BN77" s="73">
        <v>0</v>
      </c>
      <c r="BO77" s="73">
        <v>0</v>
      </c>
      <c r="BP77" s="73">
        <v>275</v>
      </c>
      <c r="BQ77" s="73">
        <v>0</v>
      </c>
      <c r="BR77" s="73">
        <v>2</v>
      </c>
      <c r="BS77" s="73">
        <v>380</v>
      </c>
      <c r="BT77" s="73">
        <v>0.52631578947400004</v>
      </c>
      <c r="BU77" s="73">
        <v>1</v>
      </c>
      <c r="BV77" s="73">
        <v>413</v>
      </c>
      <c r="BW77" s="73">
        <v>0.242130750605</v>
      </c>
      <c r="BX77" s="73">
        <v>1</v>
      </c>
      <c r="BY77" s="73">
        <v>415</v>
      </c>
      <c r="BZ77" s="73">
        <v>0.240963855422</v>
      </c>
      <c r="CA77" s="73">
        <v>1</v>
      </c>
      <c r="CB77" s="73">
        <v>351</v>
      </c>
      <c r="CC77" s="73">
        <v>0.28490028490000002</v>
      </c>
      <c r="CD77" s="73">
        <v>1</v>
      </c>
      <c r="CE77" s="73">
        <v>409</v>
      </c>
      <c r="CF77" s="73">
        <v>0.24449877750599999</v>
      </c>
    </row>
    <row r="78" spans="1:84" x14ac:dyDescent="0.3">
      <c r="A78" s="73" t="s">
        <v>285</v>
      </c>
      <c r="B78" s="73">
        <v>3.8460595386800002E-2</v>
      </c>
      <c r="C78" s="75">
        <v>0.26372979693800003</v>
      </c>
      <c r="D78" s="73">
        <v>0.34674258772400002</v>
      </c>
      <c r="E78" s="73">
        <v>0</v>
      </c>
      <c r="F78" s="73">
        <v>0</v>
      </c>
      <c r="G78" s="73">
        <v>0</v>
      </c>
      <c r="H78" s="73">
        <v>0</v>
      </c>
      <c r="I78" s="73">
        <v>0.120208938702</v>
      </c>
      <c r="J78" s="73">
        <v>0.17032415943400001</v>
      </c>
      <c r="K78" s="73">
        <v>0.18498147740000001</v>
      </c>
      <c r="L78" s="73">
        <v>0.137152883457</v>
      </c>
      <c r="M78" s="73">
        <v>0</v>
      </c>
      <c r="N78" s="73">
        <v>329</v>
      </c>
      <c r="O78" s="73">
        <v>0</v>
      </c>
      <c r="P78" s="73">
        <v>0</v>
      </c>
      <c r="Q78" s="73">
        <v>282</v>
      </c>
      <c r="R78" s="73">
        <v>0</v>
      </c>
      <c r="S78" s="73">
        <v>0</v>
      </c>
      <c r="T78" s="73">
        <v>233</v>
      </c>
      <c r="U78" s="73">
        <v>0</v>
      </c>
      <c r="V78" s="73">
        <v>0</v>
      </c>
      <c r="W78" s="73">
        <v>271</v>
      </c>
      <c r="X78" s="73">
        <v>0</v>
      </c>
      <c r="Y78" s="73">
        <v>0</v>
      </c>
      <c r="Z78" s="73">
        <v>322</v>
      </c>
      <c r="AA78" s="73">
        <v>0</v>
      </c>
      <c r="AB78" s="73">
        <v>0</v>
      </c>
      <c r="AC78" s="73">
        <v>288</v>
      </c>
      <c r="AD78" s="73">
        <v>0</v>
      </c>
      <c r="AE78" s="73">
        <v>0</v>
      </c>
      <c r="AF78" s="73">
        <v>280</v>
      </c>
      <c r="AG78" s="73">
        <v>0</v>
      </c>
      <c r="AH78" s="73">
        <v>0</v>
      </c>
      <c r="AI78" s="73">
        <v>355</v>
      </c>
      <c r="AJ78" s="73">
        <v>0</v>
      </c>
      <c r="AK78" s="73">
        <v>0</v>
      </c>
      <c r="AL78" s="73">
        <v>361</v>
      </c>
      <c r="AM78" s="73">
        <v>0</v>
      </c>
      <c r="AN78" s="73">
        <v>0</v>
      </c>
      <c r="AO78" s="73">
        <v>459</v>
      </c>
      <c r="AP78" s="73">
        <v>0</v>
      </c>
      <c r="AQ78" s="73">
        <v>0</v>
      </c>
      <c r="AR78" s="73">
        <v>389</v>
      </c>
      <c r="AS78" s="73">
        <v>0</v>
      </c>
      <c r="AT78" s="73">
        <v>0</v>
      </c>
      <c r="AU78" s="73">
        <v>392</v>
      </c>
      <c r="AV78" s="73">
        <v>0</v>
      </c>
      <c r="AW78" s="73">
        <v>0</v>
      </c>
      <c r="AX78" s="73">
        <v>360</v>
      </c>
      <c r="AY78" s="73">
        <v>0</v>
      </c>
      <c r="AZ78" s="73">
        <v>0</v>
      </c>
      <c r="BA78" s="73">
        <v>301</v>
      </c>
      <c r="BB78" s="73">
        <v>0</v>
      </c>
      <c r="BC78" s="73">
        <v>1</v>
      </c>
      <c r="BD78" s="73">
        <v>292</v>
      </c>
      <c r="BE78" s="73">
        <v>0.34246575342500002</v>
      </c>
      <c r="BF78" s="73">
        <v>0</v>
      </c>
      <c r="BG78" s="73">
        <v>326</v>
      </c>
      <c r="BH78" s="73">
        <v>0</v>
      </c>
      <c r="BI78" s="73">
        <v>0</v>
      </c>
      <c r="BJ78" s="73">
        <v>303</v>
      </c>
      <c r="BK78" s="73">
        <v>0</v>
      </c>
      <c r="BL78" s="73">
        <v>1</v>
      </c>
      <c r="BM78" s="73">
        <v>264</v>
      </c>
      <c r="BN78" s="73">
        <v>0.37878787878800002</v>
      </c>
      <c r="BO78" s="73">
        <v>1</v>
      </c>
      <c r="BP78" s="73">
        <v>275</v>
      </c>
      <c r="BQ78" s="73">
        <v>0.36363636363599999</v>
      </c>
      <c r="BR78" s="73">
        <v>1</v>
      </c>
      <c r="BS78" s="73">
        <v>380</v>
      </c>
      <c r="BT78" s="73">
        <v>0.26315789473700002</v>
      </c>
      <c r="BU78" s="73">
        <v>1</v>
      </c>
      <c r="BV78" s="73">
        <v>413</v>
      </c>
      <c r="BW78" s="73">
        <v>0.242130750605</v>
      </c>
      <c r="BX78" s="73">
        <v>1</v>
      </c>
      <c r="BY78" s="73">
        <v>415</v>
      </c>
      <c r="BZ78" s="73">
        <v>0.240963855422</v>
      </c>
      <c r="CA78" s="73">
        <v>0</v>
      </c>
      <c r="CB78" s="73">
        <v>351</v>
      </c>
      <c r="CC78" s="73">
        <v>0</v>
      </c>
      <c r="CD78" s="73">
        <v>0</v>
      </c>
      <c r="CE78" s="73">
        <v>409</v>
      </c>
      <c r="CF78" s="73">
        <v>0</v>
      </c>
    </row>
    <row r="79" spans="1:84" x14ac:dyDescent="0.3">
      <c r="A79" s="73" t="s">
        <v>286</v>
      </c>
      <c r="B79" s="73">
        <v>5.9291830815600001E-2</v>
      </c>
      <c r="C79" s="75">
        <v>0.29957977675199998</v>
      </c>
      <c r="D79" s="73">
        <v>0.34178452378700003</v>
      </c>
      <c r="E79" s="73">
        <v>0</v>
      </c>
      <c r="F79" s="73">
        <v>0</v>
      </c>
      <c r="G79" s="73">
        <v>0</v>
      </c>
      <c r="H79" s="73">
        <v>0</v>
      </c>
      <c r="I79" s="73">
        <v>0.169261558058</v>
      </c>
      <c r="J79" s="73">
        <v>0.17058712911500001</v>
      </c>
      <c r="K79" s="73">
        <v>4.0160642570299998E-2</v>
      </c>
      <c r="L79" s="73">
        <v>8.9801926807200005E-2</v>
      </c>
      <c r="M79" s="73">
        <v>0</v>
      </c>
      <c r="N79" s="73">
        <v>329</v>
      </c>
      <c r="O79" s="73">
        <v>0</v>
      </c>
      <c r="P79" s="73">
        <v>0</v>
      </c>
      <c r="Q79" s="73">
        <v>282</v>
      </c>
      <c r="R79" s="73">
        <v>0</v>
      </c>
      <c r="S79" s="73">
        <v>0</v>
      </c>
      <c r="T79" s="73">
        <v>233</v>
      </c>
      <c r="U79" s="73">
        <v>0</v>
      </c>
      <c r="V79" s="73">
        <v>0</v>
      </c>
      <c r="W79" s="73">
        <v>271</v>
      </c>
      <c r="X79" s="73">
        <v>0</v>
      </c>
      <c r="Y79" s="73">
        <v>0</v>
      </c>
      <c r="Z79" s="73">
        <v>322</v>
      </c>
      <c r="AA79" s="73">
        <v>0</v>
      </c>
      <c r="AB79" s="73">
        <v>0</v>
      </c>
      <c r="AC79" s="73">
        <v>288</v>
      </c>
      <c r="AD79" s="73">
        <v>0</v>
      </c>
      <c r="AE79" s="73">
        <v>0</v>
      </c>
      <c r="AF79" s="73">
        <v>280</v>
      </c>
      <c r="AG79" s="73">
        <v>0</v>
      </c>
      <c r="AH79" s="73">
        <v>0</v>
      </c>
      <c r="AI79" s="73">
        <v>355</v>
      </c>
      <c r="AJ79" s="73">
        <v>0</v>
      </c>
      <c r="AK79" s="73">
        <v>0</v>
      </c>
      <c r="AL79" s="73">
        <v>361</v>
      </c>
      <c r="AM79" s="73">
        <v>0</v>
      </c>
      <c r="AN79" s="73">
        <v>0</v>
      </c>
      <c r="AO79" s="73">
        <v>459</v>
      </c>
      <c r="AP79" s="73">
        <v>0</v>
      </c>
      <c r="AQ79" s="73">
        <v>0</v>
      </c>
      <c r="AR79" s="73">
        <v>389</v>
      </c>
      <c r="AS79" s="73">
        <v>0</v>
      </c>
      <c r="AT79" s="73">
        <v>0</v>
      </c>
      <c r="AU79" s="73">
        <v>392</v>
      </c>
      <c r="AV79" s="73">
        <v>0</v>
      </c>
      <c r="AW79" s="73">
        <v>0</v>
      </c>
      <c r="AX79" s="73">
        <v>360</v>
      </c>
      <c r="AY79" s="73">
        <v>0</v>
      </c>
      <c r="AZ79" s="73">
        <v>0</v>
      </c>
      <c r="BA79" s="73">
        <v>301</v>
      </c>
      <c r="BB79" s="73">
        <v>0</v>
      </c>
      <c r="BC79" s="73">
        <v>0</v>
      </c>
      <c r="BD79" s="73">
        <v>292</v>
      </c>
      <c r="BE79" s="73">
        <v>0</v>
      </c>
      <c r="BF79" s="73">
        <v>1</v>
      </c>
      <c r="BG79" s="73">
        <v>326</v>
      </c>
      <c r="BH79" s="73">
        <v>0.30674846625800001</v>
      </c>
      <c r="BI79" s="73">
        <v>1</v>
      </c>
      <c r="BJ79" s="73">
        <v>303</v>
      </c>
      <c r="BK79" s="73">
        <v>0.33003300330000002</v>
      </c>
      <c r="BL79" s="73">
        <v>1</v>
      </c>
      <c r="BM79" s="73">
        <v>264</v>
      </c>
      <c r="BN79" s="73">
        <v>0.37878787878800002</v>
      </c>
      <c r="BO79" s="73">
        <v>0</v>
      </c>
      <c r="BP79" s="73">
        <v>275</v>
      </c>
      <c r="BQ79" s="73">
        <v>0</v>
      </c>
      <c r="BR79" s="73">
        <v>0</v>
      </c>
      <c r="BS79" s="73">
        <v>380</v>
      </c>
      <c r="BT79" s="73">
        <v>0</v>
      </c>
      <c r="BU79" s="73">
        <v>0</v>
      </c>
      <c r="BV79" s="73">
        <v>413</v>
      </c>
      <c r="BW79" s="73">
        <v>0</v>
      </c>
      <c r="BX79" s="73">
        <v>1</v>
      </c>
      <c r="BY79" s="73">
        <v>415</v>
      </c>
      <c r="BZ79" s="73">
        <v>0.240963855422</v>
      </c>
      <c r="CA79" s="73">
        <v>0</v>
      </c>
      <c r="CB79" s="73">
        <v>351</v>
      </c>
      <c r="CC79" s="73">
        <v>0</v>
      </c>
      <c r="CD79" s="73">
        <v>0</v>
      </c>
      <c r="CE79" s="73">
        <v>409</v>
      </c>
      <c r="CF79" s="73">
        <v>0</v>
      </c>
    </row>
    <row r="80" spans="1:84" x14ac:dyDescent="0.3">
      <c r="A80" s="73" t="s">
        <v>287</v>
      </c>
      <c r="B80" s="73">
        <v>9.9585606307999994E-2</v>
      </c>
      <c r="C80" s="75">
        <v>0.35408215576199997</v>
      </c>
      <c r="D80" s="73">
        <v>0.272658758045</v>
      </c>
      <c r="E80" s="73">
        <v>0</v>
      </c>
      <c r="F80" s="73">
        <v>0</v>
      </c>
      <c r="G80" s="73">
        <v>0</v>
      </c>
      <c r="H80" s="73">
        <v>0</v>
      </c>
      <c r="I80" s="73">
        <v>0.112448611174</v>
      </c>
      <c r="J80" s="73">
        <v>0.159053821614</v>
      </c>
      <c r="K80" s="73">
        <v>0</v>
      </c>
      <c r="L80" s="73">
        <v>0</v>
      </c>
      <c r="M80" s="73">
        <v>0</v>
      </c>
      <c r="N80" s="73">
        <v>329</v>
      </c>
      <c r="O80" s="73">
        <v>0</v>
      </c>
      <c r="P80" s="73">
        <v>0</v>
      </c>
      <c r="Q80" s="73">
        <v>282</v>
      </c>
      <c r="R80" s="73">
        <v>0</v>
      </c>
      <c r="S80" s="73">
        <v>0</v>
      </c>
      <c r="T80" s="73">
        <v>233</v>
      </c>
      <c r="U80" s="73">
        <v>0</v>
      </c>
      <c r="V80" s="73">
        <v>0</v>
      </c>
      <c r="W80" s="73">
        <v>271</v>
      </c>
      <c r="X80" s="73">
        <v>0</v>
      </c>
      <c r="Y80" s="73">
        <v>0</v>
      </c>
      <c r="Z80" s="73">
        <v>322</v>
      </c>
      <c r="AA80" s="73">
        <v>0</v>
      </c>
      <c r="AB80" s="73">
        <v>0</v>
      </c>
      <c r="AC80" s="73">
        <v>288</v>
      </c>
      <c r="AD80" s="73">
        <v>0</v>
      </c>
      <c r="AE80" s="73">
        <v>0</v>
      </c>
      <c r="AF80" s="73">
        <v>280</v>
      </c>
      <c r="AG80" s="73">
        <v>0</v>
      </c>
      <c r="AH80" s="73">
        <v>0</v>
      </c>
      <c r="AI80" s="73">
        <v>355</v>
      </c>
      <c r="AJ80" s="73">
        <v>0</v>
      </c>
      <c r="AK80" s="73">
        <v>0</v>
      </c>
      <c r="AL80" s="73">
        <v>361</v>
      </c>
      <c r="AM80" s="73">
        <v>0</v>
      </c>
      <c r="AN80" s="73">
        <v>0</v>
      </c>
      <c r="AO80" s="73">
        <v>459</v>
      </c>
      <c r="AP80" s="73">
        <v>0</v>
      </c>
      <c r="AQ80" s="73">
        <v>0</v>
      </c>
      <c r="AR80" s="73">
        <v>389</v>
      </c>
      <c r="AS80" s="73">
        <v>0</v>
      </c>
      <c r="AT80" s="73">
        <v>0</v>
      </c>
      <c r="AU80" s="73">
        <v>392</v>
      </c>
      <c r="AV80" s="73">
        <v>0</v>
      </c>
      <c r="AW80" s="73">
        <v>0</v>
      </c>
      <c r="AX80" s="73">
        <v>360</v>
      </c>
      <c r="AY80" s="73">
        <v>0</v>
      </c>
      <c r="AZ80" s="73">
        <v>1</v>
      </c>
      <c r="BA80" s="73">
        <v>301</v>
      </c>
      <c r="BB80" s="73">
        <v>0.33222591362100001</v>
      </c>
      <c r="BC80" s="73">
        <v>1</v>
      </c>
      <c r="BD80" s="73">
        <v>292</v>
      </c>
      <c r="BE80" s="73">
        <v>0.34246575342500002</v>
      </c>
      <c r="BF80" s="73">
        <v>0</v>
      </c>
      <c r="BG80" s="73">
        <v>326</v>
      </c>
      <c r="BH80" s="73">
        <v>0</v>
      </c>
      <c r="BI80" s="73">
        <v>0</v>
      </c>
      <c r="BJ80" s="73">
        <v>303</v>
      </c>
      <c r="BK80" s="73">
        <v>0</v>
      </c>
      <c r="BL80" s="73">
        <v>0</v>
      </c>
      <c r="BM80" s="73">
        <v>264</v>
      </c>
      <c r="BN80" s="73">
        <v>0</v>
      </c>
      <c r="BO80" s="73">
        <v>0</v>
      </c>
      <c r="BP80" s="73">
        <v>275</v>
      </c>
      <c r="BQ80" s="73">
        <v>0</v>
      </c>
      <c r="BR80" s="73">
        <v>0</v>
      </c>
      <c r="BS80" s="73">
        <v>380</v>
      </c>
      <c r="BT80" s="73">
        <v>0</v>
      </c>
      <c r="BU80" s="73">
        <v>0</v>
      </c>
      <c r="BV80" s="73">
        <v>413</v>
      </c>
      <c r="BW80" s="73">
        <v>0</v>
      </c>
      <c r="BX80" s="73">
        <v>0</v>
      </c>
      <c r="BY80" s="73">
        <v>415</v>
      </c>
      <c r="BZ80" s="73">
        <v>0</v>
      </c>
      <c r="CA80" s="73">
        <v>0</v>
      </c>
      <c r="CB80" s="73">
        <v>351</v>
      </c>
      <c r="CC80" s="73">
        <v>0</v>
      </c>
      <c r="CD80" s="73">
        <v>0</v>
      </c>
      <c r="CE80" s="73">
        <v>409</v>
      </c>
      <c r="CF80" s="73">
        <v>0</v>
      </c>
    </row>
    <row r="81" spans="1:84" x14ac:dyDescent="0.3">
      <c r="A81" s="73" t="s">
        <v>288</v>
      </c>
      <c r="B81" s="73">
        <v>8.4185641199699998E-2</v>
      </c>
      <c r="C81" s="75">
        <v>0.36735552523499998</v>
      </c>
      <c r="D81" s="73">
        <v>0.28606284959700001</v>
      </c>
      <c r="E81" s="73">
        <v>0</v>
      </c>
      <c r="F81" s="73">
        <v>0</v>
      </c>
      <c r="G81" s="73">
        <v>0.12942722913999999</v>
      </c>
      <c r="H81" s="73">
        <v>0.131046822763</v>
      </c>
      <c r="I81" s="73">
        <v>4.6296296296299999E-2</v>
      </c>
      <c r="J81" s="73">
        <v>0.103521665625</v>
      </c>
      <c r="K81" s="73">
        <v>0</v>
      </c>
      <c r="L81" s="73">
        <v>0</v>
      </c>
      <c r="M81" s="73">
        <v>0</v>
      </c>
      <c r="N81" s="73">
        <v>329</v>
      </c>
      <c r="O81" s="73">
        <v>0</v>
      </c>
      <c r="P81" s="73">
        <v>0</v>
      </c>
      <c r="Q81" s="73">
        <v>282</v>
      </c>
      <c r="R81" s="73">
        <v>0</v>
      </c>
      <c r="S81" s="73">
        <v>0</v>
      </c>
      <c r="T81" s="73">
        <v>233</v>
      </c>
      <c r="U81" s="73">
        <v>0</v>
      </c>
      <c r="V81" s="73">
        <v>0</v>
      </c>
      <c r="W81" s="73">
        <v>271</v>
      </c>
      <c r="X81" s="73">
        <v>0</v>
      </c>
      <c r="Y81" s="73">
        <v>0</v>
      </c>
      <c r="Z81" s="73">
        <v>322</v>
      </c>
      <c r="AA81" s="73">
        <v>0</v>
      </c>
      <c r="AB81" s="73">
        <v>0</v>
      </c>
      <c r="AC81" s="73">
        <v>288</v>
      </c>
      <c r="AD81" s="73">
        <v>0</v>
      </c>
      <c r="AE81" s="73">
        <v>0</v>
      </c>
      <c r="AF81" s="73">
        <v>280</v>
      </c>
      <c r="AG81" s="73">
        <v>0</v>
      </c>
      <c r="AH81" s="73">
        <v>1</v>
      </c>
      <c r="AI81" s="73">
        <v>355</v>
      </c>
      <c r="AJ81" s="73">
        <v>0.28169014084499999</v>
      </c>
      <c r="AK81" s="73">
        <v>1</v>
      </c>
      <c r="AL81" s="73">
        <v>361</v>
      </c>
      <c r="AM81" s="73">
        <v>0.27700831024900002</v>
      </c>
      <c r="AN81" s="73">
        <v>1</v>
      </c>
      <c r="AO81" s="73">
        <v>459</v>
      </c>
      <c r="AP81" s="73">
        <v>0.21786492374700001</v>
      </c>
      <c r="AQ81" s="73">
        <v>0</v>
      </c>
      <c r="AR81" s="73">
        <v>389</v>
      </c>
      <c r="AS81" s="73">
        <v>0</v>
      </c>
      <c r="AT81" s="73">
        <v>0</v>
      </c>
      <c r="AU81" s="73">
        <v>392</v>
      </c>
      <c r="AV81" s="73">
        <v>0</v>
      </c>
      <c r="AW81" s="73">
        <v>1</v>
      </c>
      <c r="AX81" s="73">
        <v>360</v>
      </c>
      <c r="AY81" s="73">
        <v>0.277777777778</v>
      </c>
      <c r="AZ81" s="73">
        <v>0</v>
      </c>
      <c r="BA81" s="73">
        <v>301</v>
      </c>
      <c r="BB81" s="73">
        <v>0</v>
      </c>
      <c r="BC81" s="73">
        <v>0</v>
      </c>
      <c r="BD81" s="73">
        <v>292</v>
      </c>
      <c r="BE81" s="73">
        <v>0</v>
      </c>
      <c r="BF81" s="73">
        <v>0</v>
      </c>
      <c r="BG81" s="73">
        <v>326</v>
      </c>
      <c r="BH81" s="73">
        <v>0</v>
      </c>
      <c r="BI81" s="73">
        <v>0</v>
      </c>
      <c r="BJ81" s="73">
        <v>303</v>
      </c>
      <c r="BK81" s="73">
        <v>0</v>
      </c>
      <c r="BL81" s="73">
        <v>0</v>
      </c>
      <c r="BM81" s="73">
        <v>264</v>
      </c>
      <c r="BN81" s="73">
        <v>0</v>
      </c>
      <c r="BO81" s="73">
        <v>0</v>
      </c>
      <c r="BP81" s="73">
        <v>275</v>
      </c>
      <c r="BQ81" s="73">
        <v>0</v>
      </c>
      <c r="BR81" s="73">
        <v>0</v>
      </c>
      <c r="BS81" s="73">
        <v>380</v>
      </c>
      <c r="BT81" s="73">
        <v>0</v>
      </c>
      <c r="BU81" s="73">
        <v>0</v>
      </c>
      <c r="BV81" s="73">
        <v>413</v>
      </c>
      <c r="BW81" s="73">
        <v>0</v>
      </c>
      <c r="BX81" s="73">
        <v>0</v>
      </c>
      <c r="BY81" s="73">
        <v>415</v>
      </c>
      <c r="BZ81" s="73">
        <v>0</v>
      </c>
      <c r="CA81" s="73">
        <v>0</v>
      </c>
      <c r="CB81" s="73">
        <v>351</v>
      </c>
      <c r="CC81" s="73">
        <v>0</v>
      </c>
      <c r="CD81" s="73">
        <v>0</v>
      </c>
      <c r="CE81" s="73">
        <v>409</v>
      </c>
      <c r="CF81" s="73">
        <v>0</v>
      </c>
    </row>
    <row r="82" spans="1:84" x14ac:dyDescent="0.3">
      <c r="A82" s="73" t="s">
        <v>289</v>
      </c>
      <c r="B82" s="73">
        <v>9.9585606307999994E-2</v>
      </c>
      <c r="C82" s="75">
        <v>0.36770070021399998</v>
      </c>
      <c r="D82" s="73">
        <v>0.271998378554</v>
      </c>
      <c r="E82" s="73">
        <v>0</v>
      </c>
      <c r="F82" s="73">
        <v>0</v>
      </c>
      <c r="G82" s="73">
        <v>0</v>
      </c>
      <c r="H82" s="73">
        <v>0</v>
      </c>
      <c r="I82" s="73">
        <v>9.7421040672600004E-2</v>
      </c>
      <c r="J82" s="73">
        <v>0.13802775106500001</v>
      </c>
      <c r="K82" s="73">
        <v>0</v>
      </c>
      <c r="L82" s="73">
        <v>0</v>
      </c>
      <c r="M82" s="73">
        <v>0</v>
      </c>
      <c r="N82" s="73">
        <v>329</v>
      </c>
      <c r="O82" s="73">
        <v>0</v>
      </c>
      <c r="P82" s="73">
        <v>0</v>
      </c>
      <c r="Q82" s="73">
        <v>282</v>
      </c>
      <c r="R82" s="73">
        <v>0</v>
      </c>
      <c r="S82" s="73">
        <v>0</v>
      </c>
      <c r="T82" s="73">
        <v>233</v>
      </c>
      <c r="U82" s="73">
        <v>0</v>
      </c>
      <c r="V82" s="73">
        <v>0</v>
      </c>
      <c r="W82" s="73">
        <v>271</v>
      </c>
      <c r="X82" s="73">
        <v>0</v>
      </c>
      <c r="Y82" s="73">
        <v>0</v>
      </c>
      <c r="Z82" s="73">
        <v>322</v>
      </c>
      <c r="AA82" s="73">
        <v>0</v>
      </c>
      <c r="AB82" s="73">
        <v>0</v>
      </c>
      <c r="AC82" s="73">
        <v>288</v>
      </c>
      <c r="AD82" s="73">
        <v>0</v>
      </c>
      <c r="AE82" s="73">
        <v>0</v>
      </c>
      <c r="AF82" s="73">
        <v>280</v>
      </c>
      <c r="AG82" s="73">
        <v>0</v>
      </c>
      <c r="AH82" s="73">
        <v>0</v>
      </c>
      <c r="AI82" s="73">
        <v>355</v>
      </c>
      <c r="AJ82" s="73">
        <v>0</v>
      </c>
      <c r="AK82" s="73">
        <v>0</v>
      </c>
      <c r="AL82" s="73">
        <v>361</v>
      </c>
      <c r="AM82" s="73">
        <v>0</v>
      </c>
      <c r="AN82" s="73">
        <v>0</v>
      </c>
      <c r="AO82" s="73">
        <v>459</v>
      </c>
      <c r="AP82" s="73">
        <v>0</v>
      </c>
      <c r="AQ82" s="73">
        <v>0</v>
      </c>
      <c r="AR82" s="73">
        <v>389</v>
      </c>
      <c r="AS82" s="73">
        <v>0</v>
      </c>
      <c r="AT82" s="73">
        <v>0</v>
      </c>
      <c r="AU82" s="73">
        <v>392</v>
      </c>
      <c r="AV82" s="73">
        <v>0</v>
      </c>
      <c r="AW82" s="73">
        <v>1</v>
      </c>
      <c r="AX82" s="73">
        <v>360</v>
      </c>
      <c r="AY82" s="73">
        <v>0.277777777778</v>
      </c>
      <c r="AZ82" s="73">
        <v>0</v>
      </c>
      <c r="BA82" s="73">
        <v>301</v>
      </c>
      <c r="BB82" s="73">
        <v>0</v>
      </c>
      <c r="BC82" s="73">
        <v>0</v>
      </c>
      <c r="BD82" s="73">
        <v>292</v>
      </c>
      <c r="BE82" s="73">
        <v>0</v>
      </c>
      <c r="BF82" s="73">
        <v>1</v>
      </c>
      <c r="BG82" s="73">
        <v>326</v>
      </c>
      <c r="BH82" s="73">
        <v>0.30674846625800001</v>
      </c>
      <c r="BI82" s="73">
        <v>0</v>
      </c>
      <c r="BJ82" s="73">
        <v>303</v>
      </c>
      <c r="BK82" s="73">
        <v>0</v>
      </c>
      <c r="BL82" s="73">
        <v>0</v>
      </c>
      <c r="BM82" s="73">
        <v>264</v>
      </c>
      <c r="BN82" s="73">
        <v>0</v>
      </c>
      <c r="BO82" s="73">
        <v>0</v>
      </c>
      <c r="BP82" s="73">
        <v>275</v>
      </c>
      <c r="BQ82" s="73">
        <v>0</v>
      </c>
      <c r="BR82" s="73">
        <v>0</v>
      </c>
      <c r="BS82" s="73">
        <v>380</v>
      </c>
      <c r="BT82" s="73">
        <v>0</v>
      </c>
      <c r="BU82" s="73">
        <v>0</v>
      </c>
      <c r="BV82" s="73">
        <v>413</v>
      </c>
      <c r="BW82" s="73">
        <v>0</v>
      </c>
      <c r="BX82" s="73">
        <v>0</v>
      </c>
      <c r="BY82" s="73">
        <v>415</v>
      </c>
      <c r="BZ82" s="73">
        <v>0</v>
      </c>
      <c r="CA82" s="73">
        <v>0</v>
      </c>
      <c r="CB82" s="73">
        <v>351</v>
      </c>
      <c r="CC82" s="73">
        <v>0</v>
      </c>
      <c r="CD82" s="73">
        <v>0</v>
      </c>
      <c r="CE82" s="73">
        <v>409</v>
      </c>
      <c r="CF82" s="73">
        <v>0</v>
      </c>
    </row>
    <row r="83" spans="1:84" x14ac:dyDescent="0.3">
      <c r="A83" s="73" t="s">
        <v>290</v>
      </c>
      <c r="B83" s="73">
        <v>0.39562981029200001</v>
      </c>
      <c r="C83" s="75">
        <v>0.64373664047500001</v>
      </c>
      <c r="D83" s="73">
        <v>0.13222578989700001</v>
      </c>
      <c r="E83" s="73">
        <v>0</v>
      </c>
      <c r="F83" s="73">
        <v>0</v>
      </c>
      <c r="G83" s="73">
        <v>0.13485311021900001</v>
      </c>
      <c r="H83" s="73">
        <v>0.20932403071299999</v>
      </c>
      <c r="I83" s="73">
        <v>0.112448611174</v>
      </c>
      <c r="J83" s="73">
        <v>0.159053821614</v>
      </c>
      <c r="K83" s="73">
        <v>4.0355125100900002E-2</v>
      </c>
      <c r="L83" s="73">
        <v>9.0236802966099997E-2</v>
      </c>
      <c r="M83" s="73">
        <v>0</v>
      </c>
      <c r="N83" s="73">
        <v>329</v>
      </c>
      <c r="O83" s="73">
        <v>0</v>
      </c>
      <c r="P83" s="73">
        <v>0</v>
      </c>
      <c r="Q83" s="73">
        <v>282</v>
      </c>
      <c r="R83" s="73">
        <v>0</v>
      </c>
      <c r="S83" s="73">
        <v>0</v>
      </c>
      <c r="T83" s="73">
        <v>233</v>
      </c>
      <c r="U83" s="73">
        <v>0</v>
      </c>
      <c r="V83" s="73">
        <v>0</v>
      </c>
      <c r="W83" s="73">
        <v>271</v>
      </c>
      <c r="X83" s="73">
        <v>0</v>
      </c>
      <c r="Y83" s="73">
        <v>0</v>
      </c>
      <c r="Z83" s="73">
        <v>322</v>
      </c>
      <c r="AA83" s="73">
        <v>0</v>
      </c>
      <c r="AB83" s="73">
        <v>0</v>
      </c>
      <c r="AC83" s="73">
        <v>288</v>
      </c>
      <c r="AD83" s="73">
        <v>0</v>
      </c>
      <c r="AE83" s="73">
        <v>0</v>
      </c>
      <c r="AF83" s="73">
        <v>280</v>
      </c>
      <c r="AG83" s="73">
        <v>0</v>
      </c>
      <c r="AH83" s="73">
        <v>0</v>
      </c>
      <c r="AI83" s="73">
        <v>355</v>
      </c>
      <c r="AJ83" s="73">
        <v>0</v>
      </c>
      <c r="AK83" s="73">
        <v>2</v>
      </c>
      <c r="AL83" s="73">
        <v>361</v>
      </c>
      <c r="AM83" s="73">
        <v>0.55401662049900002</v>
      </c>
      <c r="AN83" s="73">
        <v>0</v>
      </c>
      <c r="AO83" s="73">
        <v>459</v>
      </c>
      <c r="AP83" s="73">
        <v>0</v>
      </c>
      <c r="AQ83" s="73">
        <v>0</v>
      </c>
      <c r="AR83" s="73">
        <v>389</v>
      </c>
      <c r="AS83" s="73">
        <v>0</v>
      </c>
      <c r="AT83" s="73">
        <v>1</v>
      </c>
      <c r="AU83" s="73">
        <v>392</v>
      </c>
      <c r="AV83" s="73">
        <v>0.25510204081600002</v>
      </c>
      <c r="AW83" s="73">
        <v>0</v>
      </c>
      <c r="AX83" s="73">
        <v>360</v>
      </c>
      <c r="AY83" s="73">
        <v>0</v>
      </c>
      <c r="AZ83" s="73">
        <v>1</v>
      </c>
      <c r="BA83" s="73">
        <v>301</v>
      </c>
      <c r="BB83" s="73">
        <v>0.33222591362100001</v>
      </c>
      <c r="BC83" s="73">
        <v>1</v>
      </c>
      <c r="BD83" s="73">
        <v>292</v>
      </c>
      <c r="BE83" s="73">
        <v>0.34246575342500002</v>
      </c>
      <c r="BF83" s="73">
        <v>0</v>
      </c>
      <c r="BG83" s="73">
        <v>326</v>
      </c>
      <c r="BH83" s="73">
        <v>0</v>
      </c>
      <c r="BI83" s="73">
        <v>0</v>
      </c>
      <c r="BJ83" s="73">
        <v>303</v>
      </c>
      <c r="BK83" s="73">
        <v>0</v>
      </c>
      <c r="BL83" s="73">
        <v>0</v>
      </c>
      <c r="BM83" s="73">
        <v>264</v>
      </c>
      <c r="BN83" s="73">
        <v>0</v>
      </c>
      <c r="BO83" s="73">
        <v>0</v>
      </c>
      <c r="BP83" s="73">
        <v>275</v>
      </c>
      <c r="BQ83" s="73">
        <v>0</v>
      </c>
      <c r="BR83" s="73">
        <v>0</v>
      </c>
      <c r="BS83" s="73">
        <v>380</v>
      </c>
      <c r="BT83" s="73">
        <v>0</v>
      </c>
      <c r="BU83" s="73">
        <v>1</v>
      </c>
      <c r="BV83" s="73">
        <v>413</v>
      </c>
      <c r="BW83" s="73">
        <v>0.242130750605</v>
      </c>
      <c r="BX83" s="73">
        <v>0</v>
      </c>
      <c r="BY83" s="73">
        <v>415</v>
      </c>
      <c r="BZ83" s="73">
        <v>0</v>
      </c>
      <c r="CA83" s="73">
        <v>0</v>
      </c>
      <c r="CB83" s="73">
        <v>351</v>
      </c>
      <c r="CC83" s="73">
        <v>0</v>
      </c>
      <c r="CD83" s="73">
        <v>0</v>
      </c>
      <c r="CE83" s="73">
        <v>409</v>
      </c>
      <c r="CF83" s="73">
        <v>0</v>
      </c>
    </row>
    <row r="84" spans="1:84" x14ac:dyDescent="0.3">
      <c r="A84" s="73" t="s">
        <v>132</v>
      </c>
      <c r="B84" s="73">
        <v>0.228637868863</v>
      </c>
      <c r="C84" s="75">
        <v>0.66512834578400004</v>
      </c>
      <c r="D84" s="73">
        <v>0.17011567606799999</v>
      </c>
      <c r="E84" s="73">
        <v>0</v>
      </c>
      <c r="F84" s="73">
        <v>0</v>
      </c>
      <c r="G84" s="73">
        <v>5.95238095238E-2</v>
      </c>
      <c r="H84" s="73">
        <v>0.13309928437499999</v>
      </c>
      <c r="I84" s="73">
        <v>0.26763147545600002</v>
      </c>
      <c r="J84" s="73">
        <v>0.286554252289</v>
      </c>
      <c r="K84" s="73">
        <v>0.28327521800599997</v>
      </c>
      <c r="L84" s="73">
        <v>0.45154033110899999</v>
      </c>
      <c r="M84" s="73">
        <v>0</v>
      </c>
      <c r="N84" s="73">
        <v>329</v>
      </c>
      <c r="O84" s="73">
        <v>0</v>
      </c>
      <c r="P84" s="73">
        <v>0</v>
      </c>
      <c r="Q84" s="73">
        <v>282</v>
      </c>
      <c r="R84" s="73">
        <v>0</v>
      </c>
      <c r="S84" s="73">
        <v>0</v>
      </c>
      <c r="T84" s="73">
        <v>233</v>
      </c>
      <c r="U84" s="73">
        <v>0</v>
      </c>
      <c r="V84" s="73">
        <v>0</v>
      </c>
      <c r="W84" s="73">
        <v>271</v>
      </c>
      <c r="X84" s="73">
        <v>0</v>
      </c>
      <c r="Y84" s="73">
        <v>0</v>
      </c>
      <c r="Z84" s="73">
        <v>322</v>
      </c>
      <c r="AA84" s="73">
        <v>0</v>
      </c>
      <c r="AB84" s="73">
        <v>0</v>
      </c>
      <c r="AC84" s="73">
        <v>288</v>
      </c>
      <c r="AD84" s="73">
        <v>0</v>
      </c>
      <c r="AE84" s="73">
        <v>1</v>
      </c>
      <c r="AF84" s="73">
        <v>280</v>
      </c>
      <c r="AG84" s="73">
        <v>0.35714285714299998</v>
      </c>
      <c r="AH84" s="73">
        <v>0</v>
      </c>
      <c r="AI84" s="73">
        <v>355</v>
      </c>
      <c r="AJ84" s="73">
        <v>0</v>
      </c>
      <c r="AK84" s="73">
        <v>0</v>
      </c>
      <c r="AL84" s="73">
        <v>361</v>
      </c>
      <c r="AM84" s="73">
        <v>0</v>
      </c>
      <c r="AN84" s="73">
        <v>0</v>
      </c>
      <c r="AO84" s="73">
        <v>459</v>
      </c>
      <c r="AP84" s="73">
        <v>0</v>
      </c>
      <c r="AQ84" s="73">
        <v>0</v>
      </c>
      <c r="AR84" s="73">
        <v>389</v>
      </c>
      <c r="AS84" s="73">
        <v>0</v>
      </c>
      <c r="AT84" s="73">
        <v>0</v>
      </c>
      <c r="AU84" s="73">
        <v>392</v>
      </c>
      <c r="AV84" s="73">
        <v>0</v>
      </c>
      <c r="AW84" s="73">
        <v>0</v>
      </c>
      <c r="AX84" s="73">
        <v>360</v>
      </c>
      <c r="AY84" s="73">
        <v>0</v>
      </c>
      <c r="AZ84" s="73">
        <v>1</v>
      </c>
      <c r="BA84" s="73">
        <v>301</v>
      </c>
      <c r="BB84" s="73">
        <v>0.33222591362100001</v>
      </c>
      <c r="BC84" s="73">
        <v>0</v>
      </c>
      <c r="BD84" s="73">
        <v>292</v>
      </c>
      <c r="BE84" s="73">
        <v>0</v>
      </c>
      <c r="BF84" s="73">
        <v>2</v>
      </c>
      <c r="BG84" s="73">
        <v>326</v>
      </c>
      <c r="BH84" s="73">
        <v>0.61349693251500004</v>
      </c>
      <c r="BI84" s="73">
        <v>2</v>
      </c>
      <c r="BJ84" s="73">
        <v>303</v>
      </c>
      <c r="BK84" s="73">
        <v>0.66006600660100001</v>
      </c>
      <c r="BL84" s="73">
        <v>0</v>
      </c>
      <c r="BM84" s="73">
        <v>264</v>
      </c>
      <c r="BN84" s="73">
        <v>0</v>
      </c>
      <c r="BO84" s="73">
        <v>0</v>
      </c>
      <c r="BP84" s="73">
        <v>275</v>
      </c>
      <c r="BQ84" s="73">
        <v>0</v>
      </c>
      <c r="BR84" s="73">
        <v>0</v>
      </c>
      <c r="BS84" s="73">
        <v>380</v>
      </c>
      <c r="BT84" s="73">
        <v>0</v>
      </c>
      <c r="BU84" s="73">
        <v>5</v>
      </c>
      <c r="BV84" s="73">
        <v>413</v>
      </c>
      <c r="BW84" s="73">
        <v>1.2106537530299999</v>
      </c>
      <c r="BX84" s="73">
        <v>0</v>
      </c>
      <c r="BY84" s="73">
        <v>415</v>
      </c>
      <c r="BZ84" s="73">
        <v>0</v>
      </c>
      <c r="CA84" s="73">
        <v>0</v>
      </c>
      <c r="CB84" s="73">
        <v>351</v>
      </c>
      <c r="CC84" s="73">
        <v>0</v>
      </c>
      <c r="CD84" s="73">
        <v>2</v>
      </c>
      <c r="CE84" s="73">
        <v>409</v>
      </c>
      <c r="CF84" s="73">
        <v>0.48899755501199998</v>
      </c>
    </row>
    <row r="85" spans="1:84" x14ac:dyDescent="0.3">
      <c r="A85" s="73" t="s">
        <v>291</v>
      </c>
      <c r="B85" s="73">
        <v>0.39162517627100002</v>
      </c>
      <c r="C85" s="75">
        <v>0.67135744503600003</v>
      </c>
      <c r="D85" s="73">
        <v>0.13043478260899999</v>
      </c>
      <c r="E85" s="73">
        <v>0</v>
      </c>
      <c r="F85" s="73">
        <v>0</v>
      </c>
      <c r="G85" s="73">
        <v>4.25170068027E-2</v>
      </c>
      <c r="H85" s="73">
        <v>9.5070917410700007E-2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329</v>
      </c>
      <c r="O85" s="73">
        <v>0</v>
      </c>
      <c r="P85" s="73">
        <v>0</v>
      </c>
      <c r="Q85" s="73">
        <v>282</v>
      </c>
      <c r="R85" s="73">
        <v>0</v>
      </c>
      <c r="S85" s="73">
        <v>0</v>
      </c>
      <c r="T85" s="73">
        <v>233</v>
      </c>
      <c r="U85" s="73">
        <v>0</v>
      </c>
      <c r="V85" s="73">
        <v>0</v>
      </c>
      <c r="W85" s="73">
        <v>271</v>
      </c>
      <c r="X85" s="73">
        <v>0</v>
      </c>
      <c r="Y85" s="73">
        <v>0</v>
      </c>
      <c r="Z85" s="73">
        <v>322</v>
      </c>
      <c r="AA85" s="73">
        <v>0</v>
      </c>
      <c r="AB85" s="73">
        <v>0</v>
      </c>
      <c r="AC85" s="73">
        <v>288</v>
      </c>
      <c r="AD85" s="73">
        <v>0</v>
      </c>
      <c r="AE85" s="73">
        <v>0</v>
      </c>
      <c r="AF85" s="73">
        <v>280</v>
      </c>
      <c r="AG85" s="73">
        <v>0</v>
      </c>
      <c r="AH85" s="73">
        <v>0</v>
      </c>
      <c r="AI85" s="73">
        <v>355</v>
      </c>
      <c r="AJ85" s="73">
        <v>0</v>
      </c>
      <c r="AK85" s="73">
        <v>0</v>
      </c>
      <c r="AL85" s="73">
        <v>361</v>
      </c>
      <c r="AM85" s="73">
        <v>0</v>
      </c>
      <c r="AN85" s="73">
        <v>0</v>
      </c>
      <c r="AO85" s="73">
        <v>459</v>
      </c>
      <c r="AP85" s="73">
        <v>0</v>
      </c>
      <c r="AQ85" s="73">
        <v>0</v>
      </c>
      <c r="AR85" s="73">
        <v>389</v>
      </c>
      <c r="AS85" s="73">
        <v>0</v>
      </c>
      <c r="AT85" s="73">
        <v>1</v>
      </c>
      <c r="AU85" s="73">
        <v>392</v>
      </c>
      <c r="AV85" s="73">
        <v>0.25510204081600002</v>
      </c>
      <c r="AW85" s="73">
        <v>0</v>
      </c>
      <c r="AX85" s="73">
        <v>360</v>
      </c>
      <c r="AY85" s="73">
        <v>0</v>
      </c>
      <c r="AZ85" s="73">
        <v>0</v>
      </c>
      <c r="BA85" s="73">
        <v>301</v>
      </c>
      <c r="BB85" s="73">
        <v>0</v>
      </c>
      <c r="BC85" s="73">
        <v>0</v>
      </c>
      <c r="BD85" s="73">
        <v>292</v>
      </c>
      <c r="BE85" s="73">
        <v>0</v>
      </c>
      <c r="BF85" s="73">
        <v>0</v>
      </c>
      <c r="BG85" s="73">
        <v>326</v>
      </c>
      <c r="BH85" s="73">
        <v>0</v>
      </c>
      <c r="BI85" s="73">
        <v>0</v>
      </c>
      <c r="BJ85" s="73">
        <v>303</v>
      </c>
      <c r="BK85" s="73">
        <v>0</v>
      </c>
      <c r="BL85" s="73">
        <v>0</v>
      </c>
      <c r="BM85" s="73">
        <v>264</v>
      </c>
      <c r="BN85" s="73">
        <v>0</v>
      </c>
      <c r="BO85" s="73">
        <v>0</v>
      </c>
      <c r="BP85" s="73">
        <v>275</v>
      </c>
      <c r="BQ85" s="73">
        <v>0</v>
      </c>
      <c r="BR85" s="73">
        <v>0</v>
      </c>
      <c r="BS85" s="73">
        <v>380</v>
      </c>
      <c r="BT85" s="73">
        <v>0</v>
      </c>
      <c r="BU85" s="73">
        <v>0</v>
      </c>
      <c r="BV85" s="73">
        <v>413</v>
      </c>
      <c r="BW85" s="73">
        <v>0</v>
      </c>
      <c r="BX85" s="73">
        <v>0</v>
      </c>
      <c r="BY85" s="73">
        <v>415</v>
      </c>
      <c r="BZ85" s="73">
        <v>0</v>
      </c>
      <c r="CA85" s="73">
        <v>0</v>
      </c>
      <c r="CB85" s="73">
        <v>351</v>
      </c>
      <c r="CC85" s="73">
        <v>0</v>
      </c>
      <c r="CD85" s="73">
        <v>0</v>
      </c>
      <c r="CE85" s="73">
        <v>409</v>
      </c>
      <c r="CF85" s="73">
        <v>0</v>
      </c>
    </row>
    <row r="86" spans="1:84" x14ac:dyDescent="0.3">
      <c r="A86" s="73" t="s">
        <v>292</v>
      </c>
      <c r="B86" s="73">
        <v>0.39162517627100002</v>
      </c>
      <c r="C86" s="75">
        <v>0.69622253559299996</v>
      </c>
      <c r="D86" s="73">
        <v>0.13043478260899999</v>
      </c>
      <c r="E86" s="73">
        <v>0</v>
      </c>
      <c r="F86" s="73">
        <v>0</v>
      </c>
      <c r="G86" s="73">
        <v>0</v>
      </c>
      <c r="H86" s="73">
        <v>0</v>
      </c>
      <c r="I86" s="73">
        <v>5.5005500550099999E-2</v>
      </c>
      <c r="J86" s="73">
        <v>0.122996038366</v>
      </c>
      <c r="K86" s="73">
        <v>0</v>
      </c>
      <c r="L86" s="73">
        <v>0</v>
      </c>
      <c r="M86" s="73">
        <v>0</v>
      </c>
      <c r="N86" s="73">
        <v>329</v>
      </c>
      <c r="O86" s="73">
        <v>0</v>
      </c>
      <c r="P86" s="73">
        <v>0</v>
      </c>
      <c r="Q86" s="73">
        <v>282</v>
      </c>
      <c r="R86" s="73">
        <v>0</v>
      </c>
      <c r="S86" s="73">
        <v>0</v>
      </c>
      <c r="T86" s="73">
        <v>233</v>
      </c>
      <c r="U86" s="73">
        <v>0</v>
      </c>
      <c r="V86" s="73">
        <v>0</v>
      </c>
      <c r="W86" s="73">
        <v>271</v>
      </c>
      <c r="X86" s="73">
        <v>0</v>
      </c>
      <c r="Y86" s="73">
        <v>0</v>
      </c>
      <c r="Z86" s="73">
        <v>322</v>
      </c>
      <c r="AA86" s="73">
        <v>0</v>
      </c>
      <c r="AB86" s="73">
        <v>0</v>
      </c>
      <c r="AC86" s="73">
        <v>288</v>
      </c>
      <c r="AD86" s="73">
        <v>0</v>
      </c>
      <c r="AE86" s="73">
        <v>0</v>
      </c>
      <c r="AF86" s="73">
        <v>280</v>
      </c>
      <c r="AG86" s="73">
        <v>0</v>
      </c>
      <c r="AH86" s="73">
        <v>0</v>
      </c>
      <c r="AI86" s="73">
        <v>355</v>
      </c>
      <c r="AJ86" s="73">
        <v>0</v>
      </c>
      <c r="AK86" s="73">
        <v>0</v>
      </c>
      <c r="AL86" s="73">
        <v>361</v>
      </c>
      <c r="AM86" s="73">
        <v>0</v>
      </c>
      <c r="AN86" s="73">
        <v>0</v>
      </c>
      <c r="AO86" s="73">
        <v>459</v>
      </c>
      <c r="AP86" s="73">
        <v>0</v>
      </c>
      <c r="AQ86" s="73">
        <v>0</v>
      </c>
      <c r="AR86" s="73">
        <v>389</v>
      </c>
      <c r="AS86" s="73">
        <v>0</v>
      </c>
      <c r="AT86" s="73">
        <v>0</v>
      </c>
      <c r="AU86" s="73">
        <v>392</v>
      </c>
      <c r="AV86" s="73">
        <v>0</v>
      </c>
      <c r="AW86" s="73">
        <v>0</v>
      </c>
      <c r="AX86" s="73">
        <v>360</v>
      </c>
      <c r="AY86" s="73">
        <v>0</v>
      </c>
      <c r="AZ86" s="73">
        <v>0</v>
      </c>
      <c r="BA86" s="73">
        <v>301</v>
      </c>
      <c r="BB86" s="73">
        <v>0</v>
      </c>
      <c r="BC86" s="73">
        <v>0</v>
      </c>
      <c r="BD86" s="73">
        <v>292</v>
      </c>
      <c r="BE86" s="73">
        <v>0</v>
      </c>
      <c r="BF86" s="73">
        <v>0</v>
      </c>
      <c r="BG86" s="73">
        <v>326</v>
      </c>
      <c r="BH86" s="73">
        <v>0</v>
      </c>
      <c r="BI86" s="73">
        <v>1</v>
      </c>
      <c r="BJ86" s="73">
        <v>303</v>
      </c>
      <c r="BK86" s="73">
        <v>0.33003300330000002</v>
      </c>
      <c r="BL86" s="73">
        <v>0</v>
      </c>
      <c r="BM86" s="73">
        <v>264</v>
      </c>
      <c r="BN86" s="73">
        <v>0</v>
      </c>
      <c r="BO86" s="73">
        <v>0</v>
      </c>
      <c r="BP86" s="73">
        <v>275</v>
      </c>
      <c r="BQ86" s="73">
        <v>0</v>
      </c>
      <c r="BR86" s="73">
        <v>0</v>
      </c>
      <c r="BS86" s="73">
        <v>380</v>
      </c>
      <c r="BT86" s="73">
        <v>0</v>
      </c>
      <c r="BU86" s="73">
        <v>0</v>
      </c>
      <c r="BV86" s="73">
        <v>413</v>
      </c>
      <c r="BW86" s="73">
        <v>0</v>
      </c>
      <c r="BX86" s="73">
        <v>0</v>
      </c>
      <c r="BY86" s="73">
        <v>415</v>
      </c>
      <c r="BZ86" s="73">
        <v>0</v>
      </c>
      <c r="CA86" s="73">
        <v>0</v>
      </c>
      <c r="CB86" s="73">
        <v>351</v>
      </c>
      <c r="CC86" s="73">
        <v>0</v>
      </c>
      <c r="CD86" s="73">
        <v>0</v>
      </c>
      <c r="CE86" s="73">
        <v>409</v>
      </c>
      <c r="CF86" s="73">
        <v>0</v>
      </c>
    </row>
    <row r="87" spans="1:84" x14ac:dyDescent="0.3">
      <c r="A87" s="73" t="s">
        <v>293</v>
      </c>
      <c r="B87" s="73">
        <v>0.55308644647799998</v>
      </c>
      <c r="C87" s="75">
        <v>0.70795065149199998</v>
      </c>
      <c r="D87" s="73">
        <v>9.2307832372800006E-2</v>
      </c>
      <c r="E87" s="73">
        <v>0</v>
      </c>
      <c r="F87" s="73">
        <v>0</v>
      </c>
      <c r="G87" s="73">
        <v>4.25170068027E-2</v>
      </c>
      <c r="H87" s="73">
        <v>9.5070917410700007E-2</v>
      </c>
      <c r="I87" s="73">
        <v>5.5370985603499998E-2</v>
      </c>
      <c r="J87" s="73">
        <v>0.123813287791</v>
      </c>
      <c r="K87" s="73">
        <v>0</v>
      </c>
      <c r="L87" s="73">
        <v>0</v>
      </c>
      <c r="M87" s="73">
        <v>0</v>
      </c>
      <c r="N87" s="73">
        <v>329</v>
      </c>
      <c r="O87" s="73">
        <v>0</v>
      </c>
      <c r="P87" s="73">
        <v>0</v>
      </c>
      <c r="Q87" s="73">
        <v>282</v>
      </c>
      <c r="R87" s="73">
        <v>0</v>
      </c>
      <c r="S87" s="73">
        <v>0</v>
      </c>
      <c r="T87" s="73">
        <v>233</v>
      </c>
      <c r="U87" s="73">
        <v>0</v>
      </c>
      <c r="V87" s="73">
        <v>0</v>
      </c>
      <c r="W87" s="73">
        <v>271</v>
      </c>
      <c r="X87" s="73">
        <v>0</v>
      </c>
      <c r="Y87" s="73">
        <v>0</v>
      </c>
      <c r="Z87" s="73">
        <v>322</v>
      </c>
      <c r="AA87" s="73">
        <v>0</v>
      </c>
      <c r="AB87" s="73">
        <v>0</v>
      </c>
      <c r="AC87" s="73">
        <v>288</v>
      </c>
      <c r="AD87" s="73">
        <v>0</v>
      </c>
      <c r="AE87" s="73">
        <v>0</v>
      </c>
      <c r="AF87" s="73">
        <v>280</v>
      </c>
      <c r="AG87" s="73">
        <v>0</v>
      </c>
      <c r="AH87" s="73">
        <v>0</v>
      </c>
      <c r="AI87" s="73">
        <v>355</v>
      </c>
      <c r="AJ87" s="73">
        <v>0</v>
      </c>
      <c r="AK87" s="73">
        <v>0</v>
      </c>
      <c r="AL87" s="73">
        <v>361</v>
      </c>
      <c r="AM87" s="73">
        <v>0</v>
      </c>
      <c r="AN87" s="73">
        <v>0</v>
      </c>
      <c r="AO87" s="73">
        <v>459</v>
      </c>
      <c r="AP87" s="73">
        <v>0</v>
      </c>
      <c r="AQ87" s="73">
        <v>0</v>
      </c>
      <c r="AR87" s="73">
        <v>389</v>
      </c>
      <c r="AS87" s="73">
        <v>0</v>
      </c>
      <c r="AT87" s="73">
        <v>1</v>
      </c>
      <c r="AU87" s="73">
        <v>392</v>
      </c>
      <c r="AV87" s="73">
        <v>0.25510204081600002</v>
      </c>
      <c r="AW87" s="73">
        <v>0</v>
      </c>
      <c r="AX87" s="73">
        <v>360</v>
      </c>
      <c r="AY87" s="73">
        <v>0</v>
      </c>
      <c r="AZ87" s="73">
        <v>1</v>
      </c>
      <c r="BA87" s="73">
        <v>301</v>
      </c>
      <c r="BB87" s="73">
        <v>0.33222591362100001</v>
      </c>
      <c r="BC87" s="73">
        <v>0</v>
      </c>
      <c r="BD87" s="73">
        <v>292</v>
      </c>
      <c r="BE87" s="73">
        <v>0</v>
      </c>
      <c r="BF87" s="73">
        <v>0</v>
      </c>
      <c r="BG87" s="73">
        <v>326</v>
      </c>
      <c r="BH87" s="73">
        <v>0</v>
      </c>
      <c r="BI87" s="73">
        <v>0</v>
      </c>
      <c r="BJ87" s="73">
        <v>303</v>
      </c>
      <c r="BK87" s="73">
        <v>0</v>
      </c>
      <c r="BL87" s="73">
        <v>0</v>
      </c>
      <c r="BM87" s="73">
        <v>264</v>
      </c>
      <c r="BN87" s="73">
        <v>0</v>
      </c>
      <c r="BO87" s="73">
        <v>0</v>
      </c>
      <c r="BP87" s="73">
        <v>275</v>
      </c>
      <c r="BQ87" s="73">
        <v>0</v>
      </c>
      <c r="BR87" s="73">
        <v>0</v>
      </c>
      <c r="BS87" s="73">
        <v>380</v>
      </c>
      <c r="BT87" s="73">
        <v>0</v>
      </c>
      <c r="BU87" s="73">
        <v>0</v>
      </c>
      <c r="BV87" s="73">
        <v>413</v>
      </c>
      <c r="BW87" s="73">
        <v>0</v>
      </c>
      <c r="BX87" s="73">
        <v>0</v>
      </c>
      <c r="BY87" s="73">
        <v>415</v>
      </c>
      <c r="BZ87" s="73">
        <v>0</v>
      </c>
      <c r="CA87" s="73">
        <v>0</v>
      </c>
      <c r="CB87" s="73">
        <v>351</v>
      </c>
      <c r="CC87" s="73">
        <v>0</v>
      </c>
      <c r="CD87" s="73">
        <v>0</v>
      </c>
      <c r="CE87" s="73">
        <v>409</v>
      </c>
      <c r="CF87" s="73">
        <v>0</v>
      </c>
    </row>
    <row r="88" spans="1:84" x14ac:dyDescent="0.3">
      <c r="A88" s="73" t="s">
        <v>294</v>
      </c>
      <c r="B88" s="73">
        <v>0.39162517627100002</v>
      </c>
      <c r="C88" s="75">
        <v>0.70935880984999999</v>
      </c>
      <c r="D88" s="73">
        <v>0.13043478260899999</v>
      </c>
      <c r="E88" s="73">
        <v>0</v>
      </c>
      <c r="F88" s="73">
        <v>0</v>
      </c>
      <c r="G88" s="73">
        <v>0</v>
      </c>
      <c r="H88" s="73">
        <v>0</v>
      </c>
      <c r="I88" s="73">
        <v>0</v>
      </c>
      <c r="J88" s="73">
        <v>0</v>
      </c>
      <c r="K88" s="73">
        <v>4.0355125100900002E-2</v>
      </c>
      <c r="L88" s="73">
        <v>9.0236802966099997E-2</v>
      </c>
      <c r="M88" s="73">
        <v>0</v>
      </c>
      <c r="N88" s="73">
        <v>329</v>
      </c>
      <c r="O88" s="73">
        <v>0</v>
      </c>
      <c r="P88" s="73">
        <v>0</v>
      </c>
      <c r="Q88" s="73">
        <v>282</v>
      </c>
      <c r="R88" s="73">
        <v>0</v>
      </c>
      <c r="S88" s="73">
        <v>0</v>
      </c>
      <c r="T88" s="73">
        <v>233</v>
      </c>
      <c r="U88" s="73">
        <v>0</v>
      </c>
      <c r="V88" s="73">
        <v>0</v>
      </c>
      <c r="W88" s="73">
        <v>271</v>
      </c>
      <c r="X88" s="73">
        <v>0</v>
      </c>
      <c r="Y88" s="73">
        <v>0</v>
      </c>
      <c r="Z88" s="73">
        <v>322</v>
      </c>
      <c r="AA88" s="73">
        <v>0</v>
      </c>
      <c r="AB88" s="73">
        <v>0</v>
      </c>
      <c r="AC88" s="73">
        <v>288</v>
      </c>
      <c r="AD88" s="73">
        <v>0</v>
      </c>
      <c r="AE88" s="73">
        <v>0</v>
      </c>
      <c r="AF88" s="73">
        <v>280</v>
      </c>
      <c r="AG88" s="73">
        <v>0</v>
      </c>
      <c r="AH88" s="73">
        <v>0</v>
      </c>
      <c r="AI88" s="73">
        <v>355</v>
      </c>
      <c r="AJ88" s="73">
        <v>0</v>
      </c>
      <c r="AK88" s="73">
        <v>0</v>
      </c>
      <c r="AL88" s="73">
        <v>361</v>
      </c>
      <c r="AM88" s="73">
        <v>0</v>
      </c>
      <c r="AN88" s="73">
        <v>0</v>
      </c>
      <c r="AO88" s="73">
        <v>459</v>
      </c>
      <c r="AP88" s="73">
        <v>0</v>
      </c>
      <c r="AQ88" s="73">
        <v>0</v>
      </c>
      <c r="AR88" s="73">
        <v>389</v>
      </c>
      <c r="AS88" s="73">
        <v>0</v>
      </c>
      <c r="AT88" s="73">
        <v>0</v>
      </c>
      <c r="AU88" s="73">
        <v>392</v>
      </c>
      <c r="AV88" s="73">
        <v>0</v>
      </c>
      <c r="AW88" s="73">
        <v>0</v>
      </c>
      <c r="AX88" s="73">
        <v>360</v>
      </c>
      <c r="AY88" s="73">
        <v>0</v>
      </c>
      <c r="AZ88" s="73">
        <v>0</v>
      </c>
      <c r="BA88" s="73">
        <v>301</v>
      </c>
      <c r="BB88" s="73">
        <v>0</v>
      </c>
      <c r="BC88" s="73">
        <v>0</v>
      </c>
      <c r="BD88" s="73">
        <v>292</v>
      </c>
      <c r="BE88" s="73">
        <v>0</v>
      </c>
      <c r="BF88" s="73">
        <v>0</v>
      </c>
      <c r="BG88" s="73">
        <v>326</v>
      </c>
      <c r="BH88" s="73">
        <v>0</v>
      </c>
      <c r="BI88" s="73">
        <v>0</v>
      </c>
      <c r="BJ88" s="73">
        <v>303</v>
      </c>
      <c r="BK88" s="73">
        <v>0</v>
      </c>
      <c r="BL88" s="73">
        <v>0</v>
      </c>
      <c r="BM88" s="73">
        <v>264</v>
      </c>
      <c r="BN88" s="73">
        <v>0</v>
      </c>
      <c r="BO88" s="73">
        <v>0</v>
      </c>
      <c r="BP88" s="73">
        <v>275</v>
      </c>
      <c r="BQ88" s="73">
        <v>0</v>
      </c>
      <c r="BR88" s="73">
        <v>0</v>
      </c>
      <c r="BS88" s="73">
        <v>380</v>
      </c>
      <c r="BT88" s="73">
        <v>0</v>
      </c>
      <c r="BU88" s="73">
        <v>1</v>
      </c>
      <c r="BV88" s="73">
        <v>413</v>
      </c>
      <c r="BW88" s="73">
        <v>0.242130750605</v>
      </c>
      <c r="BX88" s="73">
        <v>0</v>
      </c>
      <c r="BY88" s="73">
        <v>415</v>
      </c>
      <c r="BZ88" s="73">
        <v>0</v>
      </c>
      <c r="CA88" s="73">
        <v>0</v>
      </c>
      <c r="CB88" s="73">
        <v>351</v>
      </c>
      <c r="CC88" s="73">
        <v>0</v>
      </c>
      <c r="CD88" s="73">
        <v>0</v>
      </c>
      <c r="CE88" s="73">
        <v>409</v>
      </c>
      <c r="CF88" s="73">
        <v>0</v>
      </c>
    </row>
    <row r="89" spans="1:84" x14ac:dyDescent="0.3">
      <c r="A89" s="73" t="s">
        <v>295</v>
      </c>
      <c r="B89" s="73">
        <v>0.39162517627100002</v>
      </c>
      <c r="C89" s="75">
        <v>0.72300032542399995</v>
      </c>
      <c r="D89" s="73">
        <v>0.13043478260899999</v>
      </c>
      <c r="E89" s="73">
        <v>0</v>
      </c>
      <c r="F89" s="73">
        <v>0</v>
      </c>
      <c r="G89" s="73">
        <v>0</v>
      </c>
      <c r="H89" s="73">
        <v>0</v>
      </c>
      <c r="I89" s="73">
        <v>5.5005500550099999E-2</v>
      </c>
      <c r="J89" s="73">
        <v>0.122996038366</v>
      </c>
      <c r="K89" s="73">
        <v>0</v>
      </c>
      <c r="L89" s="73">
        <v>0</v>
      </c>
      <c r="M89" s="73">
        <v>0</v>
      </c>
      <c r="N89" s="73">
        <v>329</v>
      </c>
      <c r="O89" s="73">
        <v>0</v>
      </c>
      <c r="P89" s="73">
        <v>0</v>
      </c>
      <c r="Q89" s="73">
        <v>282</v>
      </c>
      <c r="R89" s="73">
        <v>0</v>
      </c>
      <c r="S89" s="73">
        <v>0</v>
      </c>
      <c r="T89" s="73">
        <v>233</v>
      </c>
      <c r="U89" s="73">
        <v>0</v>
      </c>
      <c r="V89" s="73">
        <v>0</v>
      </c>
      <c r="W89" s="73">
        <v>271</v>
      </c>
      <c r="X89" s="73">
        <v>0</v>
      </c>
      <c r="Y89" s="73">
        <v>0</v>
      </c>
      <c r="Z89" s="73">
        <v>322</v>
      </c>
      <c r="AA89" s="73">
        <v>0</v>
      </c>
      <c r="AB89" s="73">
        <v>0</v>
      </c>
      <c r="AC89" s="73">
        <v>288</v>
      </c>
      <c r="AD89" s="73">
        <v>0</v>
      </c>
      <c r="AE89" s="73">
        <v>0</v>
      </c>
      <c r="AF89" s="73">
        <v>280</v>
      </c>
      <c r="AG89" s="73">
        <v>0</v>
      </c>
      <c r="AH89" s="73">
        <v>0</v>
      </c>
      <c r="AI89" s="73">
        <v>355</v>
      </c>
      <c r="AJ89" s="73">
        <v>0</v>
      </c>
      <c r="AK89" s="73">
        <v>0</v>
      </c>
      <c r="AL89" s="73">
        <v>361</v>
      </c>
      <c r="AM89" s="73">
        <v>0</v>
      </c>
      <c r="AN89" s="73">
        <v>0</v>
      </c>
      <c r="AO89" s="73">
        <v>459</v>
      </c>
      <c r="AP89" s="73">
        <v>0</v>
      </c>
      <c r="AQ89" s="73">
        <v>0</v>
      </c>
      <c r="AR89" s="73">
        <v>389</v>
      </c>
      <c r="AS89" s="73">
        <v>0</v>
      </c>
      <c r="AT89" s="73">
        <v>0</v>
      </c>
      <c r="AU89" s="73">
        <v>392</v>
      </c>
      <c r="AV89" s="73">
        <v>0</v>
      </c>
      <c r="AW89" s="73">
        <v>0</v>
      </c>
      <c r="AX89" s="73">
        <v>360</v>
      </c>
      <c r="AY89" s="73">
        <v>0</v>
      </c>
      <c r="AZ89" s="73">
        <v>0</v>
      </c>
      <c r="BA89" s="73">
        <v>301</v>
      </c>
      <c r="BB89" s="73">
        <v>0</v>
      </c>
      <c r="BC89" s="73">
        <v>0</v>
      </c>
      <c r="BD89" s="73">
        <v>292</v>
      </c>
      <c r="BE89" s="73">
        <v>0</v>
      </c>
      <c r="BF89" s="73">
        <v>0</v>
      </c>
      <c r="BG89" s="73">
        <v>326</v>
      </c>
      <c r="BH89" s="73">
        <v>0</v>
      </c>
      <c r="BI89" s="73">
        <v>1</v>
      </c>
      <c r="BJ89" s="73">
        <v>303</v>
      </c>
      <c r="BK89" s="73">
        <v>0.33003300330000002</v>
      </c>
      <c r="BL89" s="73">
        <v>0</v>
      </c>
      <c r="BM89" s="73">
        <v>264</v>
      </c>
      <c r="BN89" s="73">
        <v>0</v>
      </c>
      <c r="BO89" s="73">
        <v>0</v>
      </c>
      <c r="BP89" s="73">
        <v>275</v>
      </c>
      <c r="BQ89" s="73">
        <v>0</v>
      </c>
      <c r="BR89" s="73">
        <v>0</v>
      </c>
      <c r="BS89" s="73">
        <v>380</v>
      </c>
      <c r="BT89" s="73">
        <v>0</v>
      </c>
      <c r="BU89" s="73">
        <v>0</v>
      </c>
      <c r="BV89" s="73">
        <v>413</v>
      </c>
      <c r="BW89" s="73">
        <v>0</v>
      </c>
      <c r="BX89" s="73">
        <v>0</v>
      </c>
      <c r="BY89" s="73">
        <v>415</v>
      </c>
      <c r="BZ89" s="73">
        <v>0</v>
      </c>
      <c r="CA89" s="73">
        <v>0</v>
      </c>
      <c r="CB89" s="73">
        <v>351</v>
      </c>
      <c r="CC89" s="73">
        <v>0</v>
      </c>
      <c r="CD89" s="73">
        <v>0</v>
      </c>
      <c r="CE89" s="73">
        <v>409</v>
      </c>
      <c r="CF89" s="73">
        <v>0</v>
      </c>
    </row>
    <row r="90" spans="1:84" x14ac:dyDescent="0.3">
      <c r="A90" s="73" t="s">
        <v>296</v>
      </c>
      <c r="B90" s="73">
        <v>0.55308644647799998</v>
      </c>
      <c r="C90" s="75">
        <v>0.72734655975200002</v>
      </c>
      <c r="D90" s="73">
        <v>9.2240539449600006E-2</v>
      </c>
      <c r="E90" s="73">
        <v>0</v>
      </c>
      <c r="F90" s="73">
        <v>0</v>
      </c>
      <c r="G90" s="73">
        <v>4.25170068027E-2</v>
      </c>
      <c r="H90" s="73">
        <v>9.5070917410700007E-2</v>
      </c>
      <c r="I90" s="73">
        <v>5.5005500550099999E-2</v>
      </c>
      <c r="J90" s="73">
        <v>0.122996038366</v>
      </c>
      <c r="K90" s="73">
        <v>0</v>
      </c>
      <c r="L90" s="73">
        <v>0</v>
      </c>
      <c r="M90" s="73">
        <v>0</v>
      </c>
      <c r="N90" s="73">
        <v>329</v>
      </c>
      <c r="O90" s="73">
        <v>0</v>
      </c>
      <c r="P90" s="73">
        <v>0</v>
      </c>
      <c r="Q90" s="73">
        <v>282</v>
      </c>
      <c r="R90" s="73">
        <v>0</v>
      </c>
      <c r="S90" s="73">
        <v>0</v>
      </c>
      <c r="T90" s="73">
        <v>233</v>
      </c>
      <c r="U90" s="73">
        <v>0</v>
      </c>
      <c r="V90" s="73">
        <v>0</v>
      </c>
      <c r="W90" s="73">
        <v>271</v>
      </c>
      <c r="X90" s="73">
        <v>0</v>
      </c>
      <c r="Y90" s="73">
        <v>0</v>
      </c>
      <c r="Z90" s="73">
        <v>322</v>
      </c>
      <c r="AA90" s="73">
        <v>0</v>
      </c>
      <c r="AB90" s="73">
        <v>0</v>
      </c>
      <c r="AC90" s="73">
        <v>288</v>
      </c>
      <c r="AD90" s="73">
        <v>0</v>
      </c>
      <c r="AE90" s="73">
        <v>0</v>
      </c>
      <c r="AF90" s="73">
        <v>280</v>
      </c>
      <c r="AG90" s="73">
        <v>0</v>
      </c>
      <c r="AH90" s="73">
        <v>0</v>
      </c>
      <c r="AI90" s="73">
        <v>355</v>
      </c>
      <c r="AJ90" s="73">
        <v>0</v>
      </c>
      <c r="AK90" s="73">
        <v>0</v>
      </c>
      <c r="AL90" s="73">
        <v>361</v>
      </c>
      <c r="AM90" s="73">
        <v>0</v>
      </c>
      <c r="AN90" s="73">
        <v>0</v>
      </c>
      <c r="AO90" s="73">
        <v>459</v>
      </c>
      <c r="AP90" s="73">
        <v>0</v>
      </c>
      <c r="AQ90" s="73">
        <v>0</v>
      </c>
      <c r="AR90" s="73">
        <v>389</v>
      </c>
      <c r="AS90" s="73">
        <v>0</v>
      </c>
      <c r="AT90" s="73">
        <v>1</v>
      </c>
      <c r="AU90" s="73">
        <v>392</v>
      </c>
      <c r="AV90" s="73">
        <v>0.25510204081600002</v>
      </c>
      <c r="AW90" s="73">
        <v>0</v>
      </c>
      <c r="AX90" s="73">
        <v>360</v>
      </c>
      <c r="AY90" s="73">
        <v>0</v>
      </c>
      <c r="AZ90" s="73">
        <v>0</v>
      </c>
      <c r="BA90" s="73">
        <v>301</v>
      </c>
      <c r="BB90" s="73">
        <v>0</v>
      </c>
      <c r="BC90" s="73">
        <v>0</v>
      </c>
      <c r="BD90" s="73">
        <v>292</v>
      </c>
      <c r="BE90" s="73">
        <v>0</v>
      </c>
      <c r="BF90" s="73">
        <v>0</v>
      </c>
      <c r="BG90" s="73">
        <v>326</v>
      </c>
      <c r="BH90" s="73">
        <v>0</v>
      </c>
      <c r="BI90" s="73">
        <v>1</v>
      </c>
      <c r="BJ90" s="73">
        <v>303</v>
      </c>
      <c r="BK90" s="73">
        <v>0.33003300330000002</v>
      </c>
      <c r="BL90" s="73">
        <v>0</v>
      </c>
      <c r="BM90" s="73">
        <v>264</v>
      </c>
      <c r="BN90" s="73">
        <v>0</v>
      </c>
      <c r="BO90" s="73">
        <v>0</v>
      </c>
      <c r="BP90" s="73">
        <v>275</v>
      </c>
      <c r="BQ90" s="73">
        <v>0</v>
      </c>
      <c r="BR90" s="73">
        <v>0</v>
      </c>
      <c r="BS90" s="73">
        <v>380</v>
      </c>
      <c r="BT90" s="73">
        <v>0</v>
      </c>
      <c r="BU90" s="73">
        <v>0</v>
      </c>
      <c r="BV90" s="73">
        <v>413</v>
      </c>
      <c r="BW90" s="73">
        <v>0</v>
      </c>
      <c r="BX90" s="73">
        <v>0</v>
      </c>
      <c r="BY90" s="73">
        <v>415</v>
      </c>
      <c r="BZ90" s="73">
        <v>0</v>
      </c>
      <c r="CA90" s="73">
        <v>0</v>
      </c>
      <c r="CB90" s="73">
        <v>351</v>
      </c>
      <c r="CC90" s="73">
        <v>0</v>
      </c>
      <c r="CD90" s="73">
        <v>0</v>
      </c>
      <c r="CE90" s="73">
        <v>409</v>
      </c>
      <c r="CF90" s="73">
        <v>0</v>
      </c>
    </row>
    <row r="91" spans="1:84" x14ac:dyDescent="0.3">
      <c r="A91" s="73" t="s">
        <v>297</v>
      </c>
      <c r="B91" s="73">
        <v>0.39162517627100002</v>
      </c>
      <c r="C91" s="75">
        <v>0.73717680239299999</v>
      </c>
      <c r="D91" s="73">
        <v>0.13043478260899999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4.0355125100900002E-2</v>
      </c>
      <c r="L91" s="73">
        <v>9.0236802966099997E-2</v>
      </c>
      <c r="M91" s="73">
        <v>0</v>
      </c>
      <c r="N91" s="73">
        <v>329</v>
      </c>
      <c r="O91" s="73">
        <v>0</v>
      </c>
      <c r="P91" s="73">
        <v>0</v>
      </c>
      <c r="Q91" s="73">
        <v>282</v>
      </c>
      <c r="R91" s="73">
        <v>0</v>
      </c>
      <c r="S91" s="73">
        <v>0</v>
      </c>
      <c r="T91" s="73">
        <v>233</v>
      </c>
      <c r="U91" s="73">
        <v>0</v>
      </c>
      <c r="V91" s="73">
        <v>0</v>
      </c>
      <c r="W91" s="73">
        <v>271</v>
      </c>
      <c r="X91" s="73">
        <v>0</v>
      </c>
      <c r="Y91" s="73">
        <v>0</v>
      </c>
      <c r="Z91" s="73">
        <v>322</v>
      </c>
      <c r="AA91" s="73">
        <v>0</v>
      </c>
      <c r="AB91" s="73">
        <v>0</v>
      </c>
      <c r="AC91" s="73">
        <v>288</v>
      </c>
      <c r="AD91" s="73">
        <v>0</v>
      </c>
      <c r="AE91" s="73">
        <v>0</v>
      </c>
      <c r="AF91" s="73">
        <v>280</v>
      </c>
      <c r="AG91" s="73">
        <v>0</v>
      </c>
      <c r="AH91" s="73">
        <v>0</v>
      </c>
      <c r="AI91" s="73">
        <v>355</v>
      </c>
      <c r="AJ91" s="73">
        <v>0</v>
      </c>
      <c r="AK91" s="73">
        <v>0</v>
      </c>
      <c r="AL91" s="73">
        <v>361</v>
      </c>
      <c r="AM91" s="73">
        <v>0</v>
      </c>
      <c r="AN91" s="73">
        <v>0</v>
      </c>
      <c r="AO91" s="73">
        <v>459</v>
      </c>
      <c r="AP91" s="73">
        <v>0</v>
      </c>
      <c r="AQ91" s="73">
        <v>0</v>
      </c>
      <c r="AR91" s="73">
        <v>389</v>
      </c>
      <c r="AS91" s="73">
        <v>0</v>
      </c>
      <c r="AT91" s="73">
        <v>0</v>
      </c>
      <c r="AU91" s="73">
        <v>392</v>
      </c>
      <c r="AV91" s="73">
        <v>0</v>
      </c>
      <c r="AW91" s="73">
        <v>0</v>
      </c>
      <c r="AX91" s="73">
        <v>360</v>
      </c>
      <c r="AY91" s="73">
        <v>0</v>
      </c>
      <c r="AZ91" s="73">
        <v>0</v>
      </c>
      <c r="BA91" s="73">
        <v>301</v>
      </c>
      <c r="BB91" s="73">
        <v>0</v>
      </c>
      <c r="BC91" s="73">
        <v>0</v>
      </c>
      <c r="BD91" s="73">
        <v>292</v>
      </c>
      <c r="BE91" s="73">
        <v>0</v>
      </c>
      <c r="BF91" s="73">
        <v>0</v>
      </c>
      <c r="BG91" s="73">
        <v>326</v>
      </c>
      <c r="BH91" s="73">
        <v>0</v>
      </c>
      <c r="BI91" s="73">
        <v>0</v>
      </c>
      <c r="BJ91" s="73">
        <v>303</v>
      </c>
      <c r="BK91" s="73">
        <v>0</v>
      </c>
      <c r="BL91" s="73">
        <v>0</v>
      </c>
      <c r="BM91" s="73">
        <v>264</v>
      </c>
      <c r="BN91" s="73">
        <v>0</v>
      </c>
      <c r="BO91" s="73">
        <v>0</v>
      </c>
      <c r="BP91" s="73">
        <v>275</v>
      </c>
      <c r="BQ91" s="73">
        <v>0</v>
      </c>
      <c r="BR91" s="73">
        <v>0</v>
      </c>
      <c r="BS91" s="73">
        <v>380</v>
      </c>
      <c r="BT91" s="73">
        <v>0</v>
      </c>
      <c r="BU91" s="73">
        <v>1</v>
      </c>
      <c r="BV91" s="73">
        <v>413</v>
      </c>
      <c r="BW91" s="73">
        <v>0.242130750605</v>
      </c>
      <c r="BX91" s="73">
        <v>0</v>
      </c>
      <c r="BY91" s="73">
        <v>415</v>
      </c>
      <c r="BZ91" s="73">
        <v>0</v>
      </c>
      <c r="CA91" s="73">
        <v>0</v>
      </c>
      <c r="CB91" s="73">
        <v>351</v>
      </c>
      <c r="CC91" s="73">
        <v>0</v>
      </c>
      <c r="CD91" s="73">
        <v>0</v>
      </c>
      <c r="CE91" s="73">
        <v>409</v>
      </c>
      <c r="CF91" s="73">
        <v>0</v>
      </c>
    </row>
    <row r="92" spans="1:84" x14ac:dyDescent="0.3">
      <c r="A92" s="73" t="s">
        <v>298</v>
      </c>
      <c r="B92" s="73">
        <v>0.39162517627100002</v>
      </c>
      <c r="C92" s="75">
        <v>0.75192033843999995</v>
      </c>
      <c r="D92" s="73">
        <v>0.13043478260899999</v>
      </c>
      <c r="E92" s="73">
        <v>0</v>
      </c>
      <c r="F92" s="73">
        <v>0</v>
      </c>
      <c r="G92" s="73">
        <v>0</v>
      </c>
      <c r="H92" s="73">
        <v>0</v>
      </c>
      <c r="I92" s="73">
        <v>5.5370985603499998E-2</v>
      </c>
      <c r="J92" s="73">
        <v>0.123813287791</v>
      </c>
      <c r="K92" s="73">
        <v>0</v>
      </c>
      <c r="L92" s="73">
        <v>0</v>
      </c>
      <c r="M92" s="73">
        <v>0</v>
      </c>
      <c r="N92" s="73">
        <v>329</v>
      </c>
      <c r="O92" s="73">
        <v>0</v>
      </c>
      <c r="P92" s="73">
        <v>0</v>
      </c>
      <c r="Q92" s="73">
        <v>282</v>
      </c>
      <c r="R92" s="73">
        <v>0</v>
      </c>
      <c r="S92" s="73">
        <v>0</v>
      </c>
      <c r="T92" s="73">
        <v>233</v>
      </c>
      <c r="U92" s="73">
        <v>0</v>
      </c>
      <c r="V92" s="73">
        <v>0</v>
      </c>
      <c r="W92" s="73">
        <v>271</v>
      </c>
      <c r="X92" s="73">
        <v>0</v>
      </c>
      <c r="Y92" s="73">
        <v>0</v>
      </c>
      <c r="Z92" s="73">
        <v>322</v>
      </c>
      <c r="AA92" s="73">
        <v>0</v>
      </c>
      <c r="AB92" s="73">
        <v>0</v>
      </c>
      <c r="AC92" s="73">
        <v>288</v>
      </c>
      <c r="AD92" s="73">
        <v>0</v>
      </c>
      <c r="AE92" s="73">
        <v>0</v>
      </c>
      <c r="AF92" s="73">
        <v>280</v>
      </c>
      <c r="AG92" s="73">
        <v>0</v>
      </c>
      <c r="AH92" s="73">
        <v>0</v>
      </c>
      <c r="AI92" s="73">
        <v>355</v>
      </c>
      <c r="AJ92" s="73">
        <v>0</v>
      </c>
      <c r="AK92" s="73">
        <v>0</v>
      </c>
      <c r="AL92" s="73">
        <v>361</v>
      </c>
      <c r="AM92" s="73">
        <v>0</v>
      </c>
      <c r="AN92" s="73">
        <v>0</v>
      </c>
      <c r="AO92" s="73">
        <v>459</v>
      </c>
      <c r="AP92" s="73">
        <v>0</v>
      </c>
      <c r="AQ92" s="73">
        <v>0</v>
      </c>
      <c r="AR92" s="73">
        <v>389</v>
      </c>
      <c r="AS92" s="73">
        <v>0</v>
      </c>
      <c r="AT92" s="73">
        <v>0</v>
      </c>
      <c r="AU92" s="73">
        <v>392</v>
      </c>
      <c r="AV92" s="73">
        <v>0</v>
      </c>
      <c r="AW92" s="73">
        <v>0</v>
      </c>
      <c r="AX92" s="73">
        <v>360</v>
      </c>
      <c r="AY92" s="73">
        <v>0</v>
      </c>
      <c r="AZ92" s="73">
        <v>1</v>
      </c>
      <c r="BA92" s="73">
        <v>301</v>
      </c>
      <c r="BB92" s="73">
        <v>0.33222591362100001</v>
      </c>
      <c r="BC92" s="73">
        <v>0</v>
      </c>
      <c r="BD92" s="73">
        <v>292</v>
      </c>
      <c r="BE92" s="73">
        <v>0</v>
      </c>
      <c r="BF92" s="73">
        <v>0</v>
      </c>
      <c r="BG92" s="73">
        <v>326</v>
      </c>
      <c r="BH92" s="73">
        <v>0</v>
      </c>
      <c r="BI92" s="73">
        <v>0</v>
      </c>
      <c r="BJ92" s="73">
        <v>303</v>
      </c>
      <c r="BK92" s="73">
        <v>0</v>
      </c>
      <c r="BL92" s="73">
        <v>0</v>
      </c>
      <c r="BM92" s="73">
        <v>264</v>
      </c>
      <c r="BN92" s="73">
        <v>0</v>
      </c>
      <c r="BO92" s="73">
        <v>0</v>
      </c>
      <c r="BP92" s="73">
        <v>275</v>
      </c>
      <c r="BQ92" s="73">
        <v>0</v>
      </c>
      <c r="BR92" s="73">
        <v>0</v>
      </c>
      <c r="BS92" s="73">
        <v>380</v>
      </c>
      <c r="BT92" s="73">
        <v>0</v>
      </c>
      <c r="BU92" s="73">
        <v>0</v>
      </c>
      <c r="BV92" s="73">
        <v>413</v>
      </c>
      <c r="BW92" s="73">
        <v>0</v>
      </c>
      <c r="BX92" s="73">
        <v>0</v>
      </c>
      <c r="BY92" s="73">
        <v>415</v>
      </c>
      <c r="BZ92" s="73">
        <v>0</v>
      </c>
      <c r="CA92" s="73">
        <v>0</v>
      </c>
      <c r="CB92" s="73">
        <v>351</v>
      </c>
      <c r="CC92" s="73">
        <v>0</v>
      </c>
      <c r="CD92" s="73">
        <v>0</v>
      </c>
      <c r="CE92" s="73">
        <v>409</v>
      </c>
      <c r="CF92" s="73">
        <v>0</v>
      </c>
    </row>
    <row r="93" spans="1:84" x14ac:dyDescent="0.3">
      <c r="A93" s="73" t="s">
        <v>299</v>
      </c>
      <c r="B93" s="73">
        <v>0.51025348096099998</v>
      </c>
      <c r="C93" s="75">
        <v>0.75360514111200005</v>
      </c>
      <c r="D93" s="73">
        <v>0.104345683991</v>
      </c>
      <c r="E93" s="73">
        <v>0</v>
      </c>
      <c r="F93" s="73">
        <v>0</v>
      </c>
      <c r="G93" s="73">
        <v>5.95238095238E-2</v>
      </c>
      <c r="H93" s="73">
        <v>0.13309928437499999</v>
      </c>
      <c r="I93" s="73">
        <v>0.10337392186699999</v>
      </c>
      <c r="J93" s="73">
        <v>0.14738061822099999</v>
      </c>
      <c r="K93" s="73">
        <v>4.0160642570299998E-2</v>
      </c>
      <c r="L93" s="73">
        <v>8.9801926807200005E-2</v>
      </c>
      <c r="M93" s="73">
        <v>0</v>
      </c>
      <c r="N93" s="73">
        <v>329</v>
      </c>
      <c r="O93" s="73">
        <v>0</v>
      </c>
      <c r="P93" s="73">
        <v>0</v>
      </c>
      <c r="Q93" s="73">
        <v>282</v>
      </c>
      <c r="R93" s="73">
        <v>0</v>
      </c>
      <c r="S93" s="73">
        <v>0</v>
      </c>
      <c r="T93" s="73">
        <v>233</v>
      </c>
      <c r="U93" s="73">
        <v>0</v>
      </c>
      <c r="V93" s="73">
        <v>0</v>
      </c>
      <c r="W93" s="73">
        <v>271</v>
      </c>
      <c r="X93" s="73">
        <v>0</v>
      </c>
      <c r="Y93" s="73">
        <v>0</v>
      </c>
      <c r="Z93" s="73">
        <v>322</v>
      </c>
      <c r="AA93" s="73">
        <v>0</v>
      </c>
      <c r="AB93" s="73">
        <v>0</v>
      </c>
      <c r="AC93" s="73">
        <v>288</v>
      </c>
      <c r="AD93" s="73">
        <v>0</v>
      </c>
      <c r="AE93" s="73">
        <v>1</v>
      </c>
      <c r="AF93" s="73">
        <v>280</v>
      </c>
      <c r="AG93" s="73">
        <v>0.35714285714299998</v>
      </c>
      <c r="AH93" s="73">
        <v>0</v>
      </c>
      <c r="AI93" s="73">
        <v>355</v>
      </c>
      <c r="AJ93" s="73">
        <v>0</v>
      </c>
      <c r="AK93" s="73">
        <v>0</v>
      </c>
      <c r="AL93" s="73">
        <v>361</v>
      </c>
      <c r="AM93" s="73">
        <v>0</v>
      </c>
      <c r="AN93" s="73">
        <v>0</v>
      </c>
      <c r="AO93" s="73">
        <v>459</v>
      </c>
      <c r="AP93" s="73">
        <v>0</v>
      </c>
      <c r="AQ93" s="73">
        <v>0</v>
      </c>
      <c r="AR93" s="73">
        <v>389</v>
      </c>
      <c r="AS93" s="73">
        <v>0</v>
      </c>
      <c r="AT93" s="73">
        <v>0</v>
      </c>
      <c r="AU93" s="73">
        <v>392</v>
      </c>
      <c r="AV93" s="73">
        <v>0</v>
      </c>
      <c r="AW93" s="73">
        <v>1</v>
      </c>
      <c r="AX93" s="73">
        <v>360</v>
      </c>
      <c r="AY93" s="73">
        <v>0.277777777778</v>
      </c>
      <c r="AZ93" s="73">
        <v>0</v>
      </c>
      <c r="BA93" s="73">
        <v>301</v>
      </c>
      <c r="BB93" s="73">
        <v>0</v>
      </c>
      <c r="BC93" s="73">
        <v>1</v>
      </c>
      <c r="BD93" s="73">
        <v>292</v>
      </c>
      <c r="BE93" s="73">
        <v>0.34246575342500002</v>
      </c>
      <c r="BF93" s="73">
        <v>0</v>
      </c>
      <c r="BG93" s="73">
        <v>326</v>
      </c>
      <c r="BH93" s="73">
        <v>0</v>
      </c>
      <c r="BI93" s="73">
        <v>0</v>
      </c>
      <c r="BJ93" s="73">
        <v>303</v>
      </c>
      <c r="BK93" s="73">
        <v>0</v>
      </c>
      <c r="BL93" s="73">
        <v>0</v>
      </c>
      <c r="BM93" s="73">
        <v>264</v>
      </c>
      <c r="BN93" s="73">
        <v>0</v>
      </c>
      <c r="BO93" s="73">
        <v>0</v>
      </c>
      <c r="BP93" s="73">
        <v>275</v>
      </c>
      <c r="BQ93" s="73">
        <v>0</v>
      </c>
      <c r="BR93" s="73">
        <v>0</v>
      </c>
      <c r="BS93" s="73">
        <v>380</v>
      </c>
      <c r="BT93" s="73">
        <v>0</v>
      </c>
      <c r="BU93" s="73">
        <v>0</v>
      </c>
      <c r="BV93" s="73">
        <v>413</v>
      </c>
      <c r="BW93" s="73">
        <v>0</v>
      </c>
      <c r="BX93" s="73">
        <v>1</v>
      </c>
      <c r="BY93" s="73">
        <v>415</v>
      </c>
      <c r="BZ93" s="73">
        <v>0.240963855422</v>
      </c>
      <c r="CA93" s="73">
        <v>0</v>
      </c>
      <c r="CB93" s="73">
        <v>351</v>
      </c>
      <c r="CC93" s="73">
        <v>0</v>
      </c>
      <c r="CD93" s="73">
        <v>0</v>
      </c>
      <c r="CE93" s="73">
        <v>409</v>
      </c>
      <c r="CF93" s="73">
        <v>0</v>
      </c>
    </row>
    <row r="94" spans="1:84" x14ac:dyDescent="0.3">
      <c r="A94" s="73" t="s">
        <v>300</v>
      </c>
      <c r="B94" s="73">
        <v>0.55308644647799998</v>
      </c>
      <c r="C94" s="75">
        <v>0.75851855517</v>
      </c>
      <c r="D94" s="73">
        <v>9.1102539076300004E-2</v>
      </c>
      <c r="E94" s="73">
        <v>0</v>
      </c>
      <c r="F94" s="73">
        <v>0</v>
      </c>
      <c r="G94" s="73">
        <v>0</v>
      </c>
      <c r="H94" s="73">
        <v>0</v>
      </c>
      <c r="I94" s="73">
        <v>5.5005500550099999E-2</v>
      </c>
      <c r="J94" s="73">
        <v>0.122996038366</v>
      </c>
      <c r="K94" s="73">
        <v>6.06060606061E-2</v>
      </c>
      <c r="L94" s="73">
        <v>0.13551927136399999</v>
      </c>
      <c r="M94" s="73">
        <v>0</v>
      </c>
      <c r="N94" s="73">
        <v>329</v>
      </c>
      <c r="O94" s="73">
        <v>0</v>
      </c>
      <c r="P94" s="73">
        <v>0</v>
      </c>
      <c r="Q94" s="73">
        <v>282</v>
      </c>
      <c r="R94" s="73">
        <v>0</v>
      </c>
      <c r="S94" s="73">
        <v>0</v>
      </c>
      <c r="T94" s="73">
        <v>233</v>
      </c>
      <c r="U94" s="73">
        <v>0</v>
      </c>
      <c r="V94" s="73">
        <v>0</v>
      </c>
      <c r="W94" s="73">
        <v>271</v>
      </c>
      <c r="X94" s="73">
        <v>0</v>
      </c>
      <c r="Y94" s="73">
        <v>0</v>
      </c>
      <c r="Z94" s="73">
        <v>322</v>
      </c>
      <c r="AA94" s="73">
        <v>0</v>
      </c>
      <c r="AB94" s="73">
        <v>0</v>
      </c>
      <c r="AC94" s="73">
        <v>288</v>
      </c>
      <c r="AD94" s="73">
        <v>0</v>
      </c>
      <c r="AE94" s="73">
        <v>0</v>
      </c>
      <c r="AF94" s="73">
        <v>280</v>
      </c>
      <c r="AG94" s="73">
        <v>0</v>
      </c>
      <c r="AH94" s="73">
        <v>0</v>
      </c>
      <c r="AI94" s="73">
        <v>355</v>
      </c>
      <c r="AJ94" s="73">
        <v>0</v>
      </c>
      <c r="AK94" s="73">
        <v>0</v>
      </c>
      <c r="AL94" s="73">
        <v>361</v>
      </c>
      <c r="AM94" s="73">
        <v>0</v>
      </c>
      <c r="AN94" s="73">
        <v>0</v>
      </c>
      <c r="AO94" s="73">
        <v>459</v>
      </c>
      <c r="AP94" s="73">
        <v>0</v>
      </c>
      <c r="AQ94" s="73">
        <v>0</v>
      </c>
      <c r="AR94" s="73">
        <v>389</v>
      </c>
      <c r="AS94" s="73">
        <v>0</v>
      </c>
      <c r="AT94" s="73">
        <v>0</v>
      </c>
      <c r="AU94" s="73">
        <v>392</v>
      </c>
      <c r="AV94" s="73">
        <v>0</v>
      </c>
      <c r="AW94" s="73">
        <v>0</v>
      </c>
      <c r="AX94" s="73">
        <v>360</v>
      </c>
      <c r="AY94" s="73">
        <v>0</v>
      </c>
      <c r="AZ94" s="73">
        <v>0</v>
      </c>
      <c r="BA94" s="73">
        <v>301</v>
      </c>
      <c r="BB94" s="73">
        <v>0</v>
      </c>
      <c r="BC94" s="73">
        <v>0</v>
      </c>
      <c r="BD94" s="73">
        <v>292</v>
      </c>
      <c r="BE94" s="73">
        <v>0</v>
      </c>
      <c r="BF94" s="73">
        <v>0</v>
      </c>
      <c r="BG94" s="73">
        <v>326</v>
      </c>
      <c r="BH94" s="73">
        <v>0</v>
      </c>
      <c r="BI94" s="73">
        <v>1</v>
      </c>
      <c r="BJ94" s="73">
        <v>303</v>
      </c>
      <c r="BK94" s="73">
        <v>0.33003300330000002</v>
      </c>
      <c r="BL94" s="73">
        <v>0</v>
      </c>
      <c r="BM94" s="73">
        <v>264</v>
      </c>
      <c r="BN94" s="73">
        <v>0</v>
      </c>
      <c r="BO94" s="73">
        <v>1</v>
      </c>
      <c r="BP94" s="73">
        <v>275</v>
      </c>
      <c r="BQ94" s="73">
        <v>0.36363636363599999</v>
      </c>
      <c r="BR94" s="73">
        <v>0</v>
      </c>
      <c r="BS94" s="73">
        <v>380</v>
      </c>
      <c r="BT94" s="73">
        <v>0</v>
      </c>
      <c r="BU94" s="73">
        <v>0</v>
      </c>
      <c r="BV94" s="73">
        <v>413</v>
      </c>
      <c r="BW94" s="73">
        <v>0</v>
      </c>
      <c r="BX94" s="73">
        <v>0</v>
      </c>
      <c r="BY94" s="73">
        <v>415</v>
      </c>
      <c r="BZ94" s="73">
        <v>0</v>
      </c>
      <c r="CA94" s="73">
        <v>0</v>
      </c>
      <c r="CB94" s="73">
        <v>351</v>
      </c>
      <c r="CC94" s="73">
        <v>0</v>
      </c>
      <c r="CD94" s="73">
        <v>0</v>
      </c>
      <c r="CE94" s="73">
        <v>409</v>
      </c>
      <c r="CF94" s="73">
        <v>0</v>
      </c>
    </row>
    <row r="95" spans="1:84" x14ac:dyDescent="0.3">
      <c r="A95" s="73" t="s">
        <v>206</v>
      </c>
      <c r="B95" s="73">
        <v>0.39162517627100002</v>
      </c>
      <c r="C95" s="75">
        <v>0.76726565147000003</v>
      </c>
      <c r="D95" s="73">
        <v>0.13043478260899999</v>
      </c>
      <c r="E95" s="73">
        <v>0</v>
      </c>
      <c r="F95" s="73">
        <v>0</v>
      </c>
      <c r="G95" s="73">
        <v>0</v>
      </c>
      <c r="H95" s="73">
        <v>0</v>
      </c>
      <c r="I95" s="73">
        <v>0.102249488753</v>
      </c>
      <c r="J95" s="73">
        <v>0.22863680751500001</v>
      </c>
      <c r="K95" s="73">
        <v>0</v>
      </c>
      <c r="L95" s="73">
        <v>0</v>
      </c>
      <c r="M95" s="73">
        <v>0</v>
      </c>
      <c r="N95" s="73">
        <v>329</v>
      </c>
      <c r="O95" s="73">
        <v>0</v>
      </c>
      <c r="P95" s="73">
        <v>0</v>
      </c>
      <c r="Q95" s="73">
        <v>282</v>
      </c>
      <c r="R95" s="73">
        <v>0</v>
      </c>
      <c r="S95" s="73">
        <v>0</v>
      </c>
      <c r="T95" s="73">
        <v>233</v>
      </c>
      <c r="U95" s="73">
        <v>0</v>
      </c>
      <c r="V95" s="73">
        <v>0</v>
      </c>
      <c r="W95" s="73">
        <v>271</v>
      </c>
      <c r="X95" s="73">
        <v>0</v>
      </c>
      <c r="Y95" s="73">
        <v>0</v>
      </c>
      <c r="Z95" s="73">
        <v>322</v>
      </c>
      <c r="AA95" s="73">
        <v>0</v>
      </c>
      <c r="AB95" s="73">
        <v>0</v>
      </c>
      <c r="AC95" s="73">
        <v>288</v>
      </c>
      <c r="AD95" s="73">
        <v>0</v>
      </c>
      <c r="AE95" s="73">
        <v>0</v>
      </c>
      <c r="AF95" s="73">
        <v>280</v>
      </c>
      <c r="AG95" s="73">
        <v>0</v>
      </c>
      <c r="AH95" s="73">
        <v>0</v>
      </c>
      <c r="AI95" s="73">
        <v>355</v>
      </c>
      <c r="AJ95" s="73">
        <v>0</v>
      </c>
      <c r="AK95" s="73">
        <v>0</v>
      </c>
      <c r="AL95" s="73">
        <v>361</v>
      </c>
      <c r="AM95" s="73">
        <v>0</v>
      </c>
      <c r="AN95" s="73">
        <v>0</v>
      </c>
      <c r="AO95" s="73">
        <v>459</v>
      </c>
      <c r="AP95" s="73">
        <v>0</v>
      </c>
      <c r="AQ95" s="73">
        <v>0</v>
      </c>
      <c r="AR95" s="73">
        <v>389</v>
      </c>
      <c r="AS95" s="73">
        <v>0</v>
      </c>
      <c r="AT95" s="73">
        <v>0</v>
      </c>
      <c r="AU95" s="73">
        <v>392</v>
      </c>
      <c r="AV95" s="73">
        <v>0</v>
      </c>
      <c r="AW95" s="73">
        <v>0</v>
      </c>
      <c r="AX95" s="73">
        <v>360</v>
      </c>
      <c r="AY95" s="73">
        <v>0</v>
      </c>
      <c r="AZ95" s="73">
        <v>0</v>
      </c>
      <c r="BA95" s="73">
        <v>301</v>
      </c>
      <c r="BB95" s="73">
        <v>0</v>
      </c>
      <c r="BC95" s="73">
        <v>0</v>
      </c>
      <c r="BD95" s="73">
        <v>292</v>
      </c>
      <c r="BE95" s="73">
        <v>0</v>
      </c>
      <c r="BF95" s="73">
        <v>2</v>
      </c>
      <c r="BG95" s="73">
        <v>326</v>
      </c>
      <c r="BH95" s="73">
        <v>0.61349693251500004</v>
      </c>
      <c r="BI95" s="73">
        <v>0</v>
      </c>
      <c r="BJ95" s="73">
        <v>303</v>
      </c>
      <c r="BK95" s="73">
        <v>0</v>
      </c>
      <c r="BL95" s="73">
        <v>0</v>
      </c>
      <c r="BM95" s="73">
        <v>264</v>
      </c>
      <c r="BN95" s="73">
        <v>0</v>
      </c>
      <c r="BO95" s="73">
        <v>0</v>
      </c>
      <c r="BP95" s="73">
        <v>275</v>
      </c>
      <c r="BQ95" s="73">
        <v>0</v>
      </c>
      <c r="BR95" s="73">
        <v>0</v>
      </c>
      <c r="BS95" s="73">
        <v>380</v>
      </c>
      <c r="BT95" s="73">
        <v>0</v>
      </c>
      <c r="BU95" s="73">
        <v>0</v>
      </c>
      <c r="BV95" s="73">
        <v>413</v>
      </c>
      <c r="BW95" s="73">
        <v>0</v>
      </c>
      <c r="BX95" s="73">
        <v>0</v>
      </c>
      <c r="BY95" s="73">
        <v>415</v>
      </c>
      <c r="BZ95" s="73">
        <v>0</v>
      </c>
      <c r="CA95" s="73">
        <v>0</v>
      </c>
      <c r="CB95" s="73">
        <v>351</v>
      </c>
      <c r="CC95" s="73">
        <v>0</v>
      </c>
      <c r="CD95" s="73">
        <v>0</v>
      </c>
      <c r="CE95" s="73">
        <v>409</v>
      </c>
      <c r="CF95" s="73">
        <v>0</v>
      </c>
    </row>
    <row r="96" spans="1:84" x14ac:dyDescent="0.3">
      <c r="A96" s="73" t="s">
        <v>211</v>
      </c>
      <c r="B96" s="73">
        <v>0.55308644647799998</v>
      </c>
      <c r="C96" s="75">
        <v>0.76951157770900003</v>
      </c>
      <c r="D96" s="73">
        <v>9.3498812761900002E-2</v>
      </c>
      <c r="E96" s="73">
        <v>0</v>
      </c>
      <c r="F96" s="73">
        <v>0</v>
      </c>
      <c r="G96" s="73">
        <v>0</v>
      </c>
      <c r="H96" s="73">
        <v>0</v>
      </c>
      <c r="I96" s="73">
        <v>6.3131313131299993E-2</v>
      </c>
      <c r="J96" s="73">
        <v>0.14116590767000001</v>
      </c>
      <c r="K96" s="73">
        <v>4.38596491228E-2</v>
      </c>
      <c r="L96" s="73">
        <v>9.80731569079E-2</v>
      </c>
      <c r="M96" s="73">
        <v>0</v>
      </c>
      <c r="N96" s="73">
        <v>329</v>
      </c>
      <c r="O96" s="73">
        <v>0</v>
      </c>
      <c r="P96" s="73">
        <v>0</v>
      </c>
      <c r="Q96" s="73">
        <v>282</v>
      </c>
      <c r="R96" s="73">
        <v>0</v>
      </c>
      <c r="S96" s="73">
        <v>0</v>
      </c>
      <c r="T96" s="73">
        <v>233</v>
      </c>
      <c r="U96" s="73">
        <v>0</v>
      </c>
      <c r="V96" s="73">
        <v>0</v>
      </c>
      <c r="W96" s="73">
        <v>271</v>
      </c>
      <c r="X96" s="73">
        <v>0</v>
      </c>
      <c r="Y96" s="73">
        <v>0</v>
      </c>
      <c r="Z96" s="73">
        <v>322</v>
      </c>
      <c r="AA96" s="73">
        <v>0</v>
      </c>
      <c r="AB96" s="73">
        <v>0</v>
      </c>
      <c r="AC96" s="73">
        <v>288</v>
      </c>
      <c r="AD96" s="73">
        <v>0</v>
      </c>
      <c r="AE96" s="73">
        <v>0</v>
      </c>
      <c r="AF96" s="73">
        <v>280</v>
      </c>
      <c r="AG96" s="73">
        <v>0</v>
      </c>
      <c r="AH96" s="73">
        <v>0</v>
      </c>
      <c r="AI96" s="73">
        <v>355</v>
      </c>
      <c r="AJ96" s="73">
        <v>0</v>
      </c>
      <c r="AK96" s="73">
        <v>0</v>
      </c>
      <c r="AL96" s="73">
        <v>361</v>
      </c>
      <c r="AM96" s="73">
        <v>0</v>
      </c>
      <c r="AN96" s="73">
        <v>0</v>
      </c>
      <c r="AO96" s="73">
        <v>459</v>
      </c>
      <c r="AP96" s="73">
        <v>0</v>
      </c>
      <c r="AQ96" s="73">
        <v>0</v>
      </c>
      <c r="AR96" s="73">
        <v>389</v>
      </c>
      <c r="AS96" s="73">
        <v>0</v>
      </c>
      <c r="AT96" s="73">
        <v>0</v>
      </c>
      <c r="AU96" s="73">
        <v>392</v>
      </c>
      <c r="AV96" s="73">
        <v>0</v>
      </c>
      <c r="AW96" s="73">
        <v>0</v>
      </c>
      <c r="AX96" s="73">
        <v>360</v>
      </c>
      <c r="AY96" s="73">
        <v>0</v>
      </c>
      <c r="AZ96" s="73">
        <v>0</v>
      </c>
      <c r="BA96" s="73">
        <v>301</v>
      </c>
      <c r="BB96" s="73">
        <v>0</v>
      </c>
      <c r="BC96" s="73">
        <v>0</v>
      </c>
      <c r="BD96" s="73">
        <v>292</v>
      </c>
      <c r="BE96" s="73">
        <v>0</v>
      </c>
      <c r="BF96" s="73">
        <v>0</v>
      </c>
      <c r="BG96" s="73">
        <v>326</v>
      </c>
      <c r="BH96" s="73">
        <v>0</v>
      </c>
      <c r="BI96" s="73">
        <v>0</v>
      </c>
      <c r="BJ96" s="73">
        <v>303</v>
      </c>
      <c r="BK96" s="73">
        <v>0</v>
      </c>
      <c r="BL96" s="73">
        <v>1</v>
      </c>
      <c r="BM96" s="73">
        <v>264</v>
      </c>
      <c r="BN96" s="73">
        <v>0.37878787878800002</v>
      </c>
      <c r="BO96" s="73">
        <v>0</v>
      </c>
      <c r="BP96" s="73">
        <v>275</v>
      </c>
      <c r="BQ96" s="73">
        <v>0</v>
      </c>
      <c r="BR96" s="73">
        <v>1</v>
      </c>
      <c r="BS96" s="73">
        <v>380</v>
      </c>
      <c r="BT96" s="73">
        <v>0.26315789473700002</v>
      </c>
      <c r="BU96" s="73">
        <v>0</v>
      </c>
      <c r="BV96" s="73">
        <v>413</v>
      </c>
      <c r="BW96" s="73">
        <v>0</v>
      </c>
      <c r="BX96" s="73">
        <v>0</v>
      </c>
      <c r="BY96" s="73">
        <v>415</v>
      </c>
      <c r="BZ96" s="73">
        <v>0</v>
      </c>
      <c r="CA96" s="73">
        <v>0</v>
      </c>
      <c r="CB96" s="73">
        <v>351</v>
      </c>
      <c r="CC96" s="73">
        <v>0</v>
      </c>
      <c r="CD96" s="73">
        <v>0</v>
      </c>
      <c r="CE96" s="73">
        <v>409</v>
      </c>
      <c r="CF96" s="73">
        <v>0</v>
      </c>
    </row>
    <row r="97" spans="1:84" x14ac:dyDescent="0.3">
      <c r="A97" s="73" t="s">
        <v>301</v>
      </c>
      <c r="B97" s="73">
        <v>0.54903302422199995</v>
      </c>
      <c r="C97" s="75">
        <v>0.78667418396</v>
      </c>
      <c r="D97" s="73">
        <v>9.0715226279699995E-2</v>
      </c>
      <c r="E97" s="73">
        <v>0</v>
      </c>
      <c r="F97" s="73">
        <v>0</v>
      </c>
      <c r="G97" s="73">
        <v>4.25170068027E-2</v>
      </c>
      <c r="H97" s="73">
        <v>9.5070917410700007E-2</v>
      </c>
      <c r="I97" s="73">
        <v>5.1124744376299998E-2</v>
      </c>
      <c r="J97" s="73">
        <v>0.114318403758</v>
      </c>
      <c r="K97" s="73">
        <v>8.4609445373799996E-2</v>
      </c>
      <c r="L97" s="73">
        <v>0.11977700132999999</v>
      </c>
      <c r="M97" s="73">
        <v>0</v>
      </c>
      <c r="N97" s="73">
        <v>329</v>
      </c>
      <c r="O97" s="73">
        <v>0</v>
      </c>
      <c r="P97" s="73">
        <v>0</v>
      </c>
      <c r="Q97" s="73">
        <v>282</v>
      </c>
      <c r="R97" s="73">
        <v>0</v>
      </c>
      <c r="S97" s="73">
        <v>0</v>
      </c>
      <c r="T97" s="73">
        <v>233</v>
      </c>
      <c r="U97" s="73">
        <v>0</v>
      </c>
      <c r="V97" s="73">
        <v>0</v>
      </c>
      <c r="W97" s="73">
        <v>271</v>
      </c>
      <c r="X97" s="73">
        <v>0</v>
      </c>
      <c r="Y97" s="73">
        <v>0</v>
      </c>
      <c r="Z97" s="73">
        <v>322</v>
      </c>
      <c r="AA97" s="73">
        <v>0</v>
      </c>
      <c r="AB97" s="73">
        <v>0</v>
      </c>
      <c r="AC97" s="73">
        <v>288</v>
      </c>
      <c r="AD97" s="73">
        <v>0</v>
      </c>
      <c r="AE97" s="73">
        <v>0</v>
      </c>
      <c r="AF97" s="73">
        <v>280</v>
      </c>
      <c r="AG97" s="73">
        <v>0</v>
      </c>
      <c r="AH97" s="73">
        <v>0</v>
      </c>
      <c r="AI97" s="73">
        <v>355</v>
      </c>
      <c r="AJ97" s="73">
        <v>0</v>
      </c>
      <c r="AK97" s="73">
        <v>0</v>
      </c>
      <c r="AL97" s="73">
        <v>361</v>
      </c>
      <c r="AM97" s="73">
        <v>0</v>
      </c>
      <c r="AN97" s="73">
        <v>0</v>
      </c>
      <c r="AO97" s="73">
        <v>459</v>
      </c>
      <c r="AP97" s="73">
        <v>0</v>
      </c>
      <c r="AQ97" s="73">
        <v>0</v>
      </c>
      <c r="AR97" s="73">
        <v>389</v>
      </c>
      <c r="AS97" s="73">
        <v>0</v>
      </c>
      <c r="AT97" s="73">
        <v>1</v>
      </c>
      <c r="AU97" s="73">
        <v>392</v>
      </c>
      <c r="AV97" s="73">
        <v>0.25510204081600002</v>
      </c>
      <c r="AW97" s="73">
        <v>0</v>
      </c>
      <c r="AX97" s="73">
        <v>360</v>
      </c>
      <c r="AY97" s="73">
        <v>0</v>
      </c>
      <c r="AZ97" s="73">
        <v>0</v>
      </c>
      <c r="BA97" s="73">
        <v>301</v>
      </c>
      <c r="BB97" s="73">
        <v>0</v>
      </c>
      <c r="BC97" s="73">
        <v>0</v>
      </c>
      <c r="BD97" s="73">
        <v>292</v>
      </c>
      <c r="BE97" s="73">
        <v>0</v>
      </c>
      <c r="BF97" s="73">
        <v>1</v>
      </c>
      <c r="BG97" s="73">
        <v>326</v>
      </c>
      <c r="BH97" s="73">
        <v>0.30674846625800001</v>
      </c>
      <c r="BI97" s="73">
        <v>0</v>
      </c>
      <c r="BJ97" s="73">
        <v>303</v>
      </c>
      <c r="BK97" s="73">
        <v>0</v>
      </c>
      <c r="BL97" s="73">
        <v>0</v>
      </c>
      <c r="BM97" s="73">
        <v>264</v>
      </c>
      <c r="BN97" s="73">
        <v>0</v>
      </c>
      <c r="BO97" s="73">
        <v>0</v>
      </c>
      <c r="BP97" s="73">
        <v>275</v>
      </c>
      <c r="BQ97" s="73">
        <v>0</v>
      </c>
      <c r="BR97" s="73">
        <v>1</v>
      </c>
      <c r="BS97" s="73">
        <v>380</v>
      </c>
      <c r="BT97" s="73">
        <v>0.26315789473700002</v>
      </c>
      <c r="BU97" s="73">
        <v>0</v>
      </c>
      <c r="BV97" s="73">
        <v>413</v>
      </c>
      <c r="BW97" s="73">
        <v>0</v>
      </c>
      <c r="BX97" s="73">
        <v>0</v>
      </c>
      <c r="BY97" s="73">
        <v>415</v>
      </c>
      <c r="BZ97" s="73">
        <v>0</v>
      </c>
      <c r="CA97" s="73">
        <v>0</v>
      </c>
      <c r="CB97" s="73">
        <v>351</v>
      </c>
      <c r="CC97" s="73">
        <v>0</v>
      </c>
      <c r="CD97" s="73">
        <v>1</v>
      </c>
      <c r="CE97" s="73">
        <v>409</v>
      </c>
      <c r="CF97" s="73">
        <v>0.24449877750599999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biometrics</vt:lpstr>
      <vt:lpstr>pH</vt:lpstr>
      <vt:lpstr>IgA</vt:lpstr>
      <vt:lpstr>SCFA</vt:lpstr>
      <vt:lpstr>Functionality</vt:lpstr>
      <vt:lpstr>Phylum</vt:lpstr>
      <vt:lpstr>Class</vt:lpstr>
      <vt:lpstr>Order</vt:lpstr>
      <vt:lpstr>Family</vt:lpstr>
      <vt:lpstr>Genus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Duarte</dc:creator>
  <cp:lastModifiedBy>Marcella</cp:lastModifiedBy>
  <dcterms:created xsi:type="dcterms:W3CDTF">2015-06-05T18:19:34Z</dcterms:created>
  <dcterms:modified xsi:type="dcterms:W3CDTF">2023-06-07T19:43:55Z</dcterms:modified>
</cp:coreProperties>
</file>