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ebExtensions/webExtension1.xml" ContentType="application/vnd.wps-officedocument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730" windowHeight="9570"/>
  </bookViews>
  <sheets>
    <sheet name="Production index" sheetId="1" r:id="rId1"/>
    <sheet name="mRNA expression" sheetId="2" r:id="rId2"/>
    <sheet name="WB" sheetId="3" r:id="rId3"/>
  </sheets>
  <calcPr calcId="144525" iterate="1" iterateCount="1"/>
</workbook>
</file>

<file path=xl/calcChain.xml><?xml version="1.0" encoding="utf-8"?>
<calcChain xmlns="http://schemas.openxmlformats.org/spreadsheetml/2006/main">
  <c r="G23" i="3" l="1"/>
  <c r="G22" i="3"/>
  <c r="G21" i="3"/>
  <c r="G20" i="3"/>
  <c r="G19" i="3"/>
  <c r="G18" i="3"/>
  <c r="G17" i="3"/>
  <c r="G16" i="3"/>
  <c r="G15" i="3"/>
  <c r="I154" i="1"/>
  <c r="H154" i="1"/>
  <c r="I153" i="1"/>
  <c r="H153" i="1"/>
  <c r="I152" i="1"/>
  <c r="H152" i="1"/>
  <c r="I151" i="1"/>
  <c r="H151" i="1"/>
  <c r="I150" i="1"/>
  <c r="H150" i="1"/>
  <c r="I149" i="1"/>
  <c r="H149" i="1"/>
  <c r="M123" i="1"/>
  <c r="L123" i="1"/>
  <c r="K123" i="1"/>
  <c r="J123" i="1"/>
  <c r="I123" i="1"/>
  <c r="M122" i="1"/>
  <c r="L122" i="1"/>
  <c r="K122" i="1"/>
  <c r="J122" i="1"/>
  <c r="I122" i="1"/>
  <c r="M121" i="1"/>
  <c r="L121" i="1"/>
  <c r="K121" i="1"/>
  <c r="J121" i="1"/>
  <c r="I121" i="1"/>
  <c r="M120" i="1"/>
  <c r="L120" i="1"/>
  <c r="K120" i="1"/>
  <c r="J120" i="1"/>
  <c r="I120" i="1"/>
  <c r="M119" i="1"/>
  <c r="L119" i="1"/>
  <c r="K119" i="1"/>
  <c r="J119" i="1"/>
  <c r="I119" i="1"/>
  <c r="M118" i="1"/>
  <c r="L118" i="1"/>
  <c r="K118" i="1"/>
  <c r="J118" i="1"/>
  <c r="I118" i="1"/>
  <c r="M117" i="1"/>
  <c r="L117" i="1"/>
  <c r="K117" i="1"/>
  <c r="J117" i="1"/>
  <c r="I117" i="1"/>
  <c r="M116" i="1"/>
  <c r="L116" i="1"/>
  <c r="K116" i="1"/>
  <c r="J116" i="1"/>
  <c r="I116" i="1"/>
  <c r="M115" i="1"/>
  <c r="L115" i="1"/>
  <c r="K115" i="1"/>
  <c r="J115" i="1"/>
  <c r="I115" i="1"/>
  <c r="M114" i="1"/>
  <c r="L114" i="1"/>
  <c r="K114" i="1"/>
  <c r="J114" i="1"/>
  <c r="I114" i="1"/>
  <c r="M113" i="1"/>
  <c r="L113" i="1"/>
  <c r="K113" i="1"/>
  <c r="J113" i="1"/>
  <c r="I113" i="1"/>
  <c r="M112" i="1"/>
  <c r="L112" i="1"/>
  <c r="K112" i="1"/>
  <c r="J112" i="1"/>
  <c r="I112" i="1"/>
  <c r="M111" i="1"/>
  <c r="L111" i="1"/>
  <c r="K111" i="1"/>
  <c r="J111" i="1"/>
  <c r="I111" i="1"/>
  <c r="M110" i="1"/>
  <c r="L110" i="1"/>
  <c r="K110" i="1"/>
  <c r="J110" i="1"/>
  <c r="I110" i="1"/>
  <c r="M109" i="1"/>
  <c r="L109" i="1"/>
  <c r="K109" i="1"/>
  <c r="J109" i="1"/>
  <c r="I109" i="1"/>
  <c r="M108" i="1"/>
  <c r="L108" i="1"/>
  <c r="K108" i="1"/>
  <c r="J108" i="1"/>
  <c r="I108" i="1"/>
  <c r="M107" i="1"/>
  <c r="L107" i="1"/>
  <c r="K107" i="1"/>
  <c r="J107" i="1"/>
  <c r="I107" i="1"/>
  <c r="M106" i="1"/>
  <c r="L106" i="1"/>
  <c r="K106" i="1"/>
  <c r="J106" i="1"/>
  <c r="I106" i="1"/>
  <c r="M105" i="1"/>
  <c r="L105" i="1"/>
  <c r="K105" i="1"/>
  <c r="J105" i="1"/>
  <c r="I105" i="1"/>
  <c r="M104" i="1"/>
  <c r="L104" i="1"/>
  <c r="K104" i="1"/>
  <c r="J104" i="1"/>
  <c r="I104" i="1"/>
  <c r="M103" i="1"/>
  <c r="L103" i="1"/>
  <c r="K103" i="1"/>
  <c r="J103" i="1"/>
  <c r="I103" i="1"/>
  <c r="M102" i="1"/>
  <c r="L102" i="1"/>
  <c r="K102" i="1"/>
  <c r="J102" i="1"/>
  <c r="I102" i="1"/>
  <c r="M101" i="1"/>
  <c r="L101" i="1"/>
  <c r="K101" i="1"/>
  <c r="J101" i="1"/>
  <c r="I101" i="1"/>
  <c r="M100" i="1"/>
  <c r="L100" i="1"/>
  <c r="K100" i="1"/>
  <c r="J100" i="1"/>
  <c r="I100" i="1"/>
  <c r="M99" i="1"/>
  <c r="L99" i="1"/>
  <c r="K99" i="1"/>
  <c r="J99" i="1"/>
  <c r="I99" i="1"/>
  <c r="M98" i="1"/>
  <c r="L98" i="1"/>
  <c r="K98" i="1"/>
  <c r="J98" i="1"/>
  <c r="I98" i="1"/>
  <c r="M97" i="1"/>
  <c r="L97" i="1"/>
  <c r="K97" i="1"/>
  <c r="J97" i="1"/>
  <c r="I97" i="1"/>
  <c r="M96" i="1"/>
  <c r="L96" i="1"/>
  <c r="K96" i="1"/>
  <c r="J96" i="1"/>
  <c r="I96" i="1"/>
  <c r="H91" i="1"/>
  <c r="G91" i="1"/>
  <c r="H90" i="1"/>
  <c r="G90" i="1"/>
  <c r="H89" i="1"/>
  <c r="G89" i="1"/>
  <c r="H88" i="1"/>
  <c r="G88" i="1"/>
  <c r="H87" i="1"/>
  <c r="G87" i="1"/>
  <c r="H86" i="1"/>
  <c r="G86" i="1"/>
  <c r="H85" i="1"/>
  <c r="G85" i="1"/>
  <c r="H84" i="1"/>
  <c r="G84" i="1"/>
  <c r="H83" i="1"/>
  <c r="G83" i="1"/>
  <c r="H82" i="1"/>
  <c r="G82" i="1"/>
  <c r="H81" i="1"/>
  <c r="G81" i="1"/>
  <c r="H80" i="1"/>
  <c r="G80" i="1"/>
  <c r="H79" i="1"/>
  <c r="G79" i="1"/>
  <c r="H78" i="1"/>
  <c r="G78" i="1"/>
  <c r="AE73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R61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R58" i="1"/>
  <c r="AE57" i="1"/>
  <c r="AD57" i="1"/>
  <c r="AC57" i="1"/>
  <c r="AB57" i="1"/>
  <c r="AA57" i="1"/>
  <c r="Z57" i="1"/>
  <c r="Y57" i="1"/>
  <c r="X57" i="1"/>
  <c r="W57" i="1"/>
  <c r="V57" i="1"/>
  <c r="U57" i="1"/>
  <c r="T57" i="1"/>
  <c r="S57" i="1"/>
  <c r="R57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AE52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AE49" i="1"/>
  <c r="AD49" i="1"/>
  <c r="AC49" i="1"/>
  <c r="AB49" i="1"/>
  <c r="AA49" i="1"/>
  <c r="Z49" i="1"/>
  <c r="Y49" i="1"/>
  <c r="X49" i="1"/>
  <c r="W49" i="1"/>
  <c r="V49" i="1"/>
  <c r="U49" i="1"/>
  <c r="T49" i="1"/>
  <c r="S49" i="1"/>
  <c r="R49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AE44" i="1"/>
  <c r="AD44" i="1"/>
  <c r="AC44" i="1"/>
  <c r="AB44" i="1"/>
  <c r="AA44" i="1"/>
  <c r="Z44" i="1"/>
  <c r="Y44" i="1"/>
  <c r="X44" i="1"/>
  <c r="W44" i="1"/>
  <c r="V44" i="1"/>
  <c r="U44" i="1"/>
  <c r="T44" i="1"/>
  <c r="S44" i="1"/>
  <c r="R44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BD31" i="1"/>
  <c r="BA31" i="1"/>
  <c r="AX31" i="1"/>
  <c r="AU31" i="1"/>
  <c r="AR31" i="1"/>
  <c r="AO31" i="1"/>
  <c r="AL31" i="1"/>
  <c r="AI31" i="1"/>
  <c r="AF31" i="1"/>
  <c r="AC31" i="1"/>
  <c r="Z31" i="1"/>
  <c r="W31" i="1"/>
  <c r="T31" i="1"/>
  <c r="Q31" i="1"/>
  <c r="N31" i="1"/>
  <c r="K31" i="1"/>
  <c r="H31" i="1"/>
  <c r="E31" i="1"/>
  <c r="BD30" i="1"/>
  <c r="BA30" i="1"/>
  <c r="AX30" i="1"/>
  <c r="AU30" i="1"/>
  <c r="AR30" i="1"/>
  <c r="AO30" i="1"/>
  <c r="AL30" i="1"/>
  <c r="AI30" i="1"/>
  <c r="AF30" i="1"/>
  <c r="AC30" i="1"/>
  <c r="Z30" i="1"/>
  <c r="W30" i="1"/>
  <c r="T30" i="1"/>
  <c r="Q30" i="1"/>
  <c r="N30" i="1"/>
  <c r="K30" i="1"/>
  <c r="H30" i="1"/>
  <c r="E30" i="1"/>
  <c r="BD29" i="1"/>
  <c r="BA29" i="1"/>
  <c r="AX29" i="1"/>
  <c r="AU29" i="1"/>
  <c r="AR29" i="1"/>
  <c r="AO29" i="1"/>
  <c r="AL29" i="1"/>
  <c r="AI29" i="1"/>
  <c r="AF29" i="1"/>
  <c r="AC29" i="1"/>
  <c r="Z29" i="1"/>
  <c r="W29" i="1"/>
  <c r="T29" i="1"/>
  <c r="Q29" i="1"/>
  <c r="N29" i="1"/>
  <c r="K29" i="1"/>
  <c r="H29" i="1"/>
  <c r="E29" i="1"/>
  <c r="BD28" i="1"/>
  <c r="BA28" i="1"/>
  <c r="AX28" i="1"/>
  <c r="AU28" i="1"/>
  <c r="AR28" i="1"/>
  <c r="AO28" i="1"/>
  <c r="AL28" i="1"/>
  <c r="AI28" i="1"/>
  <c r="AF28" i="1"/>
  <c r="AC28" i="1"/>
  <c r="Z28" i="1"/>
  <c r="W28" i="1"/>
  <c r="T28" i="1"/>
  <c r="Q28" i="1"/>
  <c r="N28" i="1"/>
  <c r="K28" i="1"/>
  <c r="H28" i="1"/>
  <c r="E28" i="1"/>
  <c r="BD27" i="1"/>
  <c r="BA27" i="1"/>
  <c r="AX27" i="1"/>
  <c r="AU27" i="1"/>
  <c r="AR27" i="1"/>
  <c r="AO27" i="1"/>
  <c r="AL27" i="1"/>
  <c r="AI27" i="1"/>
  <c r="AF27" i="1"/>
  <c r="AC27" i="1"/>
  <c r="Z27" i="1"/>
  <c r="W27" i="1"/>
  <c r="T27" i="1"/>
  <c r="Q27" i="1"/>
  <c r="N27" i="1"/>
  <c r="K27" i="1"/>
  <c r="H27" i="1"/>
  <c r="E27" i="1"/>
  <c r="BD26" i="1"/>
  <c r="BA26" i="1"/>
  <c r="AX26" i="1"/>
  <c r="AU26" i="1"/>
  <c r="AR26" i="1"/>
  <c r="AO26" i="1"/>
  <c r="AL26" i="1"/>
  <c r="AI26" i="1"/>
  <c r="AF26" i="1"/>
  <c r="AC26" i="1"/>
  <c r="Z26" i="1"/>
  <c r="W26" i="1"/>
  <c r="T26" i="1"/>
  <c r="Q26" i="1"/>
  <c r="N26" i="1"/>
  <c r="K26" i="1"/>
  <c r="H26" i="1"/>
  <c r="E26" i="1"/>
  <c r="BD25" i="1"/>
  <c r="BA25" i="1"/>
  <c r="AX25" i="1"/>
  <c r="AU25" i="1"/>
  <c r="AR25" i="1"/>
  <c r="AO25" i="1"/>
  <c r="AL25" i="1"/>
  <c r="AI25" i="1"/>
  <c r="AF25" i="1"/>
  <c r="AC25" i="1"/>
  <c r="Z25" i="1"/>
  <c r="W25" i="1"/>
  <c r="T25" i="1"/>
  <c r="Q25" i="1"/>
  <c r="N25" i="1"/>
  <c r="K25" i="1"/>
  <c r="H25" i="1"/>
  <c r="E25" i="1"/>
  <c r="BD24" i="1"/>
  <c r="BA24" i="1"/>
  <c r="AX24" i="1"/>
  <c r="AU24" i="1"/>
  <c r="AR24" i="1"/>
  <c r="AO24" i="1"/>
  <c r="AL24" i="1"/>
  <c r="AI24" i="1"/>
  <c r="AF24" i="1"/>
  <c r="AC24" i="1"/>
  <c r="Z24" i="1"/>
  <c r="W24" i="1"/>
  <c r="T24" i="1"/>
  <c r="Q24" i="1"/>
  <c r="N24" i="1"/>
  <c r="K24" i="1"/>
  <c r="H24" i="1"/>
  <c r="E24" i="1"/>
  <c r="BD23" i="1"/>
  <c r="BA23" i="1"/>
  <c r="AX23" i="1"/>
  <c r="AU23" i="1"/>
  <c r="AR23" i="1"/>
  <c r="AO23" i="1"/>
  <c r="AL23" i="1"/>
  <c r="AI23" i="1"/>
  <c r="AF23" i="1"/>
  <c r="AC23" i="1"/>
  <c r="Z23" i="1"/>
  <c r="W23" i="1"/>
  <c r="T23" i="1"/>
  <c r="Q23" i="1"/>
  <c r="N23" i="1"/>
  <c r="K23" i="1"/>
  <c r="H23" i="1"/>
  <c r="E23" i="1"/>
  <c r="BD22" i="1"/>
  <c r="BA22" i="1"/>
  <c r="AX22" i="1"/>
  <c r="AU22" i="1"/>
  <c r="AR22" i="1"/>
  <c r="AO22" i="1"/>
  <c r="AL22" i="1"/>
  <c r="AI22" i="1"/>
  <c r="AF22" i="1"/>
  <c r="AC22" i="1"/>
  <c r="Z22" i="1"/>
  <c r="W22" i="1"/>
  <c r="T22" i="1"/>
  <c r="Q22" i="1"/>
  <c r="N22" i="1"/>
  <c r="K22" i="1"/>
  <c r="H22" i="1"/>
  <c r="E22" i="1"/>
  <c r="BD21" i="1"/>
  <c r="BA21" i="1"/>
  <c r="AX21" i="1"/>
  <c r="AU21" i="1"/>
  <c r="AR21" i="1"/>
  <c r="AO21" i="1"/>
  <c r="AL21" i="1"/>
  <c r="AI21" i="1"/>
  <c r="AF21" i="1"/>
  <c r="AC21" i="1"/>
  <c r="Z21" i="1"/>
  <c r="W21" i="1"/>
  <c r="T21" i="1"/>
  <c r="Q21" i="1"/>
  <c r="N21" i="1"/>
  <c r="K21" i="1"/>
  <c r="H21" i="1"/>
  <c r="E21" i="1"/>
  <c r="BD20" i="1"/>
  <c r="BA20" i="1"/>
  <c r="AX20" i="1"/>
  <c r="AU20" i="1"/>
  <c r="AR20" i="1"/>
  <c r="AO20" i="1"/>
  <c r="AL20" i="1"/>
  <c r="AI20" i="1"/>
  <c r="AF20" i="1"/>
  <c r="AC20" i="1"/>
  <c r="Z20" i="1"/>
  <c r="W20" i="1"/>
  <c r="T20" i="1"/>
  <c r="Q20" i="1"/>
  <c r="N20" i="1"/>
  <c r="K20" i="1"/>
  <c r="H20" i="1"/>
  <c r="E20" i="1"/>
  <c r="BD19" i="1"/>
  <c r="BA19" i="1"/>
  <c r="AX19" i="1"/>
  <c r="AU19" i="1"/>
  <c r="AR19" i="1"/>
  <c r="AO19" i="1"/>
  <c r="AL19" i="1"/>
  <c r="AI19" i="1"/>
  <c r="AF19" i="1"/>
  <c r="AC19" i="1"/>
  <c r="Z19" i="1"/>
  <c r="W19" i="1"/>
  <c r="T19" i="1"/>
  <c r="Q19" i="1"/>
  <c r="N19" i="1"/>
  <c r="K19" i="1"/>
  <c r="H19" i="1"/>
  <c r="E19" i="1"/>
  <c r="BD18" i="1"/>
  <c r="BA18" i="1"/>
  <c r="AX18" i="1"/>
  <c r="AU18" i="1"/>
  <c r="AR18" i="1"/>
  <c r="AO18" i="1"/>
  <c r="AL18" i="1"/>
  <c r="AI18" i="1"/>
  <c r="AF18" i="1"/>
  <c r="AC18" i="1"/>
  <c r="Z18" i="1"/>
  <c r="W18" i="1"/>
  <c r="T18" i="1"/>
  <c r="Q18" i="1"/>
  <c r="N18" i="1"/>
  <c r="K18" i="1"/>
  <c r="H18" i="1"/>
  <c r="E18" i="1"/>
  <c r="BD17" i="1"/>
  <c r="BA17" i="1"/>
  <c r="AX17" i="1"/>
  <c r="AU17" i="1"/>
  <c r="AR17" i="1"/>
  <c r="AO17" i="1"/>
  <c r="AL17" i="1"/>
  <c r="AI17" i="1"/>
  <c r="AF17" i="1"/>
  <c r="AC17" i="1"/>
  <c r="Z17" i="1"/>
  <c r="W17" i="1"/>
  <c r="T17" i="1"/>
  <c r="Q17" i="1"/>
  <c r="N17" i="1"/>
  <c r="K17" i="1"/>
  <c r="H17" i="1"/>
  <c r="E17" i="1"/>
  <c r="BD16" i="1"/>
  <c r="BA16" i="1"/>
  <c r="AX16" i="1"/>
  <c r="AU16" i="1"/>
  <c r="AR16" i="1"/>
  <c r="AO16" i="1"/>
  <c r="AL16" i="1"/>
  <c r="AI16" i="1"/>
  <c r="AF16" i="1"/>
  <c r="AC16" i="1"/>
  <c r="Z16" i="1"/>
  <c r="W16" i="1"/>
  <c r="T16" i="1"/>
  <c r="Q16" i="1"/>
  <c r="N16" i="1"/>
  <c r="K16" i="1"/>
  <c r="H16" i="1"/>
  <c r="E16" i="1"/>
  <c r="BD15" i="1"/>
  <c r="BA15" i="1"/>
  <c r="AX15" i="1"/>
  <c r="AU15" i="1"/>
  <c r="AR15" i="1"/>
  <c r="AO15" i="1"/>
  <c r="AL15" i="1"/>
  <c r="AI15" i="1"/>
  <c r="AF15" i="1"/>
  <c r="AC15" i="1"/>
  <c r="Z15" i="1"/>
  <c r="W15" i="1"/>
  <c r="T15" i="1"/>
  <c r="Q15" i="1"/>
  <c r="N15" i="1"/>
  <c r="K15" i="1"/>
  <c r="H15" i="1"/>
  <c r="E15" i="1"/>
  <c r="BD14" i="1"/>
  <c r="BA14" i="1"/>
  <c r="AX14" i="1"/>
  <c r="AU14" i="1"/>
  <c r="AR14" i="1"/>
  <c r="AO14" i="1"/>
  <c r="AL14" i="1"/>
  <c r="AI14" i="1"/>
  <c r="AF14" i="1"/>
  <c r="AC14" i="1"/>
  <c r="Z14" i="1"/>
  <c r="W14" i="1"/>
  <c r="T14" i="1"/>
  <c r="Q14" i="1"/>
  <c r="N14" i="1"/>
  <c r="K14" i="1"/>
  <c r="H14" i="1"/>
  <c r="E14" i="1"/>
  <c r="BD13" i="1"/>
  <c r="BA13" i="1"/>
  <c r="AX13" i="1"/>
  <c r="AU13" i="1"/>
  <c r="AR13" i="1"/>
  <c r="AO13" i="1"/>
  <c r="AL13" i="1"/>
  <c r="AI13" i="1"/>
  <c r="AF13" i="1"/>
  <c r="AC13" i="1"/>
  <c r="Z13" i="1"/>
  <c r="W13" i="1"/>
  <c r="T13" i="1"/>
  <c r="Q13" i="1"/>
  <c r="N13" i="1"/>
  <c r="K13" i="1"/>
  <c r="H13" i="1"/>
  <c r="E13" i="1"/>
  <c r="BD12" i="1"/>
  <c r="BA12" i="1"/>
  <c r="AX12" i="1"/>
  <c r="AU12" i="1"/>
  <c r="AR12" i="1"/>
  <c r="AO12" i="1"/>
  <c r="AL12" i="1"/>
  <c r="AI12" i="1"/>
  <c r="AF12" i="1"/>
  <c r="AC12" i="1"/>
  <c r="Z12" i="1"/>
  <c r="W12" i="1"/>
  <c r="T12" i="1"/>
  <c r="Q12" i="1"/>
  <c r="N12" i="1"/>
  <c r="K12" i="1"/>
  <c r="H12" i="1"/>
  <c r="E12" i="1"/>
  <c r="BD11" i="1"/>
  <c r="BA11" i="1"/>
  <c r="AX11" i="1"/>
  <c r="AU11" i="1"/>
  <c r="AR11" i="1"/>
  <c r="AO11" i="1"/>
  <c r="AL11" i="1"/>
  <c r="AI11" i="1"/>
  <c r="AF11" i="1"/>
  <c r="AC11" i="1"/>
  <c r="Z11" i="1"/>
  <c r="W11" i="1"/>
  <c r="T11" i="1"/>
  <c r="Q11" i="1"/>
  <c r="N11" i="1"/>
  <c r="K11" i="1"/>
  <c r="H11" i="1"/>
  <c r="E11" i="1"/>
  <c r="BD10" i="1"/>
  <c r="BA10" i="1"/>
  <c r="AX10" i="1"/>
  <c r="AU10" i="1"/>
  <c r="AR10" i="1"/>
  <c r="AO10" i="1"/>
  <c r="AL10" i="1"/>
  <c r="AI10" i="1"/>
  <c r="AF10" i="1"/>
  <c r="AC10" i="1"/>
  <c r="Z10" i="1"/>
  <c r="W10" i="1"/>
  <c r="T10" i="1"/>
  <c r="Q10" i="1"/>
  <c r="N10" i="1"/>
  <c r="K10" i="1"/>
  <c r="H10" i="1"/>
  <c r="E10" i="1"/>
  <c r="BD9" i="1"/>
  <c r="BA9" i="1"/>
  <c r="AX9" i="1"/>
  <c r="AU9" i="1"/>
  <c r="AR9" i="1"/>
  <c r="AO9" i="1"/>
  <c r="AL9" i="1"/>
  <c r="AI9" i="1"/>
  <c r="AF9" i="1"/>
  <c r="AC9" i="1"/>
  <c r="Z9" i="1"/>
  <c r="W9" i="1"/>
  <c r="T9" i="1"/>
  <c r="Q9" i="1"/>
  <c r="N9" i="1"/>
  <c r="K9" i="1"/>
  <c r="H9" i="1"/>
  <c r="E9" i="1"/>
  <c r="BD8" i="1"/>
  <c r="BA8" i="1"/>
  <c r="AX8" i="1"/>
  <c r="AU8" i="1"/>
  <c r="AR8" i="1"/>
  <c r="AO8" i="1"/>
  <c r="AL8" i="1"/>
  <c r="AI8" i="1"/>
  <c r="AF8" i="1"/>
  <c r="AC8" i="1"/>
  <c r="Z8" i="1"/>
  <c r="W8" i="1"/>
  <c r="T8" i="1"/>
  <c r="Q8" i="1"/>
  <c r="N8" i="1"/>
  <c r="K8" i="1"/>
  <c r="H8" i="1"/>
  <c r="E8" i="1"/>
  <c r="BD7" i="1"/>
  <c r="BA7" i="1"/>
  <c r="AX7" i="1"/>
  <c r="AU7" i="1"/>
  <c r="AR7" i="1"/>
  <c r="AO7" i="1"/>
  <c r="AL7" i="1"/>
  <c r="AI7" i="1"/>
  <c r="AF7" i="1"/>
  <c r="AC7" i="1"/>
  <c r="Z7" i="1"/>
  <c r="W7" i="1"/>
  <c r="T7" i="1"/>
  <c r="Q7" i="1"/>
  <c r="N7" i="1"/>
  <c r="K7" i="1"/>
  <c r="H7" i="1"/>
  <c r="E7" i="1"/>
  <c r="BD6" i="1"/>
  <c r="BA6" i="1"/>
  <c r="AX6" i="1"/>
  <c r="AU6" i="1"/>
  <c r="AR6" i="1"/>
  <c r="AO6" i="1"/>
  <c r="AL6" i="1"/>
  <c r="AI6" i="1"/>
  <c r="AF6" i="1"/>
  <c r="AC6" i="1"/>
  <c r="Z6" i="1"/>
  <c r="W6" i="1"/>
  <c r="T6" i="1"/>
  <c r="Q6" i="1"/>
  <c r="N6" i="1"/>
  <c r="K6" i="1"/>
  <c r="H6" i="1"/>
  <c r="E6" i="1"/>
  <c r="BD5" i="1"/>
  <c r="BA5" i="1"/>
  <c r="AX5" i="1"/>
  <c r="AU5" i="1"/>
  <c r="AR5" i="1"/>
  <c r="AO5" i="1"/>
  <c r="AL5" i="1"/>
  <c r="AI5" i="1"/>
  <c r="AF5" i="1"/>
  <c r="AC5" i="1"/>
  <c r="Z5" i="1"/>
  <c r="W5" i="1"/>
  <c r="T5" i="1"/>
  <c r="Q5" i="1"/>
  <c r="N5" i="1"/>
  <c r="K5" i="1"/>
  <c r="H5" i="1"/>
  <c r="E5" i="1"/>
  <c r="BD4" i="1"/>
  <c r="BA4" i="1"/>
  <c r="AX4" i="1"/>
  <c r="AU4" i="1"/>
  <c r="AR4" i="1"/>
  <c r="AO4" i="1"/>
  <c r="AL4" i="1"/>
  <c r="AI4" i="1"/>
  <c r="AF4" i="1"/>
  <c r="AC4" i="1"/>
  <c r="Z4" i="1"/>
  <c r="W4" i="1"/>
  <c r="T4" i="1"/>
  <c r="Q4" i="1"/>
  <c r="N4" i="1"/>
  <c r="K4" i="1"/>
  <c r="H4" i="1"/>
  <c r="E4" i="1"/>
</calcChain>
</file>

<file path=xl/sharedStrings.xml><?xml version="1.0" encoding="utf-8"?>
<sst xmlns="http://schemas.openxmlformats.org/spreadsheetml/2006/main" count="365" uniqueCount="143">
  <si>
    <t>Number</t>
  </si>
  <si>
    <t>Feed /g（D1）</t>
  </si>
  <si>
    <t>Surplus/g</t>
  </si>
  <si>
    <t>Feed intake/g</t>
  </si>
  <si>
    <t>Feed /g（D2）</t>
  </si>
  <si>
    <t>Feed /g（D3）</t>
  </si>
  <si>
    <t>Feed /g（D4）</t>
  </si>
  <si>
    <t>Feed /g（D5）</t>
  </si>
  <si>
    <t>Feed /g（D6）</t>
  </si>
  <si>
    <t>Feed /g（D7）</t>
  </si>
  <si>
    <t>Feed /g（D8）</t>
  </si>
  <si>
    <t>Feed /g（D9）</t>
  </si>
  <si>
    <t>Feed /g（D10）</t>
  </si>
  <si>
    <t>Feed /g（D11）</t>
  </si>
  <si>
    <t>Feed /g（D12）</t>
  </si>
  <si>
    <t>Feed /g（D13）</t>
  </si>
  <si>
    <t>Feed /g（D14）</t>
  </si>
  <si>
    <t>Feed /g（D15）</t>
  </si>
  <si>
    <t>Feed /g（D16）</t>
  </si>
  <si>
    <t>Feed /g（D17）</t>
  </si>
  <si>
    <t>Feed /g（D18）</t>
  </si>
  <si>
    <t>2-1</t>
  </si>
  <si>
    <t>2-2</t>
  </si>
  <si>
    <t>2-3</t>
  </si>
  <si>
    <t>2-4</t>
  </si>
  <si>
    <t>2-5</t>
  </si>
  <si>
    <t>2-6</t>
  </si>
  <si>
    <t>2-7</t>
  </si>
  <si>
    <t>2-8</t>
  </si>
  <si>
    <t>2-9</t>
  </si>
  <si>
    <t>2-10</t>
  </si>
  <si>
    <t>2-11</t>
  </si>
  <si>
    <t>2-12</t>
  </si>
  <si>
    <t>2-13</t>
  </si>
  <si>
    <t>2-14</t>
  </si>
  <si>
    <t>3-1</t>
  </si>
  <si>
    <t>3-2</t>
  </si>
  <si>
    <t>3-3</t>
  </si>
  <si>
    <t>3-4</t>
  </si>
  <si>
    <t>3-5</t>
  </si>
  <si>
    <t>3-6</t>
  </si>
  <si>
    <t>3-7</t>
  </si>
  <si>
    <t>3-8</t>
  </si>
  <si>
    <t>3-9</t>
  </si>
  <si>
    <t>3-10</t>
  </si>
  <si>
    <t>3-11</t>
  </si>
  <si>
    <t>3-12</t>
  </si>
  <si>
    <t>3-13</t>
  </si>
  <si>
    <t>3-14</t>
  </si>
  <si>
    <r>
      <rPr>
        <sz val="12"/>
        <rFont val="Times New Roman"/>
        <family val="1"/>
      </rPr>
      <t xml:space="preserve">CON </t>
    </r>
    <r>
      <rPr>
        <sz val="12"/>
        <rFont val="宋体"/>
        <charset val="134"/>
      </rPr>
      <t>Feed intake</t>
    </r>
  </si>
  <si>
    <r>
      <rPr>
        <sz val="12"/>
        <rFont val="Times New Roman"/>
        <family val="1"/>
      </rPr>
      <t xml:space="preserve">CON </t>
    </r>
    <r>
      <rPr>
        <sz val="12"/>
        <rFont val="宋体"/>
        <charset val="134"/>
      </rPr>
      <t>Energy intake</t>
    </r>
  </si>
  <si>
    <t>Time/day</t>
  </si>
  <si>
    <t>D1</t>
  </si>
  <si>
    <r>
      <rPr>
        <sz val="12"/>
        <rFont val="Times New Roman"/>
        <family val="1"/>
      </rPr>
      <t xml:space="preserve">HFD </t>
    </r>
    <r>
      <rPr>
        <sz val="12"/>
        <rFont val="宋体"/>
        <charset val="134"/>
      </rPr>
      <t>Feed intake</t>
    </r>
  </si>
  <si>
    <t>HFD Energy intake</t>
  </si>
  <si>
    <t>Mating weight/</t>
  </si>
  <si>
    <t>Final weight/</t>
  </si>
  <si>
    <t>Average daily gain/</t>
  </si>
  <si>
    <t>Fasting blood-glucose</t>
  </si>
  <si>
    <t>Tibialis anterior muscle/</t>
  </si>
  <si>
    <t>Gastrocnemius muscle/</t>
  </si>
  <si>
    <t>Back fat/g</t>
  </si>
  <si>
    <t>Abdominal fat/g</t>
  </si>
  <si>
    <t>Intestinal weight/g</t>
  </si>
  <si>
    <t>CON</t>
  </si>
  <si>
    <t>HFD</t>
  </si>
  <si>
    <t>（n=14）</t>
  </si>
  <si>
    <t>Heart/g</t>
  </si>
  <si>
    <t>Liver/g</t>
  </si>
  <si>
    <t>Spleen/g</t>
  </si>
  <si>
    <t>Lung/g</t>
  </si>
  <si>
    <t>Kidney/g</t>
  </si>
  <si>
    <t>Organ index</t>
  </si>
  <si>
    <t>Heart index</t>
  </si>
  <si>
    <t>Liver index</t>
  </si>
  <si>
    <t>Spleen index</t>
  </si>
  <si>
    <t>Lung index</t>
  </si>
  <si>
    <t>Kidney index</t>
  </si>
  <si>
    <t>Blood index</t>
  </si>
  <si>
    <t>TG</t>
  </si>
  <si>
    <t>TC</t>
  </si>
  <si>
    <t>FFA</t>
  </si>
  <si>
    <t>Leptin</t>
  </si>
  <si>
    <t>CG</t>
  </si>
  <si>
    <t>INS</t>
  </si>
  <si>
    <t>LDL</t>
  </si>
  <si>
    <t>HDL</t>
  </si>
  <si>
    <t>ADP</t>
  </si>
  <si>
    <t>GTT (n=6)</t>
  </si>
  <si>
    <t>Fasting Insulin</t>
  </si>
  <si>
    <t>The area under the curve</t>
  </si>
  <si>
    <t>Blood glucose</t>
  </si>
  <si>
    <t>Insulin resistance index</t>
  </si>
  <si>
    <t>Time/min</t>
  </si>
  <si>
    <t>Maternal placenta mRNA expression - Corrected data</t>
  </si>
  <si>
    <t>IGF-II</t>
  </si>
  <si>
    <t>Stat3</t>
  </si>
  <si>
    <t>Slc2a1</t>
  </si>
  <si>
    <t>Slc2a3</t>
  </si>
  <si>
    <t>Slc38al</t>
  </si>
  <si>
    <t>Slc38a2</t>
  </si>
  <si>
    <t>Slc38a4</t>
  </si>
  <si>
    <t>Slc7al</t>
  </si>
  <si>
    <t>SLC27A1</t>
  </si>
  <si>
    <t>FABP3</t>
  </si>
  <si>
    <t>FATP4</t>
  </si>
  <si>
    <t>CD36</t>
  </si>
  <si>
    <t>H19</t>
  </si>
  <si>
    <t>Fetal liver mRNA expression - corrected data</t>
  </si>
  <si>
    <r>
      <rPr>
        <sz val="11.5"/>
        <color indexed="8"/>
        <rFont val="宋体"/>
        <charset val="134"/>
      </rPr>
      <t>抗体名</t>
    </r>
  </si>
  <si>
    <r>
      <rPr>
        <sz val="11.5"/>
        <color indexed="8"/>
        <rFont val="宋体"/>
        <charset val="134"/>
      </rPr>
      <t>产</t>
    </r>
    <r>
      <rPr>
        <sz val="11.5"/>
        <color indexed="8"/>
        <rFont val="Times New Roman"/>
        <family val="1"/>
      </rPr>
      <t xml:space="preserve"> </t>
    </r>
    <r>
      <rPr>
        <sz val="11.5"/>
        <color indexed="8"/>
        <rFont val="宋体"/>
        <charset val="134"/>
      </rPr>
      <t>地</t>
    </r>
  </si>
  <si>
    <r>
      <rPr>
        <sz val="11.5"/>
        <color indexed="8"/>
        <rFont val="宋体"/>
        <charset val="134"/>
      </rPr>
      <t>货</t>
    </r>
    <r>
      <rPr>
        <sz val="11.5"/>
        <color indexed="8"/>
        <rFont val="Times New Roman"/>
        <family val="1"/>
      </rPr>
      <t xml:space="preserve"> </t>
    </r>
    <r>
      <rPr>
        <sz val="11.5"/>
        <color indexed="8"/>
        <rFont val="宋体"/>
        <charset val="134"/>
      </rPr>
      <t>号</t>
    </r>
  </si>
  <si>
    <r>
      <rPr>
        <sz val="11.5"/>
        <color indexed="8"/>
        <rFont val="宋体"/>
        <charset val="134"/>
      </rPr>
      <t>分子量（</t>
    </r>
    <r>
      <rPr>
        <sz val="11.5"/>
        <color indexed="8"/>
        <rFont val="Times New Roman"/>
        <family val="1"/>
      </rPr>
      <t>KD</t>
    </r>
    <r>
      <rPr>
        <sz val="11.5"/>
        <color indexed="8"/>
        <rFont val="宋体"/>
        <charset val="134"/>
      </rPr>
      <t>）</t>
    </r>
  </si>
  <si>
    <r>
      <rPr>
        <sz val="11.5"/>
        <color indexed="8"/>
        <rFont val="宋体"/>
        <charset val="134"/>
      </rPr>
      <t>种</t>
    </r>
    <r>
      <rPr>
        <sz val="11.5"/>
        <color indexed="8"/>
        <rFont val="Times New Roman"/>
        <family val="1"/>
      </rPr>
      <t xml:space="preserve"> </t>
    </r>
    <r>
      <rPr>
        <sz val="11.5"/>
        <color indexed="8"/>
        <rFont val="宋体"/>
        <charset val="134"/>
      </rPr>
      <t>属</t>
    </r>
  </si>
  <si>
    <r>
      <rPr>
        <sz val="11.5"/>
        <color indexed="8"/>
        <rFont val="宋体"/>
        <charset val="134"/>
      </rPr>
      <t>一抗稀释比</t>
    </r>
  </si>
  <si>
    <r>
      <rPr>
        <sz val="11.5"/>
        <color indexed="8"/>
        <rFont val="宋体"/>
        <charset val="134"/>
      </rPr>
      <t>分离胶</t>
    </r>
    <r>
      <rPr>
        <sz val="11.5"/>
        <color indexed="8"/>
        <rFont val="宋体"/>
        <charset val="134"/>
      </rPr>
      <t>浓度</t>
    </r>
  </si>
  <si>
    <r>
      <rPr>
        <sz val="11.5"/>
        <color indexed="8"/>
        <rFont val="宋体"/>
        <charset val="134"/>
      </rPr>
      <t>封</t>
    </r>
    <r>
      <rPr>
        <sz val="11.5"/>
        <color indexed="8"/>
        <rFont val="Times New Roman"/>
        <family val="1"/>
      </rPr>
      <t xml:space="preserve"> </t>
    </r>
    <r>
      <rPr>
        <sz val="11.5"/>
        <color indexed="8"/>
        <rFont val="宋体"/>
        <charset val="134"/>
      </rPr>
      <t>闭</t>
    </r>
  </si>
  <si>
    <r>
      <rPr>
        <sz val="11.5"/>
        <color indexed="8"/>
        <rFont val="宋体"/>
        <charset val="134"/>
      </rPr>
      <t>二抗稀释比</t>
    </r>
  </si>
  <si>
    <t>ACTIN</t>
  </si>
  <si>
    <t>Servicebio</t>
  </si>
  <si>
    <t>GB12001</t>
  </si>
  <si>
    <t>Mouse</t>
  </si>
  <si>
    <t>1: 3000</t>
  </si>
  <si>
    <r>
      <rPr>
        <sz val="11.5"/>
        <color indexed="8"/>
        <rFont val="Times New Roman"/>
        <family val="1"/>
      </rPr>
      <t>5%</t>
    </r>
    <r>
      <rPr>
        <sz val="11.5"/>
        <color indexed="8"/>
        <rFont val="宋体"/>
        <charset val="134"/>
      </rPr>
      <t>脱脂奶粉</t>
    </r>
  </si>
  <si>
    <r>
      <rPr>
        <sz val="11.5"/>
        <color theme="1"/>
        <rFont val="Times New Roman"/>
        <family val="1"/>
      </rPr>
      <t>1</t>
    </r>
    <r>
      <rPr>
        <sz val="11.5"/>
        <color indexed="8"/>
        <rFont val="宋体"/>
        <charset val="134"/>
      </rPr>
      <t>：</t>
    </r>
    <r>
      <rPr>
        <sz val="11.5"/>
        <color indexed="8"/>
        <rFont val="Times New Roman"/>
        <family val="1"/>
      </rPr>
      <t>5000</t>
    </r>
  </si>
  <si>
    <t>IGF2</t>
  </si>
  <si>
    <t>正能生物</t>
  </si>
  <si>
    <r>
      <rPr>
        <sz val="11.5"/>
        <color theme="1"/>
        <rFont val="Times New Roman"/>
        <family val="1"/>
      </rPr>
      <t>20</t>
    </r>
    <r>
      <rPr>
        <sz val="11.5"/>
        <color theme="1"/>
        <rFont val="宋体"/>
        <charset val="134"/>
      </rPr>
      <t>（</t>
    </r>
    <r>
      <rPr>
        <sz val="11.5"/>
        <color theme="1"/>
        <rFont val="Times New Roman"/>
        <family val="1"/>
      </rPr>
      <t>17</t>
    </r>
    <r>
      <rPr>
        <sz val="11.5"/>
        <color theme="1"/>
        <rFont val="宋体"/>
        <charset val="134"/>
      </rPr>
      <t>）</t>
    </r>
  </si>
  <si>
    <t>Rabbit</t>
  </si>
  <si>
    <t>1: 1000</t>
  </si>
  <si>
    <r>
      <rPr>
        <b/>
        <sz val="11.5"/>
        <color indexed="8"/>
        <rFont val="宋体"/>
        <charset val="134"/>
      </rPr>
      <t>蛋白上样量</t>
    </r>
  </si>
  <si>
    <r>
      <rPr>
        <sz val="11.5"/>
        <color indexed="8"/>
        <rFont val="宋体"/>
        <charset val="134"/>
      </rPr>
      <t>标本号</t>
    </r>
  </si>
  <si>
    <t>1-2</t>
  </si>
  <si>
    <t>1-7</t>
  </si>
  <si>
    <t>1-18</t>
  </si>
  <si>
    <t>3-20</t>
  </si>
  <si>
    <r>
      <rPr>
        <sz val="11.5"/>
        <color indexed="8"/>
        <rFont val="宋体 "/>
        <charset val="134"/>
      </rPr>
      <t>上</t>
    </r>
    <r>
      <rPr>
        <sz val="11.5"/>
        <color indexed="8"/>
        <rFont val="宋体"/>
        <charset val="134"/>
      </rPr>
      <t>样</t>
    </r>
    <r>
      <rPr>
        <sz val="11.5"/>
        <color indexed="8"/>
        <rFont val="宋体 "/>
        <charset val="134"/>
      </rPr>
      <t>量</t>
    </r>
    <r>
      <rPr>
        <sz val="11.5"/>
        <color indexed="8"/>
        <rFont val="Times New Roman"/>
        <family val="1"/>
      </rPr>
      <t>(μl)</t>
    </r>
  </si>
  <si>
    <r>
      <rPr>
        <b/>
        <sz val="11.5"/>
        <color indexed="8"/>
        <rFont val="宋体"/>
        <charset val="134"/>
      </rPr>
      <t>标本灰度值</t>
    </r>
    <r>
      <rPr>
        <sz val="11.5"/>
        <color indexed="10"/>
        <rFont val="宋体"/>
        <charset val="134"/>
      </rPr>
      <t>（以</t>
    </r>
    <r>
      <rPr>
        <sz val="11.5"/>
        <color indexed="10"/>
        <rFont val="Times New Roman"/>
        <family val="1"/>
      </rPr>
      <t>AlphaEase FC</t>
    </r>
    <r>
      <rPr>
        <sz val="11.5"/>
        <color indexed="10"/>
        <rFont val="宋体"/>
        <charset val="134"/>
      </rPr>
      <t>软件取值。灰度值取值误差较大，以下数据仅供参考！）</t>
    </r>
  </si>
  <si>
    <t>Strip gray value</t>
  </si>
  <si>
    <t>Ratio of the gray value of the target strip to the gray value of the internal reference strip</t>
  </si>
  <si>
    <t>1-4</t>
  </si>
  <si>
    <t>1-6</t>
  </si>
  <si>
    <r>
      <rPr>
        <b/>
        <sz val="11.5"/>
        <color indexed="8"/>
        <rFont val="宋体"/>
        <charset val="134"/>
      </rPr>
      <t>条带灰度值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</si>
</sst>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0.00_);[Red]\(0.00\)"/>
    <numFmt numFmtId="169" formatCode="0_);[Red]\(0\)"/>
    <numFmt numFmtId="170" formatCode="0.00_ "/>
  </numFmts>
  <fonts count="23">
    <font>
      <sz val="11"/>
      <color theme="1"/>
      <name val="Calibri"/>
      <charset val="134"/>
      <scheme val="minor"/>
    </font>
    <font>
      <sz val="11.5"/>
      <color theme="1"/>
      <name val="Times New Roman"/>
      <family val="1"/>
    </font>
    <font>
      <sz val="11.5"/>
      <color theme="1"/>
      <name val="宋体"/>
      <charset val="134"/>
    </font>
    <font>
      <b/>
      <sz val="11.5"/>
      <color theme="1"/>
      <name val="Times New Roman"/>
      <family val="1"/>
    </font>
    <font>
      <b/>
      <sz val="11.5"/>
      <color rgb="FF000000"/>
      <name val="宋体"/>
    </font>
    <font>
      <b/>
      <sz val="11.5"/>
      <color indexed="8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color theme="1"/>
      <name val="Calibri"/>
      <charset val="134"/>
      <scheme val="minor"/>
    </font>
    <font>
      <sz val="12"/>
      <name val="宋体"/>
      <charset val="134"/>
    </font>
    <font>
      <sz val="12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Calibri"/>
      <charset val="134"/>
      <scheme val="minor"/>
    </font>
    <font>
      <sz val="12"/>
      <color theme="1"/>
      <name val="Times New Roman"/>
      <family val="1"/>
    </font>
    <font>
      <sz val="12"/>
      <name val="Calibri"/>
      <charset val="134"/>
      <scheme val="minor"/>
    </font>
    <font>
      <sz val="12"/>
      <color rgb="FF000000"/>
      <name val="Times New Roman"/>
      <family val="1"/>
    </font>
    <font>
      <sz val="12"/>
      <name val="Arial"/>
      <family val="2"/>
    </font>
    <font>
      <sz val="11.5"/>
      <color indexed="8"/>
      <name val="宋体"/>
      <charset val="134"/>
    </font>
    <font>
      <sz val="11.5"/>
      <color indexed="8"/>
      <name val="Times New Roman"/>
      <family val="1"/>
    </font>
    <font>
      <b/>
      <sz val="11.5"/>
      <color indexed="8"/>
      <name val="宋体"/>
      <charset val="134"/>
    </font>
    <font>
      <sz val="11.5"/>
      <color indexed="8"/>
      <name val="宋体 "/>
      <charset val="134"/>
    </font>
    <font>
      <sz val="11.5"/>
      <color indexed="10"/>
      <name val="宋体"/>
      <charset val="134"/>
    </font>
    <font>
      <sz val="11.5"/>
      <color indexed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9" fontId="1" fillId="0" borderId="0" xfId="0" applyNumberFormat="1" applyFont="1" applyFill="1" applyBorder="1" applyAlignment="1">
      <alignment horizontal="center" vertical="center" wrapText="1"/>
    </xf>
    <xf numFmtId="168" fontId="1" fillId="0" borderId="1" xfId="0" applyNumberFormat="1" applyFont="1" applyFill="1" applyBorder="1" applyAlignment="1">
      <alignment horizontal="center" vertical="center" wrapText="1"/>
    </xf>
    <xf numFmtId="168" fontId="1" fillId="0" borderId="1" xfId="0" applyNumberFormat="1" applyFont="1" applyFill="1" applyBorder="1" applyAlignment="1">
      <alignment horizontal="center" vertical="center"/>
    </xf>
    <xf numFmtId="168" fontId="1" fillId="0" borderId="0" xfId="0" applyNumberFormat="1" applyFont="1" applyFill="1" applyBorder="1" applyAlignment="1">
      <alignment horizontal="center" vertical="center"/>
    </xf>
    <xf numFmtId="169" fontId="1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68" fontId="1" fillId="2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 wrapText="1"/>
    </xf>
    <xf numFmtId="168" fontId="1" fillId="3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Fill="1" applyAlignment="1">
      <alignment vertical="center"/>
    </xf>
    <xf numFmtId="0" fontId="6" fillId="0" borderId="1" xfId="0" applyFont="1" applyBorder="1">
      <alignment vertical="center"/>
    </xf>
    <xf numFmtId="0" fontId="7" fillId="0" borderId="1" xfId="0" applyFont="1" applyBorder="1" applyAlignment="1">
      <alignment horizontal="left"/>
    </xf>
    <xf numFmtId="0" fontId="7" fillId="2" borderId="4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3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0" fontId="9" fillId="4" borderId="2" xfId="0" applyNumberFormat="1" applyFont="1" applyFill="1" applyBorder="1" applyAlignment="1">
      <alignment vertical="center"/>
    </xf>
    <xf numFmtId="170" fontId="9" fillId="4" borderId="3" xfId="0" applyNumberFormat="1" applyFont="1" applyFill="1" applyBorder="1" applyAlignment="1">
      <alignment vertical="center"/>
    </xf>
    <xf numFmtId="170" fontId="9" fillId="4" borderId="4" xfId="0" applyNumberFormat="1" applyFont="1" applyFill="1" applyBorder="1" applyAlignment="1">
      <alignment vertical="center"/>
    </xf>
    <xf numFmtId="0" fontId="8" fillId="4" borderId="0" xfId="0" applyFont="1" applyFill="1">
      <alignment vertical="center"/>
    </xf>
    <xf numFmtId="170" fontId="9" fillId="4" borderId="5" xfId="0" applyNumberFormat="1" applyFont="1" applyFill="1" applyBorder="1" applyAlignment="1">
      <alignment vertical="center"/>
    </xf>
    <xf numFmtId="170" fontId="9" fillId="4" borderId="6" xfId="0" applyNumberFormat="1" applyFont="1" applyFill="1" applyBorder="1" applyAlignment="1">
      <alignment vertical="center"/>
    </xf>
    <xf numFmtId="170" fontId="9" fillId="4" borderId="9" xfId="0" applyNumberFormat="1" applyFont="1" applyFill="1" applyBorder="1" applyAlignment="1">
      <alignment vertical="center"/>
    </xf>
    <xf numFmtId="170" fontId="9" fillId="4" borderId="7" xfId="0" applyNumberFormat="1" applyFont="1" applyFill="1" applyBorder="1" applyAlignment="1">
      <alignment vertical="center"/>
    </xf>
    <xf numFmtId="170" fontId="9" fillId="4" borderId="0" xfId="0" applyNumberFormat="1" applyFont="1" applyFill="1" applyBorder="1" applyAlignment="1">
      <alignment vertical="center"/>
    </xf>
    <xf numFmtId="170" fontId="9" fillId="4" borderId="10" xfId="0" applyNumberFormat="1" applyFont="1" applyFill="1" applyBorder="1" applyAlignment="1">
      <alignment vertical="center"/>
    </xf>
    <xf numFmtId="170" fontId="9" fillId="4" borderId="8" xfId="0" applyNumberFormat="1" applyFont="1" applyFill="1" applyBorder="1" applyAlignment="1">
      <alignment vertical="center"/>
    </xf>
    <xf numFmtId="170" fontId="9" fillId="4" borderId="11" xfId="0" applyNumberFormat="1" applyFont="1" applyFill="1" applyBorder="1" applyAlignment="1">
      <alignment vertical="center"/>
    </xf>
    <xf numFmtId="49" fontId="9" fillId="4" borderId="7" xfId="0" applyNumberFormat="1" applyFont="1" applyFill="1" applyBorder="1" applyAlignment="1">
      <alignment vertical="center"/>
    </xf>
    <xf numFmtId="0" fontId="8" fillId="4" borderId="0" xfId="0" applyFont="1" applyFill="1" applyAlignment="1">
      <alignment vertical="center"/>
    </xf>
    <xf numFmtId="0" fontId="10" fillId="4" borderId="1" xfId="0" applyFont="1" applyFill="1" applyBorder="1" applyAlignment="1">
      <alignment horizontal="center" vertical="center"/>
    </xf>
    <xf numFmtId="170" fontId="9" fillId="4" borderId="1" xfId="0" applyNumberFormat="1" applyFont="1" applyFill="1" applyBorder="1" applyAlignment="1">
      <alignment vertical="center"/>
    </xf>
    <xf numFmtId="0" fontId="10" fillId="4" borderId="0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vertical="center"/>
    </xf>
    <xf numFmtId="0" fontId="8" fillId="4" borderId="0" xfId="0" applyFont="1" applyFill="1" applyBorder="1" applyAlignment="1">
      <alignment vertical="center"/>
    </xf>
    <xf numFmtId="0" fontId="6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170" fontId="7" fillId="4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170" fontId="13" fillId="4" borderId="1" xfId="0" applyNumberFormat="1" applyFont="1" applyFill="1" applyBorder="1" applyAlignment="1">
      <alignment horizontal="center" vertical="center"/>
    </xf>
    <xf numFmtId="168" fontId="6" fillId="4" borderId="1" xfId="0" applyNumberFormat="1" applyFont="1" applyFill="1" applyBorder="1" applyAlignment="1">
      <alignment horizontal="center" vertical="center"/>
    </xf>
    <xf numFmtId="170" fontId="8" fillId="4" borderId="1" xfId="0" applyNumberFormat="1" applyFont="1" applyFill="1" applyBorder="1" applyAlignment="1">
      <alignment horizontal="center" vertical="center"/>
    </xf>
    <xf numFmtId="170" fontId="14" fillId="4" borderId="1" xfId="0" applyNumberFormat="1" applyFont="1" applyFill="1" applyBorder="1" applyAlignment="1">
      <alignment horizontal="center" vertical="center"/>
    </xf>
    <xf numFmtId="170" fontId="10" fillId="4" borderId="1" xfId="0" applyNumberFormat="1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center" vertical="center"/>
    </xf>
    <xf numFmtId="0" fontId="15" fillId="4" borderId="0" xfId="0" applyFont="1" applyFill="1" applyAlignment="1">
      <alignment horizontal="justify" vertical="center"/>
    </xf>
    <xf numFmtId="168" fontId="6" fillId="4" borderId="0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8" fillId="4" borderId="0" xfId="0" applyFont="1" applyFill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/>
    </xf>
    <xf numFmtId="170" fontId="7" fillId="4" borderId="1" xfId="0" applyNumberFormat="1" applyFont="1" applyFill="1" applyBorder="1" applyAlignment="1">
      <alignment horizontal="center"/>
    </xf>
    <xf numFmtId="0" fontId="8" fillId="4" borderId="1" xfId="0" applyFont="1" applyFill="1" applyBorder="1" applyAlignment="1">
      <alignment vertical="center"/>
    </xf>
    <xf numFmtId="0" fontId="16" fillId="4" borderId="1" xfId="0" applyFont="1" applyFill="1" applyBorder="1" applyAlignment="1">
      <alignment horizontal="left"/>
    </xf>
    <xf numFmtId="170" fontId="16" fillId="4" borderId="1" xfId="0" applyNumberFormat="1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www.wps.cn/officeDocument/2018/webExtension" Target="../webExtensions/webExtension1.xml"/><Relationship Id="rId2" Type="http://schemas.openxmlformats.org/officeDocument/2006/relationships/image" Target="../media/image2.tif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134620</xdr:colOff>
      <xdr:row>10</xdr:row>
      <xdr:rowOff>12700</xdr:rowOff>
    </xdr:from>
    <xdr:to>
      <xdr:col>16</xdr:col>
      <xdr:colOff>560705</xdr:colOff>
      <xdr:row>24</xdr:row>
      <xdr:rowOff>99695</xdr:rowOff>
    </xdr:to>
    <xdr:pic>
      <xdr:nvPicPr>
        <xdr:cNvPr id="5" name="图片 4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72380" y="2664460"/>
          <a:ext cx="5363845" cy="2753995"/>
        </a:xfrm>
        <a:prstGeom prst="rect">
          <a:avLst/>
        </a:prstGeom>
        <a:ln>
          <a:solidFill>
            <a:scrgbClr r="100000" g="100000" b="100000"/>
          </a:solidFill>
        </a:ln>
        <a:extLst/>
      </xdr:spPr>
    </xdr:pic>
    <xdr:clientData/>
  </xdr:twoCellAnchor>
  <xdr:twoCellAnchor editAs="oneCell">
    <xdr:from>
      <xdr:col>17</xdr:col>
      <xdr:colOff>219075</xdr:colOff>
      <xdr:row>10</xdr:row>
      <xdr:rowOff>50800</xdr:rowOff>
    </xdr:from>
    <xdr:to>
      <xdr:col>26</xdr:col>
      <xdr:colOff>82550</xdr:colOff>
      <xdr:row>24</xdr:row>
      <xdr:rowOff>10160</xdr:rowOff>
    </xdr:to>
    <xdr:pic>
      <xdr:nvPicPr>
        <xdr:cNvPr id="6" name="图片 5" descr="原始扫描图"/>
        <xdr:cNvPicPr>
          <a:picLocks noChangeAspect="1"/>
        </xdr:cNvPicPr>
      </xdr:nvPicPr>
      <xdr:blipFill>
        <a:blip xmlns:r="http://schemas.openxmlformats.org/officeDocument/2006/relationships" r:embed="rId2"/>
        <a:srcRect t="34694" r="23029" b="38933"/>
        <a:stretch>
          <a:fillRect/>
        </a:stretch>
      </xdr:blipFill>
      <xdr:spPr>
        <a:xfrm>
          <a:off x="10711815" y="2702560"/>
          <a:ext cx="5418455" cy="26263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webExtension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webExtensions/webExtension1.xml><?xml version="1.0" encoding="utf-8"?>
<wpswe:webExtension xmlns:wpswe="http://www.wps.cn/officeDocument/2018/webExtension">
  <wpswe:extSource id="dschart" version="1.0"/>
  <wpswe:properties>
    <wpswe:property key="DiscardFirstCodeChange" value="0"/>
    <wpswe:property key="autoSnapshot" value="0"/>
    <wpswe:property key="dschart" value="{&quot;dschart_data&quot;:{&quot;blockId&quot;:&quot;161243067136694757&quot;,&quot;chart_type&quot;:&quot;柱状图&quot;,&quot;classifty_type&quot;:[&quot;比较类&quot;],&quot;dataSrc&quot;:{&quot;data&quot;:[[[&quot;&quot;,&quot;IGF2&quot;],[&quot;1-2&quot;,&quot;0.27 &quot;],[&quot;1-4&quot;,&quot;0.35 &quot;],[&quot;1-6&quot;,&quot;0.21 &quot;],[&quot;2-7&quot;,&quot;0.45 &quot;],[&quot;3-8&quot;,&quot;0.53 &quot;],[&quot;3-10&quot;,&quot;0.54 &quot;],[&quot;2-11&quot;,&quot;0.29 &quot;],[&quot;2-13&quot;,&quot;0.38 &quot;],[&quot;3-14&quot;,&quot;0.56 &quot;]]],&quot;dataType&quot;:&quot;cross-table&quot;,&quot;download&quot;:false,&quot;srcType&quot;:&quot;local&quot;,&quot;url&quot;:&quot;&quot;},&quot;function_type&quot;:[&quot;柱形图&quot;],&quot;gif&quot;:&quot;//web.docer.wpscdn.cn/docer/ds-page/images/3612096174443311105.gif?imageView2/2/w/500/quality/90&quot;,&quot;isFree&quot;:&quot;0&quot;,&quot;label&quot;:&quot;&lt;e-barmultiple-chart&gt;&quot;,&quot;projectId&quot;:&quot;3612096174443311105&quot;,&quot;props&quot;:{&quot;animation&quot;:{&quot;duration&quot;:&quot;2&quot;,&quot;easeStyle&quot;:&quot;&quot;,&quot;endPause&quot;:&quot;1&quot;,&quot;moveOptions&quot;:[&quot;纵向整体拉伸&quot;,&quot;纵向分组拉伸&quot;,&quot;纵向分类拉伸&quot;,&quot;横向分组展开&quot;,&quot;横向同步展开&quot;,&quot;横向分类展开&quot;],&quot;moveStyle&quot;:&quot;纵向整体拉伸&quot;,&quot;startDelay&quot;:&quot;0&quot;,&quot;transition&quot;:true},&quot;axis&quot;:{&quot;grid&quot;:{&quot;color&quot;:&quot;#e9e9e9&quot;,&quot;gridLineWidth&quot;:&quot;1&quot;,&quot;lineStyle&quot;:&quot;dashline&quot;,&quot;show&quot;:&quot;x&quot;},&quot;x&quot;:{&quot;axisColor&quot;:&quot;#bfbfbf&quot;,&quot;axisLineWidth&quot;:&quot;1&quot;,&quot;axisShow&quot;:true,&quot;labelAngle&quot;:&quot;0&quot;,&quot;labelDirection&quot;:&quot;自动&quot;,&quot;labelDirectionOptions&quot;:[&quot;自动&quot;,&quot;横排&quot;,&quot;竖排&quot;],&quot;labelShow&quot;:true,&quot;name&quot;:&quot;&quot;},&quot;y&quot;:{&quot;axisColor&quot;:&quot;#bfbfbf&quot;,&quot;axisLineWidth&quot;:&quot;1&quot;,&quot;axisShow&quot;:false,&quot;labelShow&quot;:true,&quot;labelSuffix&quot;:&quot;&quot;,&quot;name&quot;:&quot;&quot;,&quot;range&quot;:[],&quot;stepOfLabel&quot;:&quot;&quot;}},&quot;backgroundColor&quot;:&quot;#FFFFFF&quot;,&quot;colors&quot;:{&quot;colorControlers&quot;:[&quot;multiple&quot;],&quot;list&quot;:[0],&quot;type&quot;:&quot;multiple&quot;},&quot;display&quot;:{&quot;bar4CornerRadius&quot;:[0,0,0,0],&quot;barWidthPercent&quot;:&quot;0.7&quot;,&quot;barborderColor&quot;:&quot;&quot;,&quot;barborderWidth&quot;:&quot;0&quot;,&quot;fillOpacity&quot;:&quot;1&quot;},&quot;font&quot;:{&quot;color&quot;:&quot;#545454&quot;,&quot;fontFamily&quot;:&quot;黑体&quot;,&quot;fontSize&quot;:&quot;14&quot;},&quot;label&quot;:{&quot;display&quot;:false,&quot;positionChoice&quot;:&quot;上面&quot;,&quot;positionOptions&quot;:[&quot;上面&quot;,&quot;内部居下&quot;],&quot;suffix&quot;:&quot;&quot;,&quot;textLabel&quot;:{&quot;color&quot;:&quot;#545454&quot;,&quot;fontFamily&quot;:&quot;黑体&quot;,&quot;fontSize&quot;:&quot;14&quot;}},&quot;legend&quot;:{&quot;color&quot;:[&quot;#545454&quot;],&quot;fontFamily&quot;:[&quot;黑体&quot;],&quot;fontSize&quot;:&quot;14&quot;,&quot;lineHeight&quot;:&quot;15&quot;,&quot;show&quot;:true,&quot;style&quot;:&quot;&quot;,&quot;styleOptions&quot;:[],&quot;xPosition&quot;:&quot;center&quot;,&quot;yPosition&quot;:&quot;bottom&quot;},&quot;logoDisplay&quot;:{&quot;bottomLineHeight&quot;:&quot;15&quot;,&quot;imgHeight&quot;:&quot;32&quot;,&quot;imgUrl&quot;:&quot;https://ss1.dydata.io/newchartLogo.png&quot;,&quot;show&quot;:true,&quot;topLineHeight&quot;:&quot;11&quot;},&quot;map&quot;:[[{&quot;allowType&quot;:[&quot;string&quot;],&quot;configurable&quot;:false,&quot;function&quot;:&quot;objCol&quot;,&quot;index&quot;:0,&quot;isLegend&quot;:false,&quot;name&quot;:&quot;X轴对象&quot;},{&quot;allowType&quot;:[&quot;number&quot;],&quot;configurable&quot;:true,&quot;function&quot;:&quot;vCol&quot;,&quot;index&quot;:1,&quot;isLegend&quot;:false,&quot;name&quot;:&quot;数值列&quot;}]],&quot;numberFormat&quot;:{&quot;decimalPlaces&quot;:&quot;&quot;,&quot;style&quot;:&quot;1000.00&quot;},&quot;paddings&quot;:{&quot;bottom&quot;:&quot;33&quot;,&quot;chartBottom&quot;:&quot;5&quot;,&quot;left&quot;:&quot;24&quot;,&quot;right&quot;:&quot;24&quot;,&quot;top&quot;:&quot;24&quot;},&quot;publishDisplay&quot;:{&quot;color&quot;:&quot;#878787&quot;,&quot;fontFamily&quot;:&quot;黑体&quot;,&quot;fontSize&quot;:&quot;14&quot;,&quot;show&quot;:true,&quot;text&quot;:&quot;镝数出品&quot;},&quot;shadow&quot;:{&quot;display&quot;:false,&quot;shadowAngle&quot;:&quot;45&quot;,&quot;shadowBlur&quot;:&quot;5&quot;,&quot;shadowColor&quot;:&quot;#c6c6c6&quot;,&quot;shadowOpacity&quot;:&quot;100&quot;,&quot;shadowRadius&quot;:&quot;3&quot;},&quot;size&quot;:{&quot;height&quot;:208,&quot;ratio&quot;:&quot;&quot;,&quot;rotate&quot;:0,&quot;width&quot;:396},&quot;sourceDisplay&quot;:{&quot;color&quot;:&quot;#878787&quot;,&quot;fontFamily&quot;:&quot;黑体&quot;,&quot;fontSize&quot;:&quot;14&quot;,&quot;show&quot;:false,&quot;text&quot;:&quot;数据来源：示例数据&quot;,&quot;topLineHeight&quot;:&quot;15&quot;,&quot;xPosition&quot;:&quot;left&quot;,&quot;yPosition&quot;:&quot;bottom&quot;},&quot;titleDisplay&quot;:{&quot;color&quot;:&quot;#4c4c4c&quot;,&quot;fontFamily&quot;:&quot;黑体&quot;,&quot;fontSize&quot;:&quot;36&quot;,&quot;lineHeight&quot;:&quot;10&quot;,&quot;show&quot;:false,&quot;text&quot;:&quot;2010-2016年一线城市房价情况&quot;,&quot;totalHeight&quot;:&quot;39&quot;,&quot;xPosition&quot;:&quot;left&quot;,&quot;yPosition&quot;:&quot;top&quot;},&quot;tooltip&quot;:true,&quot;unitDisplay&quot;:{&quot;bottomLineHeight&quot;:&quot;15&quot;,&quot;color&quot;:&quot;#878787&quot;,&quot;fontFamily&quot;:&quot;黑体&quot;,&quot;fontSize&quot;:&quot;14&quot;,&quot;show&quot;:false,&quot;text&quot;:&quot;单位：元&quot;,&quot;xPosition&quot;:&quot;left&quot;,&quot;yPosition&quot;:&quot;top&quot;},&quot;watermarkDisplay&quot;:{&quot;imgHeight&quot;:&quot;80&quot;,&quot;imgUrl&quot;:&quot;https://ss1.dydata.io/newchartWatermark.png&quot;,&quot;imgWidth&quot;:&quot;80&quot;,&quot;show&quot;:false}},&quot;templateId&quot;:&quot;3612096174443311105-4&quot;,&quot;templateSwitch&quot;:&quot;cross&quot;,&quot;theme&quot;:{&quot;_id&quot;:17,&quot;axis&quot;:{&quot;color&quot;:&quot;#a1a1a1&quot;},&quot;backgroundColor&quot;:&quot;#FFFFFF&quot;,&quot;card_color&quot;:&quot;#FEF5EF&quot;,&quot;colors&quot;:[&quot;#4150d8&quot;,&quot;#28bf7e&quot;,&quot;#ed7c2f&quot;,&quot;#f2a93b&quot;,&quot;#f9cf36&quot;,&quot;#4a5bdc&quot;,&quot;#4cd698&quot;,&quot;#f4914e&quot;,&quot;#fcb75b&quot;,&quot;#ffe180&quot;,&quot;#b6c2ff&quot;,&quot;#96edc1&quot;,&quot;#ffbe92&quot;,&quot;#ffd6ae&quot;,&quot;#ffecb6&quot;],&quot;fonts&quot;:{&quot;accessoryColor&quot;:&quot;#878787&quot;,&quot;color&quot;:&quot;#545454&quot;,&quot;fontFamily&quot;:&quot;阿里巴巴普惠体 常规&quot;,&quot;fontSize&quot;:&quot;14&quot;},&quot;grid&quot;:{&quot;color&quot;:&quot;#ccc&quot;},&quot;name&quot;:&quot;煦色韶光&quot;,&quot;price&quot;:&quot;0.0&quot;,&quot;shapeColor&quot;:1,&quot;themeId&quot;:&quot;17&quot;,&quot;thumb&quot;:&quot;https://ss1.dydata.io/v2/themes/17.png&quot;,&quot;titleFont&quot;:{&quot;color&quot;:&quot;#4c4c4c&quot;,&quot;fontFamily&quot;:&quot;阿里巴巴普惠体 常规&quot;,&quot;fontSize&quot;:&quot;36&quot;},&quot;typeDycharts&quot;:{}},&quot;thumb&quot;:&quot;./images/3612096174443311105-4.png&quot;,&quot;title&quot;:&quot;分组柱状图&quot;,&quot;type&quot;:&quot;chart&quot;},&quot;dschart_id&quot;:&quot;3612096174443311105-4&quot;,&quot;id&quot;:&quot;169&quot;}"/>
    <wpswe:property key="isUseCommonErrorPage" value="false"/>
    <wpswe:property key="loadingImage" value="res:/icons/DsWebShapeDefaultPage.svg"/>
  </wpswe:properties>
  <wpswe:watchingCache>
    <wpswe:dataRange>
      <wpswe:key>data_source</wpswe:key>
      <wpswe:context>WB!$F$14:$G$23</wpswe:context>
      <wpswe:count>10</wpswe:count>
      <wpswe:cells wpswe:idx="0">
        <wpswe:count>2</wpswe:count>
        <wpswe:formatCode>General</wpswe:formatCode>
        <wpswe:cell wpswe:idx="1">
          <wpswe:value>IGF2</wpswe:value>
        </wpswe:cell>
      </wpswe:cells>
      <wpswe:cells wpswe:idx="1">
        <wpswe:count>2</wpswe:count>
        <wpswe:formatCode>@</wpswe:formatCode>
        <wpswe:cell wpswe:idx="0">
          <wpswe:value>1-2</wpswe:value>
        </wpswe:cell>
        <wpswe:cell wpswe:idx="1" wpswe:formatCode="0.00_);[Red]\(0.00\)">
          <wpswe:value>0.271215043394407</wpswe:value>
        </wpswe:cell>
      </wpswe:cells>
      <wpswe:cells wpswe:idx="2">
        <wpswe:count>2</wpswe:count>
        <wpswe:formatCode>@</wpswe:formatCode>
        <wpswe:cell wpswe:idx="0">
          <wpswe:value>1-4</wpswe:value>
        </wpswe:cell>
        <wpswe:cell wpswe:idx="1" wpswe:formatCode="0.00_);[Red]\(0.00\)">
          <wpswe:value>0.351788754015329</wpswe:value>
        </wpswe:cell>
      </wpswe:cells>
      <wpswe:cells wpswe:idx="3">
        <wpswe:count>2</wpswe:count>
        <wpswe:formatCode>@</wpswe:formatCode>
        <wpswe:cell wpswe:idx="0">
          <wpswe:value>1-6</wpswe:value>
        </wpswe:cell>
        <wpswe:cell wpswe:idx="1" wpswe:formatCode="0.00_);[Red]\(0.00\)">
          <wpswe:value>0.210059345437452</wpswe:value>
        </wpswe:cell>
      </wpswe:cells>
      <wpswe:cells wpswe:idx="4">
        <wpswe:count>2</wpswe:count>
        <wpswe:formatCode>@</wpswe:formatCode>
        <wpswe:cell wpswe:idx="0">
          <wpswe:value>2-7</wpswe:value>
        </wpswe:cell>
        <wpswe:cell wpswe:idx="1" wpswe:formatCode="0.00_);[Red]\(0.00\)">
          <wpswe:value>0.446169560776302</wpswe:value>
        </wpswe:cell>
      </wpswe:cells>
      <wpswe:cells wpswe:idx="5">
        <wpswe:count>2</wpswe:count>
        <wpswe:formatCode>@</wpswe:formatCode>
        <wpswe:cell wpswe:idx="0">
          <wpswe:value>3-8</wpswe:value>
        </wpswe:cell>
        <wpswe:cell wpswe:idx="1" wpswe:formatCode="0.00_);[Red]\(0.00\)">
          <wpswe:value>0.532920155731112</wpswe:value>
        </wpswe:cell>
      </wpswe:cells>
      <wpswe:cells wpswe:idx="6">
        <wpswe:count>2</wpswe:count>
        <wpswe:formatCode>@</wpswe:formatCode>
        <wpswe:cell wpswe:idx="0">
          <wpswe:value>3-10</wpswe:value>
        </wpswe:cell>
        <wpswe:cell wpswe:idx="1" wpswe:formatCode="0.00_);[Red]\(0.00\)">
          <wpswe:value>0.544661836796668</wpswe:value>
        </wpswe:cell>
      </wpswe:cells>
      <wpswe:cells wpswe:idx="7">
        <wpswe:count>2</wpswe:count>
        <wpswe:formatCode>@</wpswe:formatCode>
        <wpswe:cell wpswe:idx="0">
          <wpswe:value>2-11</wpswe:value>
        </wpswe:cell>
        <wpswe:cell wpswe:idx="1" wpswe:formatCode="0.00_);[Red]\(0.00\)">
          <wpswe:value>0.285756233753731</wpswe:value>
        </wpswe:cell>
      </wpswe:cells>
      <wpswe:cells wpswe:idx="8">
        <wpswe:count>2</wpswe:count>
        <wpswe:formatCode>@</wpswe:formatCode>
        <wpswe:cell wpswe:idx="0">
          <wpswe:value>2-13</wpswe:value>
        </wpswe:cell>
        <wpswe:cell wpswe:idx="1" wpswe:formatCode="0.00_);[Red]\(0.00\)">
          <wpswe:value>0.382308845577211</wpswe:value>
        </wpswe:cell>
      </wpswe:cells>
      <wpswe:cells wpswe:idx="9">
        <wpswe:count>2</wpswe:count>
        <wpswe:formatCode>@</wpswe:formatCode>
        <wpswe:cell wpswe:idx="0">
          <wpswe:value>3-14</wpswe:value>
        </wpswe:cell>
        <wpswe:cell wpswe:idx="1" wpswe:formatCode="0.00_);[Red]\(0.00\)">
          <wpswe:value>0.560117773296771</wpswe:value>
        </wpswe:cell>
      </wpswe:cells>
    </wpswe:dataRange>
  </wpswe:watchingCache>
  <wpswe:snapshot xmlns:r="http://schemas.openxmlformats.org/officeDocument/2006/relationships" r:embed="rId1"/>
  <wpswe:url>https://clientweb.docer.wps.cn/ds/1.0.0/webShapeView?id=169&amp;dschart_id=3612096174443311105-4&amp;from=chartwins&amp;productEntry=insert&amp;sceneEntry=rec&amp;flag=1003</wpswe:url>
  <wpswe:constantSnapshot>false</wpswe:constantSnapshot>
</wpswe:webExtension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D154"/>
  <sheetViews>
    <sheetView tabSelected="1" zoomScale="55" zoomScaleNormal="55" workbookViewId="0">
      <selection activeCell="I157" sqref="A1:XFD1048576"/>
    </sheetView>
  </sheetViews>
  <sheetFormatPr defaultColWidth="9" defaultRowHeight="15.75"/>
  <cols>
    <col min="1" max="1" width="9" style="42"/>
    <col min="2" max="2" width="11.85546875" style="42"/>
    <col min="3" max="4" width="10.5703125" style="42"/>
    <col min="5" max="5" width="9.42578125" style="42"/>
    <col min="6" max="6" width="11.7109375" style="42"/>
    <col min="7" max="8" width="14.28515625" style="42"/>
    <col min="9" max="13" width="15.7109375" style="42"/>
    <col min="14" max="14" width="12.85546875" style="42"/>
    <col min="15" max="15" width="9" style="42"/>
    <col min="16" max="16" width="11.5703125" style="42"/>
    <col min="17" max="17" width="9" style="42"/>
    <col min="18" max="19" width="11.5703125" style="42"/>
    <col min="20" max="31" width="9.42578125" style="42"/>
    <col min="32" max="16384" width="9" style="42"/>
  </cols>
  <sheetData>
    <row r="3" spans="2:56">
      <c r="B3" s="39" t="s">
        <v>0</v>
      </c>
      <c r="C3" s="40" t="s">
        <v>1</v>
      </c>
      <c r="D3" s="40" t="s">
        <v>2</v>
      </c>
      <c r="E3" s="40" t="s">
        <v>3</v>
      </c>
      <c r="F3" s="40" t="s">
        <v>4</v>
      </c>
      <c r="G3" s="40" t="s">
        <v>2</v>
      </c>
      <c r="H3" s="40" t="s">
        <v>3</v>
      </c>
      <c r="I3" s="40" t="s">
        <v>5</v>
      </c>
      <c r="J3" s="40" t="s">
        <v>2</v>
      </c>
      <c r="K3" s="40" t="s">
        <v>3</v>
      </c>
      <c r="L3" s="40" t="s">
        <v>6</v>
      </c>
      <c r="M3" s="40" t="s">
        <v>2</v>
      </c>
      <c r="N3" s="40" t="s">
        <v>3</v>
      </c>
      <c r="O3" s="40" t="s">
        <v>7</v>
      </c>
      <c r="P3" s="40" t="s">
        <v>2</v>
      </c>
      <c r="Q3" s="40" t="s">
        <v>3</v>
      </c>
      <c r="R3" s="40" t="s">
        <v>8</v>
      </c>
      <c r="S3" s="40" t="s">
        <v>2</v>
      </c>
      <c r="T3" s="40" t="s">
        <v>3</v>
      </c>
      <c r="U3" s="40" t="s">
        <v>9</v>
      </c>
      <c r="V3" s="40" t="s">
        <v>2</v>
      </c>
      <c r="W3" s="40" t="s">
        <v>3</v>
      </c>
      <c r="X3" s="40" t="s">
        <v>10</v>
      </c>
      <c r="Y3" s="40" t="s">
        <v>2</v>
      </c>
      <c r="Z3" s="40" t="s">
        <v>3</v>
      </c>
      <c r="AA3" s="40" t="s">
        <v>11</v>
      </c>
      <c r="AB3" s="40" t="s">
        <v>2</v>
      </c>
      <c r="AC3" s="40" t="s">
        <v>3</v>
      </c>
      <c r="AD3" s="40" t="s">
        <v>12</v>
      </c>
      <c r="AE3" s="40" t="s">
        <v>2</v>
      </c>
      <c r="AF3" s="40" t="s">
        <v>3</v>
      </c>
      <c r="AG3" s="40" t="s">
        <v>13</v>
      </c>
      <c r="AH3" s="40" t="s">
        <v>2</v>
      </c>
      <c r="AI3" s="40" t="s">
        <v>3</v>
      </c>
      <c r="AJ3" s="40" t="s">
        <v>14</v>
      </c>
      <c r="AK3" s="40" t="s">
        <v>2</v>
      </c>
      <c r="AL3" s="40" t="s">
        <v>3</v>
      </c>
      <c r="AM3" s="40" t="s">
        <v>15</v>
      </c>
      <c r="AN3" s="40" t="s">
        <v>2</v>
      </c>
      <c r="AO3" s="40" t="s">
        <v>3</v>
      </c>
      <c r="AP3" s="40" t="s">
        <v>16</v>
      </c>
      <c r="AQ3" s="40" t="s">
        <v>2</v>
      </c>
      <c r="AR3" s="40" t="s">
        <v>3</v>
      </c>
      <c r="AS3" s="40" t="s">
        <v>17</v>
      </c>
      <c r="AT3" s="40" t="s">
        <v>2</v>
      </c>
      <c r="AU3" s="40" t="s">
        <v>3</v>
      </c>
      <c r="AV3" s="40" t="s">
        <v>18</v>
      </c>
      <c r="AW3" s="40" t="s">
        <v>2</v>
      </c>
      <c r="AX3" s="40" t="s">
        <v>3</v>
      </c>
      <c r="AY3" s="40" t="s">
        <v>19</v>
      </c>
      <c r="AZ3" s="40" t="s">
        <v>2</v>
      </c>
      <c r="BA3" s="40" t="s">
        <v>3</v>
      </c>
      <c r="BB3" s="40" t="s">
        <v>20</v>
      </c>
      <c r="BC3" s="40" t="s">
        <v>2</v>
      </c>
      <c r="BD3" s="41" t="s">
        <v>3</v>
      </c>
    </row>
    <row r="4" spans="2:56">
      <c r="B4" s="43" t="s">
        <v>21</v>
      </c>
      <c r="C4" s="44">
        <v>8.65</v>
      </c>
      <c r="D4" s="44">
        <v>5.36</v>
      </c>
      <c r="E4" s="44">
        <f t="shared" ref="E4:E31" si="0">C4-D4</f>
        <v>3.29</v>
      </c>
      <c r="F4" s="44">
        <v>6.33</v>
      </c>
      <c r="G4" s="44">
        <v>3.21</v>
      </c>
      <c r="H4" s="44">
        <f t="shared" ref="H4:H31" si="1">F4-G4</f>
        <v>3.12</v>
      </c>
      <c r="I4" s="44">
        <v>7.18</v>
      </c>
      <c r="J4" s="44">
        <v>4.0199999999999996</v>
      </c>
      <c r="K4" s="44">
        <f t="shared" ref="K4:K31" si="2">I4-J4</f>
        <v>3.16</v>
      </c>
      <c r="L4" s="44">
        <v>7.07</v>
      </c>
      <c r="M4" s="44">
        <v>3.86</v>
      </c>
      <c r="N4" s="44">
        <f t="shared" ref="N4:N31" si="3">L4-M4</f>
        <v>3.21</v>
      </c>
      <c r="O4" s="44">
        <v>5.19</v>
      </c>
      <c r="P4" s="44">
        <v>2.2799999999999998</v>
      </c>
      <c r="Q4" s="44">
        <f t="shared" ref="Q4:Q31" si="4">O4-P4</f>
        <v>2.91</v>
      </c>
      <c r="R4" s="44">
        <v>4.7300000000000004</v>
      </c>
      <c r="S4" s="44">
        <v>1.32</v>
      </c>
      <c r="T4" s="44">
        <f t="shared" ref="T4:T31" si="5">R4-S4</f>
        <v>3.41</v>
      </c>
      <c r="U4" s="44">
        <v>6.22</v>
      </c>
      <c r="V4" s="44">
        <v>3.25</v>
      </c>
      <c r="W4" s="44">
        <f t="shared" ref="W4:W31" si="6">U4-V4</f>
        <v>2.97</v>
      </c>
      <c r="X4" s="44">
        <v>9.0500000000000007</v>
      </c>
      <c r="Y4" s="44">
        <v>5.86</v>
      </c>
      <c r="Z4" s="44">
        <f t="shared" ref="Z4:Z31" si="7">X4-Y4</f>
        <v>3.19</v>
      </c>
      <c r="AA4" s="44">
        <v>6.34</v>
      </c>
      <c r="AB4" s="44">
        <v>3.25</v>
      </c>
      <c r="AC4" s="44">
        <f t="shared" ref="AC4:AC31" si="8">AA4-AB4</f>
        <v>3.09</v>
      </c>
      <c r="AD4" s="44">
        <v>7.09</v>
      </c>
      <c r="AE4" s="44">
        <v>3.86</v>
      </c>
      <c r="AF4" s="44">
        <f t="shared" ref="AF4:AF31" si="9">AD4-AE4</f>
        <v>3.23</v>
      </c>
      <c r="AG4" s="44">
        <v>6.67</v>
      </c>
      <c r="AH4" s="44">
        <v>3.46</v>
      </c>
      <c r="AI4" s="44">
        <f t="shared" ref="AI4:AI31" si="10">AG4-AH4</f>
        <v>3.21</v>
      </c>
      <c r="AJ4" s="44">
        <v>7.17</v>
      </c>
      <c r="AK4" s="44">
        <v>3.86</v>
      </c>
      <c r="AL4" s="44">
        <f t="shared" ref="AL4:AL31" si="11">AJ4-AK4</f>
        <v>3.31</v>
      </c>
      <c r="AM4" s="44">
        <v>5.29</v>
      </c>
      <c r="AN4" s="44">
        <v>2.2799999999999998</v>
      </c>
      <c r="AO4" s="44">
        <f t="shared" ref="AO4:AO31" si="12">AM4-AN4</f>
        <v>3.01</v>
      </c>
      <c r="AP4" s="44">
        <v>5.0599999999999996</v>
      </c>
      <c r="AQ4" s="44">
        <v>1.64</v>
      </c>
      <c r="AR4" s="44">
        <f t="shared" ref="AR4:AR31" si="13">AP4-AQ4</f>
        <v>3.42</v>
      </c>
      <c r="AS4" s="44">
        <v>8.77</v>
      </c>
      <c r="AT4" s="44">
        <v>5.56</v>
      </c>
      <c r="AU4" s="44">
        <f t="shared" ref="AU4:AU31" si="14">AS4-AT4</f>
        <v>3.21</v>
      </c>
      <c r="AV4" s="44">
        <v>6.65</v>
      </c>
      <c r="AW4" s="44">
        <v>3.86</v>
      </c>
      <c r="AX4" s="44">
        <f t="shared" ref="AX4:AX31" si="15">AV4-AW4</f>
        <v>2.79</v>
      </c>
      <c r="AY4" s="44">
        <v>5.49</v>
      </c>
      <c r="AZ4" s="44">
        <v>2.2799999999999998</v>
      </c>
      <c r="BA4" s="44">
        <f t="shared" ref="BA4:BA31" si="16">AY4-AZ4</f>
        <v>3.21</v>
      </c>
      <c r="BB4" s="44">
        <v>6.13</v>
      </c>
      <c r="BC4" s="44">
        <v>2.99</v>
      </c>
      <c r="BD4" s="45">
        <f t="shared" ref="BD4:BD31" si="17">BB4-BC4</f>
        <v>3.14</v>
      </c>
    </row>
    <row r="5" spans="2:56">
      <c r="B5" s="46" t="s">
        <v>22</v>
      </c>
      <c r="C5" s="47">
        <v>5.03</v>
      </c>
      <c r="D5" s="47">
        <v>1.97</v>
      </c>
      <c r="E5" s="47">
        <f t="shared" si="0"/>
        <v>3.06</v>
      </c>
      <c r="F5" s="47">
        <v>6.24</v>
      </c>
      <c r="G5" s="47">
        <v>3.14</v>
      </c>
      <c r="H5" s="47">
        <f t="shared" si="1"/>
        <v>3.1</v>
      </c>
      <c r="I5" s="47">
        <v>6.45</v>
      </c>
      <c r="J5" s="47">
        <v>3.26</v>
      </c>
      <c r="K5" s="47">
        <f t="shared" si="2"/>
        <v>3.19</v>
      </c>
      <c r="L5" s="47">
        <v>5.57</v>
      </c>
      <c r="M5" s="47">
        <v>2.2599999999999998</v>
      </c>
      <c r="N5" s="47">
        <f t="shared" si="3"/>
        <v>3.31</v>
      </c>
      <c r="O5" s="47">
        <v>5.4</v>
      </c>
      <c r="P5" s="47">
        <v>2.14</v>
      </c>
      <c r="Q5" s="47">
        <f t="shared" si="4"/>
        <v>3.26</v>
      </c>
      <c r="R5" s="47">
        <v>6.51</v>
      </c>
      <c r="S5" s="47">
        <v>3.16</v>
      </c>
      <c r="T5" s="47">
        <f t="shared" si="5"/>
        <v>3.35</v>
      </c>
      <c r="U5" s="47">
        <v>5.62</v>
      </c>
      <c r="V5" s="47">
        <v>2.36</v>
      </c>
      <c r="W5" s="47">
        <f t="shared" si="6"/>
        <v>3.26</v>
      </c>
      <c r="X5" s="47">
        <v>5.44</v>
      </c>
      <c r="Y5" s="47">
        <v>2.11</v>
      </c>
      <c r="Z5" s="47">
        <f t="shared" si="7"/>
        <v>3.33</v>
      </c>
      <c r="AA5" s="47">
        <v>7.45</v>
      </c>
      <c r="AB5" s="47">
        <v>4.3600000000000003</v>
      </c>
      <c r="AC5" s="47">
        <f t="shared" si="8"/>
        <v>3.09</v>
      </c>
      <c r="AD5" s="47">
        <v>5.52</v>
      </c>
      <c r="AE5" s="47">
        <v>2.2599999999999998</v>
      </c>
      <c r="AF5" s="47">
        <f t="shared" si="9"/>
        <v>3.26</v>
      </c>
      <c r="AG5" s="47">
        <v>5.3</v>
      </c>
      <c r="AH5" s="47">
        <v>1.99</v>
      </c>
      <c r="AI5" s="47">
        <f t="shared" si="10"/>
        <v>3.31</v>
      </c>
      <c r="AJ5" s="47">
        <v>5.52</v>
      </c>
      <c r="AK5" s="47">
        <v>2.2599999999999998</v>
      </c>
      <c r="AL5" s="47">
        <f t="shared" si="11"/>
        <v>3.26</v>
      </c>
      <c r="AM5" s="47">
        <v>5.4</v>
      </c>
      <c r="AN5" s="47">
        <v>2.14</v>
      </c>
      <c r="AO5" s="47">
        <f t="shared" si="12"/>
        <v>3.26</v>
      </c>
      <c r="AP5" s="47">
        <v>8.9</v>
      </c>
      <c r="AQ5" s="47">
        <v>5.66</v>
      </c>
      <c r="AR5" s="47">
        <f t="shared" si="13"/>
        <v>3.24</v>
      </c>
      <c r="AS5" s="47">
        <v>5.74</v>
      </c>
      <c r="AT5" s="47">
        <v>2.4300000000000002</v>
      </c>
      <c r="AU5" s="47">
        <f t="shared" si="14"/>
        <v>3.31</v>
      </c>
      <c r="AV5" s="47">
        <v>5.57</v>
      </c>
      <c r="AW5" s="47">
        <v>2.2599999999999998</v>
      </c>
      <c r="AX5" s="47">
        <f t="shared" si="15"/>
        <v>3.31</v>
      </c>
      <c r="AY5" s="47">
        <v>5.45</v>
      </c>
      <c r="AZ5" s="47">
        <v>2.14</v>
      </c>
      <c r="BA5" s="47">
        <f t="shared" si="16"/>
        <v>3.31</v>
      </c>
      <c r="BB5" s="47">
        <v>6.07</v>
      </c>
      <c r="BC5" s="47">
        <v>3.11</v>
      </c>
      <c r="BD5" s="48">
        <f t="shared" si="17"/>
        <v>2.96</v>
      </c>
    </row>
    <row r="6" spans="2:56">
      <c r="B6" s="46" t="s">
        <v>23</v>
      </c>
      <c r="C6" s="47">
        <v>8.15</v>
      </c>
      <c r="D6" s="47">
        <v>4.99</v>
      </c>
      <c r="E6" s="47">
        <f t="shared" si="0"/>
        <v>3.16</v>
      </c>
      <c r="F6" s="47">
        <v>6.28</v>
      </c>
      <c r="G6" s="47">
        <v>3.11</v>
      </c>
      <c r="H6" s="47">
        <f t="shared" si="1"/>
        <v>3.17</v>
      </c>
      <c r="I6" s="47">
        <v>5.54</v>
      </c>
      <c r="J6" s="47">
        <v>2.31</v>
      </c>
      <c r="K6" s="47">
        <f t="shared" si="2"/>
        <v>3.23</v>
      </c>
      <c r="L6" s="47">
        <v>5.99</v>
      </c>
      <c r="M6" s="47">
        <v>2.68</v>
      </c>
      <c r="N6" s="47">
        <f t="shared" si="3"/>
        <v>3.31</v>
      </c>
      <c r="O6" s="47">
        <v>6</v>
      </c>
      <c r="P6" s="47">
        <v>2.73</v>
      </c>
      <c r="Q6" s="47">
        <f t="shared" si="4"/>
        <v>3.27</v>
      </c>
      <c r="R6" s="47">
        <v>7.09</v>
      </c>
      <c r="S6" s="47">
        <v>3.84</v>
      </c>
      <c r="T6" s="47">
        <f t="shared" si="5"/>
        <v>3.25</v>
      </c>
      <c r="U6" s="47">
        <v>6.29</v>
      </c>
      <c r="V6" s="47">
        <v>3.24</v>
      </c>
      <c r="W6" s="47">
        <f t="shared" si="6"/>
        <v>3.05</v>
      </c>
      <c r="X6" s="47">
        <v>8.52</v>
      </c>
      <c r="Y6" s="47">
        <v>5.32</v>
      </c>
      <c r="Z6" s="47">
        <f t="shared" si="7"/>
        <v>3.2</v>
      </c>
      <c r="AA6" s="47">
        <v>6.54</v>
      </c>
      <c r="AB6" s="47">
        <v>3.24</v>
      </c>
      <c r="AC6" s="47">
        <f t="shared" si="8"/>
        <v>3.3</v>
      </c>
      <c r="AD6" s="47">
        <v>6.07</v>
      </c>
      <c r="AE6" s="47">
        <v>2.68</v>
      </c>
      <c r="AF6" s="47">
        <f t="shared" si="9"/>
        <v>3.39</v>
      </c>
      <c r="AG6" s="47">
        <v>7.84</v>
      </c>
      <c r="AH6" s="47">
        <v>4.63</v>
      </c>
      <c r="AI6" s="47">
        <f t="shared" si="10"/>
        <v>3.21</v>
      </c>
      <c r="AJ6" s="47">
        <v>5.6</v>
      </c>
      <c r="AK6" s="47">
        <v>2.68</v>
      </c>
      <c r="AL6" s="47">
        <f t="shared" si="11"/>
        <v>2.92</v>
      </c>
      <c r="AM6" s="47">
        <v>5.85</v>
      </c>
      <c r="AN6" s="47">
        <v>2.73</v>
      </c>
      <c r="AO6" s="47">
        <f t="shared" si="12"/>
        <v>3.12</v>
      </c>
      <c r="AP6" s="47">
        <v>8.9499999999999993</v>
      </c>
      <c r="AQ6" s="47">
        <v>5.63</v>
      </c>
      <c r="AR6" s="47">
        <f t="shared" si="13"/>
        <v>3.32</v>
      </c>
      <c r="AS6" s="47">
        <v>8.76</v>
      </c>
      <c r="AT6" s="47">
        <v>5.45</v>
      </c>
      <c r="AU6" s="47">
        <f t="shared" si="14"/>
        <v>3.31</v>
      </c>
      <c r="AV6" s="47">
        <v>5.94</v>
      </c>
      <c r="AW6" s="47">
        <v>2.68</v>
      </c>
      <c r="AX6" s="47">
        <f t="shared" si="15"/>
        <v>3.26</v>
      </c>
      <c r="AY6" s="47">
        <v>6.14</v>
      </c>
      <c r="AZ6" s="47">
        <v>2.73</v>
      </c>
      <c r="BA6" s="47">
        <f t="shared" si="16"/>
        <v>3.41</v>
      </c>
      <c r="BB6" s="47">
        <v>5.75</v>
      </c>
      <c r="BC6" s="47">
        <v>2.56</v>
      </c>
      <c r="BD6" s="48">
        <f t="shared" si="17"/>
        <v>3.19</v>
      </c>
    </row>
    <row r="7" spans="2:56">
      <c r="B7" s="46" t="s">
        <v>24</v>
      </c>
      <c r="C7" s="47">
        <v>7.31</v>
      </c>
      <c r="D7" s="47">
        <v>3.88</v>
      </c>
      <c r="E7" s="47">
        <f t="shared" si="0"/>
        <v>3.43</v>
      </c>
      <c r="F7" s="47">
        <v>5.39</v>
      </c>
      <c r="G7" s="47">
        <v>2.13</v>
      </c>
      <c r="H7" s="47">
        <f t="shared" si="1"/>
        <v>3.26</v>
      </c>
      <c r="I7" s="47">
        <v>5.28</v>
      </c>
      <c r="J7" s="47">
        <v>2.15</v>
      </c>
      <c r="K7" s="47">
        <f t="shared" si="2"/>
        <v>3.13</v>
      </c>
      <c r="L7" s="47">
        <v>5.59</v>
      </c>
      <c r="M7" s="47">
        <v>2.34</v>
      </c>
      <c r="N7" s="47">
        <f t="shared" si="3"/>
        <v>3.25</v>
      </c>
      <c r="O7" s="47">
        <v>5.27</v>
      </c>
      <c r="P7" s="47">
        <v>2.3199999999999998</v>
      </c>
      <c r="Q7" s="47">
        <f t="shared" si="4"/>
        <v>2.95</v>
      </c>
      <c r="R7" s="47">
        <v>5.38</v>
      </c>
      <c r="S7" s="47">
        <v>2.23</v>
      </c>
      <c r="T7" s="47">
        <f t="shared" si="5"/>
        <v>3.15</v>
      </c>
      <c r="U7" s="47">
        <v>5.94</v>
      </c>
      <c r="V7" s="47">
        <v>2.63</v>
      </c>
      <c r="W7" s="47">
        <f t="shared" si="6"/>
        <v>3.31</v>
      </c>
      <c r="X7" s="47">
        <v>7.83</v>
      </c>
      <c r="Y7" s="47">
        <v>4.67</v>
      </c>
      <c r="Z7" s="47">
        <f t="shared" si="7"/>
        <v>3.16</v>
      </c>
      <c r="AA7" s="47">
        <v>5.8</v>
      </c>
      <c r="AB7" s="47">
        <v>2.63</v>
      </c>
      <c r="AC7" s="47">
        <f t="shared" si="8"/>
        <v>3.17</v>
      </c>
      <c r="AD7" s="47">
        <v>5.47</v>
      </c>
      <c r="AE7" s="47">
        <v>2.34</v>
      </c>
      <c r="AF7" s="47">
        <f t="shared" si="9"/>
        <v>3.13</v>
      </c>
      <c r="AG7" s="47">
        <v>6.39</v>
      </c>
      <c r="AH7" s="47">
        <v>3.14</v>
      </c>
      <c r="AI7" s="47">
        <f t="shared" si="10"/>
        <v>3.25</v>
      </c>
      <c r="AJ7" s="47">
        <v>5.69</v>
      </c>
      <c r="AK7" s="47">
        <v>2.34</v>
      </c>
      <c r="AL7" s="47">
        <f t="shared" si="11"/>
        <v>3.35</v>
      </c>
      <c r="AM7" s="47">
        <v>5.67</v>
      </c>
      <c r="AN7" s="47">
        <v>2.3199999999999998</v>
      </c>
      <c r="AO7" s="47">
        <f t="shared" si="12"/>
        <v>3.35</v>
      </c>
      <c r="AP7" s="47">
        <v>6.76</v>
      </c>
      <c r="AQ7" s="47">
        <v>3.44</v>
      </c>
      <c r="AR7" s="47">
        <f t="shared" si="13"/>
        <v>3.32</v>
      </c>
      <c r="AS7" s="47">
        <v>7.6</v>
      </c>
      <c r="AT7" s="47">
        <v>4.3499999999999996</v>
      </c>
      <c r="AU7" s="47">
        <f t="shared" si="14"/>
        <v>3.25</v>
      </c>
      <c r="AV7" s="47">
        <v>5.76</v>
      </c>
      <c r="AW7" s="47">
        <v>2.34</v>
      </c>
      <c r="AX7" s="47">
        <f t="shared" si="15"/>
        <v>3.42</v>
      </c>
      <c r="AY7" s="47">
        <v>5.57</v>
      </c>
      <c r="AZ7" s="47">
        <v>2.3199999999999998</v>
      </c>
      <c r="BA7" s="47">
        <f t="shared" si="16"/>
        <v>3.25</v>
      </c>
      <c r="BB7" s="47">
        <v>6.21</v>
      </c>
      <c r="BC7" s="47">
        <v>2.84</v>
      </c>
      <c r="BD7" s="48">
        <f t="shared" si="17"/>
        <v>3.37</v>
      </c>
    </row>
    <row r="8" spans="2:56">
      <c r="B8" s="46" t="s">
        <v>25</v>
      </c>
      <c r="C8" s="47">
        <v>6.9</v>
      </c>
      <c r="D8" s="47">
        <v>3.71</v>
      </c>
      <c r="E8" s="47">
        <f t="shared" si="0"/>
        <v>3.19</v>
      </c>
      <c r="F8" s="47">
        <v>5.64</v>
      </c>
      <c r="G8" s="47">
        <v>2.36</v>
      </c>
      <c r="H8" s="47">
        <f t="shared" si="1"/>
        <v>3.28</v>
      </c>
      <c r="I8" s="47">
        <v>6.46</v>
      </c>
      <c r="J8" s="47">
        <v>3.41</v>
      </c>
      <c r="K8" s="47">
        <f t="shared" si="2"/>
        <v>3.05</v>
      </c>
      <c r="L8" s="47">
        <v>5.5</v>
      </c>
      <c r="M8" s="47">
        <v>2.23</v>
      </c>
      <c r="N8" s="47">
        <f t="shared" si="3"/>
        <v>3.27</v>
      </c>
      <c r="O8" s="47">
        <v>5.3</v>
      </c>
      <c r="P8" s="47">
        <v>2.15</v>
      </c>
      <c r="Q8" s="47">
        <f t="shared" si="4"/>
        <v>3.15</v>
      </c>
      <c r="R8" s="47">
        <v>6.21</v>
      </c>
      <c r="S8" s="47">
        <v>3.11</v>
      </c>
      <c r="T8" s="47">
        <f t="shared" si="5"/>
        <v>3.1</v>
      </c>
      <c r="U8" s="47">
        <v>5.04</v>
      </c>
      <c r="V8" s="47">
        <v>1.76</v>
      </c>
      <c r="W8" s="47">
        <f t="shared" si="6"/>
        <v>3.28</v>
      </c>
      <c r="X8" s="47">
        <v>6.89</v>
      </c>
      <c r="Y8" s="47">
        <v>3.71</v>
      </c>
      <c r="Z8" s="47">
        <f t="shared" si="7"/>
        <v>3.18</v>
      </c>
      <c r="AA8" s="47">
        <v>4.96</v>
      </c>
      <c r="AB8" s="47">
        <v>1.76</v>
      </c>
      <c r="AC8" s="47">
        <f t="shared" si="8"/>
        <v>3.2</v>
      </c>
      <c r="AD8" s="47">
        <v>5.33</v>
      </c>
      <c r="AE8" s="47">
        <v>2.23</v>
      </c>
      <c r="AF8" s="47">
        <f t="shared" si="9"/>
        <v>3.1</v>
      </c>
      <c r="AG8" s="47">
        <v>7.66</v>
      </c>
      <c r="AH8" s="47">
        <v>4.3899999999999997</v>
      </c>
      <c r="AI8" s="47">
        <f t="shared" si="10"/>
        <v>3.27</v>
      </c>
      <c r="AJ8" s="47">
        <v>5.38</v>
      </c>
      <c r="AK8" s="47">
        <v>2.23</v>
      </c>
      <c r="AL8" s="47">
        <f t="shared" si="11"/>
        <v>3.15</v>
      </c>
      <c r="AM8" s="47">
        <v>5.3</v>
      </c>
      <c r="AN8" s="47">
        <v>2.15</v>
      </c>
      <c r="AO8" s="47">
        <f t="shared" si="12"/>
        <v>3.15</v>
      </c>
      <c r="AP8" s="47">
        <v>8.5</v>
      </c>
      <c r="AQ8" s="47">
        <v>5.34</v>
      </c>
      <c r="AR8" s="47">
        <f t="shared" si="13"/>
        <v>3.16</v>
      </c>
      <c r="AS8" s="47">
        <v>7.68</v>
      </c>
      <c r="AT8" s="47">
        <v>4.41</v>
      </c>
      <c r="AU8" s="47">
        <f t="shared" si="14"/>
        <v>3.27</v>
      </c>
      <c r="AV8" s="47">
        <v>5.86</v>
      </c>
      <c r="AW8" s="47">
        <v>2.23</v>
      </c>
      <c r="AX8" s="47">
        <f t="shared" si="15"/>
        <v>3.63</v>
      </c>
      <c r="AY8" s="47">
        <v>5.42</v>
      </c>
      <c r="AZ8" s="47">
        <v>2.15</v>
      </c>
      <c r="BA8" s="47">
        <f t="shared" si="16"/>
        <v>3.27</v>
      </c>
      <c r="BB8" s="47">
        <v>4.75</v>
      </c>
      <c r="BC8" s="47">
        <v>1.69</v>
      </c>
      <c r="BD8" s="48">
        <f t="shared" si="17"/>
        <v>3.06</v>
      </c>
    </row>
    <row r="9" spans="2:56">
      <c r="B9" s="46" t="s">
        <v>26</v>
      </c>
      <c r="C9" s="47">
        <v>7.25</v>
      </c>
      <c r="D9" s="47">
        <v>4.13</v>
      </c>
      <c r="E9" s="47">
        <f t="shared" si="0"/>
        <v>3.12</v>
      </c>
      <c r="F9" s="47">
        <v>5.46</v>
      </c>
      <c r="G9" s="47">
        <v>2.3199999999999998</v>
      </c>
      <c r="H9" s="47">
        <f t="shared" si="1"/>
        <v>3.14</v>
      </c>
      <c r="I9" s="47">
        <v>6.4</v>
      </c>
      <c r="J9" s="47">
        <v>3.06</v>
      </c>
      <c r="K9" s="47">
        <f t="shared" si="2"/>
        <v>3.34</v>
      </c>
      <c r="L9" s="47">
        <v>6.25</v>
      </c>
      <c r="M9" s="47">
        <v>2.96</v>
      </c>
      <c r="N9" s="47">
        <f t="shared" si="3"/>
        <v>3.29</v>
      </c>
      <c r="O9" s="47">
        <v>7.01</v>
      </c>
      <c r="P9" s="47">
        <v>3.65</v>
      </c>
      <c r="Q9" s="47">
        <f t="shared" si="4"/>
        <v>3.36</v>
      </c>
      <c r="R9" s="47">
        <v>4.33</v>
      </c>
      <c r="S9" s="47">
        <v>1.22</v>
      </c>
      <c r="T9" s="47">
        <f t="shared" si="5"/>
        <v>3.11</v>
      </c>
      <c r="U9" s="47">
        <v>6.72</v>
      </c>
      <c r="V9" s="47">
        <v>3.46</v>
      </c>
      <c r="W9" s="47">
        <f t="shared" si="6"/>
        <v>3.26</v>
      </c>
      <c r="X9" s="47">
        <v>7.28</v>
      </c>
      <c r="Y9" s="47">
        <v>4.13</v>
      </c>
      <c r="Z9" s="47">
        <f t="shared" si="7"/>
        <v>3.15</v>
      </c>
      <c r="AA9" s="47">
        <v>5.7</v>
      </c>
      <c r="AB9" s="47">
        <v>2.46</v>
      </c>
      <c r="AC9" s="47">
        <f t="shared" si="8"/>
        <v>3.24</v>
      </c>
      <c r="AD9" s="47">
        <v>6.1</v>
      </c>
      <c r="AE9" s="47">
        <v>2.96</v>
      </c>
      <c r="AF9" s="47">
        <f t="shared" si="9"/>
        <v>3.14</v>
      </c>
      <c r="AG9" s="47">
        <v>5.75</v>
      </c>
      <c r="AH9" s="47">
        <v>2.36</v>
      </c>
      <c r="AI9" s="47">
        <f t="shared" si="10"/>
        <v>3.39</v>
      </c>
      <c r="AJ9" s="47">
        <v>6.34</v>
      </c>
      <c r="AK9" s="47">
        <v>2.96</v>
      </c>
      <c r="AL9" s="47">
        <f t="shared" si="11"/>
        <v>3.38</v>
      </c>
      <c r="AM9" s="47">
        <v>6.85</v>
      </c>
      <c r="AN9" s="47">
        <v>3.65</v>
      </c>
      <c r="AO9" s="47">
        <f t="shared" si="12"/>
        <v>3.2</v>
      </c>
      <c r="AP9" s="47">
        <v>7.73</v>
      </c>
      <c r="AQ9" s="47">
        <v>4.6399999999999997</v>
      </c>
      <c r="AR9" s="47">
        <f t="shared" si="13"/>
        <v>3.09</v>
      </c>
      <c r="AS9" s="47">
        <v>8.25</v>
      </c>
      <c r="AT9" s="47">
        <v>5.0599999999999996</v>
      </c>
      <c r="AU9" s="47">
        <f t="shared" si="14"/>
        <v>3.19</v>
      </c>
      <c r="AV9" s="47">
        <v>6.23</v>
      </c>
      <c r="AW9" s="47">
        <v>2.96</v>
      </c>
      <c r="AX9" s="47">
        <f t="shared" si="15"/>
        <v>3.27</v>
      </c>
      <c r="AY9" s="47">
        <v>6.94</v>
      </c>
      <c r="AZ9" s="47">
        <v>3.65</v>
      </c>
      <c r="BA9" s="47">
        <f t="shared" si="16"/>
        <v>3.29</v>
      </c>
      <c r="BB9" s="47">
        <v>5.49</v>
      </c>
      <c r="BC9" s="47">
        <v>1.89</v>
      </c>
      <c r="BD9" s="48">
        <f t="shared" si="17"/>
        <v>3.6</v>
      </c>
    </row>
    <row r="10" spans="2:56">
      <c r="B10" s="46" t="s">
        <v>27</v>
      </c>
      <c r="C10" s="47">
        <v>7.48</v>
      </c>
      <c r="D10" s="47">
        <v>4.32</v>
      </c>
      <c r="E10" s="47">
        <f t="shared" si="0"/>
        <v>3.16</v>
      </c>
      <c r="F10" s="47">
        <v>5.43</v>
      </c>
      <c r="G10" s="47">
        <v>2.14</v>
      </c>
      <c r="H10" s="47">
        <f t="shared" si="1"/>
        <v>3.29</v>
      </c>
      <c r="I10" s="47">
        <v>6.04</v>
      </c>
      <c r="J10" s="47">
        <v>2.84</v>
      </c>
      <c r="K10" s="47">
        <f t="shared" si="2"/>
        <v>3.2</v>
      </c>
      <c r="L10" s="47">
        <v>5.25</v>
      </c>
      <c r="M10" s="47">
        <v>2.34</v>
      </c>
      <c r="N10" s="47">
        <f t="shared" si="3"/>
        <v>2.91</v>
      </c>
      <c r="O10" s="47">
        <v>6.76</v>
      </c>
      <c r="P10" s="47">
        <v>3.49</v>
      </c>
      <c r="Q10" s="47">
        <f t="shared" si="4"/>
        <v>3.27</v>
      </c>
      <c r="R10" s="47">
        <v>4.7699999999999996</v>
      </c>
      <c r="S10" s="47">
        <v>1.89</v>
      </c>
      <c r="T10" s="47">
        <f t="shared" si="5"/>
        <v>2.88</v>
      </c>
      <c r="U10" s="47">
        <v>5.64</v>
      </c>
      <c r="V10" s="47">
        <v>2.39</v>
      </c>
      <c r="W10" s="47">
        <f t="shared" si="6"/>
        <v>3.25</v>
      </c>
      <c r="X10" s="47">
        <v>7.35</v>
      </c>
      <c r="Y10" s="47">
        <v>4.32</v>
      </c>
      <c r="Z10" s="47">
        <f t="shared" si="7"/>
        <v>3.03</v>
      </c>
      <c r="AA10" s="47">
        <v>5.61</v>
      </c>
      <c r="AB10" s="47">
        <v>2.39</v>
      </c>
      <c r="AC10" s="47">
        <f t="shared" si="8"/>
        <v>3.22</v>
      </c>
      <c r="AD10" s="47">
        <v>5.43</v>
      </c>
      <c r="AE10" s="47">
        <v>2.34</v>
      </c>
      <c r="AF10" s="47">
        <f t="shared" si="9"/>
        <v>3.09</v>
      </c>
      <c r="AG10" s="47">
        <v>6.29</v>
      </c>
      <c r="AH10" s="47">
        <v>3.28</v>
      </c>
      <c r="AI10" s="47">
        <f t="shared" si="10"/>
        <v>3.01</v>
      </c>
      <c r="AJ10" s="47">
        <v>5.58</v>
      </c>
      <c r="AK10" s="47">
        <v>2.34</v>
      </c>
      <c r="AL10" s="47">
        <f t="shared" si="11"/>
        <v>3.24</v>
      </c>
      <c r="AM10" s="47">
        <v>6.95</v>
      </c>
      <c r="AN10" s="47">
        <v>3.49</v>
      </c>
      <c r="AO10" s="47">
        <f t="shared" si="12"/>
        <v>3.46</v>
      </c>
      <c r="AP10" s="47">
        <v>5.49</v>
      </c>
      <c r="AQ10" s="47">
        <v>2.1</v>
      </c>
      <c r="AR10" s="47">
        <f t="shared" si="13"/>
        <v>3.39</v>
      </c>
      <c r="AS10" s="47">
        <v>8.4499999999999993</v>
      </c>
      <c r="AT10" s="47">
        <v>5.34</v>
      </c>
      <c r="AU10" s="47">
        <f t="shared" si="14"/>
        <v>3.11</v>
      </c>
      <c r="AV10" s="47">
        <v>5.55</v>
      </c>
      <c r="AW10" s="47">
        <v>2.34</v>
      </c>
      <c r="AX10" s="47">
        <f t="shared" si="15"/>
        <v>3.21</v>
      </c>
      <c r="AY10" s="47">
        <v>6.6</v>
      </c>
      <c r="AZ10" s="47">
        <v>3.49</v>
      </c>
      <c r="BA10" s="47">
        <f t="shared" si="16"/>
        <v>3.11</v>
      </c>
      <c r="BB10" s="47">
        <v>5.6</v>
      </c>
      <c r="BC10" s="47">
        <v>2.14</v>
      </c>
      <c r="BD10" s="48">
        <f t="shared" si="17"/>
        <v>3.46</v>
      </c>
    </row>
    <row r="11" spans="2:56">
      <c r="B11" s="46" t="s">
        <v>28</v>
      </c>
      <c r="C11" s="47">
        <v>4.7699999999999996</v>
      </c>
      <c r="D11" s="47">
        <v>1.43</v>
      </c>
      <c r="E11" s="47">
        <f t="shared" si="0"/>
        <v>3.34</v>
      </c>
      <c r="F11" s="47">
        <v>7</v>
      </c>
      <c r="G11" s="47">
        <v>3.86</v>
      </c>
      <c r="H11" s="47">
        <f t="shared" si="1"/>
        <v>3.14</v>
      </c>
      <c r="I11" s="47">
        <v>6.32</v>
      </c>
      <c r="J11" s="47">
        <v>2.99</v>
      </c>
      <c r="K11" s="47">
        <f t="shared" si="2"/>
        <v>3.33</v>
      </c>
      <c r="L11" s="47">
        <v>4.67</v>
      </c>
      <c r="M11" s="47">
        <v>1.35</v>
      </c>
      <c r="N11" s="47">
        <f t="shared" si="3"/>
        <v>3.32</v>
      </c>
      <c r="O11" s="47">
        <v>6.8</v>
      </c>
      <c r="P11" s="47">
        <v>3.45</v>
      </c>
      <c r="Q11" s="47">
        <f t="shared" si="4"/>
        <v>3.35</v>
      </c>
      <c r="R11" s="47">
        <v>5.04</v>
      </c>
      <c r="S11" s="47">
        <v>1.58</v>
      </c>
      <c r="T11" s="47">
        <f t="shared" si="5"/>
        <v>3.46</v>
      </c>
      <c r="U11" s="47">
        <v>6.37</v>
      </c>
      <c r="V11" s="47">
        <v>3.01</v>
      </c>
      <c r="W11" s="47">
        <f t="shared" si="6"/>
        <v>3.36</v>
      </c>
      <c r="X11" s="47">
        <v>4.7300000000000004</v>
      </c>
      <c r="Y11" s="47">
        <v>1.43</v>
      </c>
      <c r="Z11" s="47">
        <f t="shared" si="7"/>
        <v>3.3</v>
      </c>
      <c r="AA11" s="47">
        <v>6.38</v>
      </c>
      <c r="AB11" s="47">
        <v>3.01</v>
      </c>
      <c r="AC11" s="47">
        <f t="shared" si="8"/>
        <v>3.37</v>
      </c>
      <c r="AD11" s="47">
        <v>4.6500000000000004</v>
      </c>
      <c r="AE11" s="47">
        <v>1.35</v>
      </c>
      <c r="AF11" s="47">
        <f t="shared" si="9"/>
        <v>3.3</v>
      </c>
      <c r="AG11" s="47">
        <v>6.9</v>
      </c>
      <c r="AH11" s="47">
        <v>3.58</v>
      </c>
      <c r="AI11" s="47">
        <f t="shared" si="10"/>
        <v>3.32</v>
      </c>
      <c r="AJ11" s="47">
        <v>4.55</v>
      </c>
      <c r="AK11" s="47">
        <v>1.35</v>
      </c>
      <c r="AL11" s="47">
        <f t="shared" si="11"/>
        <v>3.2</v>
      </c>
      <c r="AM11" s="47">
        <v>6.87</v>
      </c>
      <c r="AN11" s="47">
        <v>3.45</v>
      </c>
      <c r="AO11" s="47">
        <f t="shared" si="12"/>
        <v>3.42</v>
      </c>
      <c r="AP11" s="47">
        <v>8.27</v>
      </c>
      <c r="AQ11" s="47">
        <v>5.12</v>
      </c>
      <c r="AR11" s="47">
        <f t="shared" si="13"/>
        <v>3.15</v>
      </c>
      <c r="AS11" s="47">
        <v>5.7</v>
      </c>
      <c r="AT11" s="47">
        <v>2.2400000000000002</v>
      </c>
      <c r="AU11" s="47">
        <f t="shared" si="14"/>
        <v>3.46</v>
      </c>
      <c r="AV11" s="47">
        <v>4.8</v>
      </c>
      <c r="AW11" s="47">
        <v>1.35</v>
      </c>
      <c r="AX11" s="47">
        <f t="shared" si="15"/>
        <v>3.45</v>
      </c>
      <c r="AY11" s="47">
        <v>6.67</v>
      </c>
      <c r="AZ11" s="47">
        <v>3.45</v>
      </c>
      <c r="BA11" s="47">
        <f t="shared" si="16"/>
        <v>3.22</v>
      </c>
      <c r="BB11" s="47">
        <v>5.37</v>
      </c>
      <c r="BC11" s="47">
        <v>1.88</v>
      </c>
      <c r="BD11" s="48">
        <f t="shared" si="17"/>
        <v>3.49</v>
      </c>
    </row>
    <row r="12" spans="2:56">
      <c r="B12" s="46" t="s">
        <v>29</v>
      </c>
      <c r="C12" s="47">
        <v>7.33</v>
      </c>
      <c r="D12" s="47">
        <v>4.18</v>
      </c>
      <c r="E12" s="47">
        <f t="shared" si="0"/>
        <v>3.15</v>
      </c>
      <c r="F12" s="47">
        <v>4.33</v>
      </c>
      <c r="G12" s="47">
        <v>1.1299999999999999</v>
      </c>
      <c r="H12" s="47">
        <f t="shared" si="1"/>
        <v>3.2</v>
      </c>
      <c r="I12" s="47">
        <v>6.33</v>
      </c>
      <c r="J12" s="47">
        <v>3.11</v>
      </c>
      <c r="K12" s="47">
        <f t="shared" si="2"/>
        <v>3.22</v>
      </c>
      <c r="L12" s="47">
        <v>6.85</v>
      </c>
      <c r="M12" s="47">
        <v>3.56</v>
      </c>
      <c r="N12" s="47">
        <f t="shared" si="3"/>
        <v>3.29</v>
      </c>
      <c r="O12" s="47">
        <v>6.15</v>
      </c>
      <c r="P12" s="47">
        <v>2.94</v>
      </c>
      <c r="Q12" s="47">
        <f t="shared" si="4"/>
        <v>3.21</v>
      </c>
      <c r="R12" s="47">
        <v>7.74</v>
      </c>
      <c r="S12" s="47">
        <v>4.3899999999999997</v>
      </c>
      <c r="T12" s="47">
        <f t="shared" si="5"/>
        <v>3.35</v>
      </c>
      <c r="U12" s="47">
        <v>5.54</v>
      </c>
      <c r="V12" s="47">
        <v>2.31</v>
      </c>
      <c r="W12" s="47">
        <f t="shared" si="6"/>
        <v>3.23</v>
      </c>
      <c r="X12" s="47">
        <v>7.41</v>
      </c>
      <c r="Y12" s="47">
        <v>4.18</v>
      </c>
      <c r="Z12" s="47">
        <f t="shared" si="7"/>
        <v>3.23</v>
      </c>
      <c r="AA12" s="47">
        <v>5.49</v>
      </c>
      <c r="AB12" s="47">
        <v>2.31</v>
      </c>
      <c r="AC12" s="47">
        <f t="shared" si="8"/>
        <v>3.18</v>
      </c>
      <c r="AD12" s="47">
        <v>6.75</v>
      </c>
      <c r="AE12" s="47">
        <v>3.56</v>
      </c>
      <c r="AF12" s="47">
        <f t="shared" si="9"/>
        <v>3.19</v>
      </c>
      <c r="AG12" s="47">
        <v>7.83</v>
      </c>
      <c r="AH12" s="47">
        <v>4.59</v>
      </c>
      <c r="AI12" s="47">
        <f t="shared" si="10"/>
        <v>3.24</v>
      </c>
      <c r="AJ12" s="47">
        <v>6.79</v>
      </c>
      <c r="AK12" s="47">
        <v>3.56</v>
      </c>
      <c r="AL12" s="47">
        <f t="shared" si="11"/>
        <v>3.23</v>
      </c>
      <c r="AM12" s="47">
        <v>6.18</v>
      </c>
      <c r="AN12" s="47">
        <v>2.94</v>
      </c>
      <c r="AO12" s="47">
        <f t="shared" si="12"/>
        <v>3.24</v>
      </c>
      <c r="AP12" s="47">
        <v>8.0500000000000007</v>
      </c>
      <c r="AQ12" s="47">
        <v>4.74</v>
      </c>
      <c r="AR12" s="47">
        <f t="shared" si="13"/>
        <v>3.31</v>
      </c>
      <c r="AS12" s="47">
        <v>8.11</v>
      </c>
      <c r="AT12" s="47">
        <v>4.83</v>
      </c>
      <c r="AU12" s="47">
        <f t="shared" si="14"/>
        <v>3.28</v>
      </c>
      <c r="AV12" s="47">
        <v>6.9</v>
      </c>
      <c r="AW12" s="47">
        <v>3.56</v>
      </c>
      <c r="AX12" s="47">
        <f t="shared" si="15"/>
        <v>3.34</v>
      </c>
      <c r="AY12" s="47">
        <v>6.22</v>
      </c>
      <c r="AZ12" s="47">
        <v>2.94</v>
      </c>
      <c r="BA12" s="47">
        <f t="shared" si="16"/>
        <v>3.28</v>
      </c>
      <c r="BB12" s="47">
        <v>5.28</v>
      </c>
      <c r="BC12" s="47">
        <v>1.96</v>
      </c>
      <c r="BD12" s="48">
        <f t="shared" si="17"/>
        <v>3.32</v>
      </c>
    </row>
    <row r="13" spans="2:56">
      <c r="B13" s="46" t="s">
        <v>30</v>
      </c>
      <c r="C13" s="47">
        <v>7.7</v>
      </c>
      <c r="D13" s="47">
        <v>4.3899999999999997</v>
      </c>
      <c r="E13" s="47">
        <f t="shared" si="0"/>
        <v>3.31</v>
      </c>
      <c r="F13" s="47">
        <v>5.5</v>
      </c>
      <c r="G13" s="47">
        <v>2.34</v>
      </c>
      <c r="H13" s="47">
        <f t="shared" si="1"/>
        <v>3.16</v>
      </c>
      <c r="I13" s="47">
        <v>5.8</v>
      </c>
      <c r="J13" s="47">
        <v>2.56</v>
      </c>
      <c r="K13" s="47">
        <f t="shared" si="2"/>
        <v>3.24</v>
      </c>
      <c r="L13" s="47">
        <v>8.61</v>
      </c>
      <c r="M13" s="47">
        <v>5.44</v>
      </c>
      <c r="N13" s="47">
        <f t="shared" si="3"/>
        <v>3.17</v>
      </c>
      <c r="O13" s="47">
        <v>5.73</v>
      </c>
      <c r="P13" s="47">
        <v>2.56</v>
      </c>
      <c r="Q13" s="47">
        <f t="shared" si="4"/>
        <v>3.17</v>
      </c>
      <c r="R13" s="47">
        <v>5.46</v>
      </c>
      <c r="S13" s="47">
        <v>2.36</v>
      </c>
      <c r="T13" s="47">
        <f t="shared" si="5"/>
        <v>3.1</v>
      </c>
      <c r="U13" s="47">
        <v>4.71</v>
      </c>
      <c r="V13" s="47">
        <v>1.46</v>
      </c>
      <c r="W13" s="47">
        <f t="shared" si="6"/>
        <v>3.25</v>
      </c>
      <c r="X13" s="47">
        <v>7.58</v>
      </c>
      <c r="Y13" s="47">
        <v>4.3899999999999997</v>
      </c>
      <c r="Z13" s="47">
        <f t="shared" si="7"/>
        <v>3.19</v>
      </c>
      <c r="AA13" s="47">
        <v>4.76</v>
      </c>
      <c r="AB13" s="47">
        <v>1.46</v>
      </c>
      <c r="AC13" s="47">
        <f t="shared" si="8"/>
        <v>3.3</v>
      </c>
      <c r="AD13" s="47">
        <v>8.65</v>
      </c>
      <c r="AE13" s="47">
        <v>5.44</v>
      </c>
      <c r="AF13" s="47">
        <f t="shared" si="9"/>
        <v>3.21</v>
      </c>
      <c r="AG13" s="47">
        <v>4.68</v>
      </c>
      <c r="AH13" s="47">
        <v>1.33</v>
      </c>
      <c r="AI13" s="47">
        <f t="shared" si="10"/>
        <v>3.35</v>
      </c>
      <c r="AJ13" s="47">
        <v>8.6199999999999992</v>
      </c>
      <c r="AK13" s="47">
        <v>5.44</v>
      </c>
      <c r="AL13" s="47">
        <f t="shared" si="11"/>
        <v>3.18</v>
      </c>
      <c r="AM13" s="47">
        <v>5.91</v>
      </c>
      <c r="AN13" s="47">
        <v>2.56</v>
      </c>
      <c r="AO13" s="47">
        <f t="shared" si="12"/>
        <v>3.35</v>
      </c>
      <c r="AP13" s="47">
        <v>6.07</v>
      </c>
      <c r="AQ13" s="47">
        <v>2.9</v>
      </c>
      <c r="AR13" s="47">
        <f t="shared" si="13"/>
        <v>3.17</v>
      </c>
      <c r="AS13" s="47">
        <v>8.3800000000000008</v>
      </c>
      <c r="AT13" s="47">
        <v>5.0599999999999996</v>
      </c>
      <c r="AU13" s="47">
        <f t="shared" si="14"/>
        <v>3.32</v>
      </c>
      <c r="AV13" s="47">
        <v>8.83</v>
      </c>
      <c r="AW13" s="47">
        <v>5.44</v>
      </c>
      <c r="AX13" s="47">
        <f t="shared" si="15"/>
        <v>3.39</v>
      </c>
      <c r="AY13" s="47">
        <v>5.81</v>
      </c>
      <c r="AZ13" s="47">
        <v>2.56</v>
      </c>
      <c r="BA13" s="47">
        <f t="shared" si="16"/>
        <v>3.25</v>
      </c>
      <c r="BB13" s="47">
        <v>5.12</v>
      </c>
      <c r="BC13" s="47">
        <v>1.89</v>
      </c>
      <c r="BD13" s="48">
        <f t="shared" si="17"/>
        <v>3.23</v>
      </c>
    </row>
    <row r="14" spans="2:56">
      <c r="B14" s="46" t="s">
        <v>31</v>
      </c>
      <c r="C14" s="47">
        <v>5.58</v>
      </c>
      <c r="D14" s="47">
        <v>2.36</v>
      </c>
      <c r="E14" s="47">
        <f t="shared" si="0"/>
        <v>3.22</v>
      </c>
      <c r="F14" s="47">
        <v>5.34</v>
      </c>
      <c r="G14" s="47">
        <v>2.11</v>
      </c>
      <c r="H14" s="47">
        <f t="shared" si="1"/>
        <v>3.23</v>
      </c>
      <c r="I14" s="47">
        <v>5.93</v>
      </c>
      <c r="J14" s="47">
        <v>2.84</v>
      </c>
      <c r="K14" s="47">
        <f t="shared" si="2"/>
        <v>3.09</v>
      </c>
      <c r="L14" s="47">
        <v>7.11</v>
      </c>
      <c r="M14" s="47">
        <v>3.99</v>
      </c>
      <c r="N14" s="47">
        <f t="shared" si="3"/>
        <v>3.12</v>
      </c>
      <c r="O14" s="47">
        <v>4.7300000000000004</v>
      </c>
      <c r="P14" s="47">
        <v>1.53</v>
      </c>
      <c r="Q14" s="47">
        <f t="shared" si="4"/>
        <v>3.2</v>
      </c>
      <c r="R14" s="47">
        <v>6.42</v>
      </c>
      <c r="S14" s="47">
        <v>3.28</v>
      </c>
      <c r="T14" s="47">
        <f t="shared" si="5"/>
        <v>3.14</v>
      </c>
      <c r="U14" s="47">
        <v>6.74</v>
      </c>
      <c r="V14" s="47">
        <v>3.55</v>
      </c>
      <c r="W14" s="47">
        <f t="shared" si="6"/>
        <v>3.19</v>
      </c>
      <c r="X14" s="47">
        <v>5.57</v>
      </c>
      <c r="Y14" s="47">
        <v>2.36</v>
      </c>
      <c r="Z14" s="47">
        <f t="shared" si="7"/>
        <v>3.21</v>
      </c>
      <c r="AA14" s="47">
        <v>6.75</v>
      </c>
      <c r="AB14" s="47">
        <v>3.55</v>
      </c>
      <c r="AC14" s="47">
        <f t="shared" si="8"/>
        <v>3.2</v>
      </c>
      <c r="AD14" s="47">
        <v>7.21</v>
      </c>
      <c r="AE14" s="47">
        <v>3.99</v>
      </c>
      <c r="AF14" s="47">
        <f t="shared" si="9"/>
        <v>3.22</v>
      </c>
      <c r="AG14" s="47">
        <v>7.26</v>
      </c>
      <c r="AH14" s="47">
        <v>4.1500000000000004</v>
      </c>
      <c r="AI14" s="47">
        <f t="shared" si="10"/>
        <v>3.11</v>
      </c>
      <c r="AJ14" s="47">
        <v>7.18</v>
      </c>
      <c r="AK14" s="47">
        <v>3.99</v>
      </c>
      <c r="AL14" s="47">
        <f t="shared" si="11"/>
        <v>3.19</v>
      </c>
      <c r="AM14" s="47">
        <v>4.71</v>
      </c>
      <c r="AN14" s="47">
        <v>1.53</v>
      </c>
      <c r="AO14" s="47">
        <f t="shared" si="12"/>
        <v>3.18</v>
      </c>
      <c r="AP14" s="47">
        <v>6.39</v>
      </c>
      <c r="AQ14" s="47">
        <v>3.13</v>
      </c>
      <c r="AR14" s="47">
        <f t="shared" si="13"/>
        <v>3.26</v>
      </c>
      <c r="AS14" s="47">
        <v>5.6</v>
      </c>
      <c r="AT14" s="47">
        <v>2.23</v>
      </c>
      <c r="AU14" s="47">
        <f t="shared" si="14"/>
        <v>3.37</v>
      </c>
      <c r="AV14" s="47">
        <v>7.21</v>
      </c>
      <c r="AW14" s="47">
        <v>3.99</v>
      </c>
      <c r="AX14" s="47">
        <f t="shared" si="15"/>
        <v>3.22</v>
      </c>
      <c r="AY14" s="47">
        <v>4.7300000000000004</v>
      </c>
      <c r="AZ14" s="47">
        <v>1.53</v>
      </c>
      <c r="BA14" s="47">
        <f t="shared" si="16"/>
        <v>3.2</v>
      </c>
      <c r="BB14" s="47">
        <v>4.49</v>
      </c>
      <c r="BC14" s="47">
        <v>1.24</v>
      </c>
      <c r="BD14" s="48">
        <f t="shared" si="17"/>
        <v>3.25</v>
      </c>
    </row>
    <row r="15" spans="2:56">
      <c r="B15" s="46" t="s">
        <v>32</v>
      </c>
      <c r="C15" s="47">
        <v>6.52</v>
      </c>
      <c r="D15" s="47">
        <v>3.28</v>
      </c>
      <c r="E15" s="47">
        <f t="shared" si="0"/>
        <v>3.24</v>
      </c>
      <c r="F15" s="47">
        <v>5.23</v>
      </c>
      <c r="G15" s="47">
        <v>2.14</v>
      </c>
      <c r="H15" s="47">
        <f t="shared" si="1"/>
        <v>3.09</v>
      </c>
      <c r="I15" s="47">
        <v>5.0199999999999996</v>
      </c>
      <c r="J15" s="47">
        <v>1.69</v>
      </c>
      <c r="K15" s="47">
        <f t="shared" si="2"/>
        <v>3.33</v>
      </c>
      <c r="L15" s="47">
        <v>6.18</v>
      </c>
      <c r="M15" s="47">
        <v>2.86</v>
      </c>
      <c r="N15" s="47">
        <f t="shared" si="3"/>
        <v>3.32</v>
      </c>
      <c r="O15" s="47">
        <v>6.9</v>
      </c>
      <c r="P15" s="47">
        <v>3.65</v>
      </c>
      <c r="Q15" s="47">
        <f t="shared" si="4"/>
        <v>3.25</v>
      </c>
      <c r="R15" s="47">
        <v>6.8</v>
      </c>
      <c r="S15" s="47">
        <v>3.58</v>
      </c>
      <c r="T15" s="47">
        <f t="shared" si="5"/>
        <v>3.22</v>
      </c>
      <c r="U15" s="47">
        <v>7.64</v>
      </c>
      <c r="V15" s="47">
        <v>4.45</v>
      </c>
      <c r="W15" s="47">
        <f t="shared" si="6"/>
        <v>3.19</v>
      </c>
      <c r="X15" s="47">
        <v>6.33</v>
      </c>
      <c r="Y15" s="47">
        <v>3.28</v>
      </c>
      <c r="Z15" s="47">
        <f t="shared" si="7"/>
        <v>3.05</v>
      </c>
      <c r="AA15" s="47">
        <v>7.66</v>
      </c>
      <c r="AB15" s="47">
        <v>4.45</v>
      </c>
      <c r="AC15" s="47">
        <f t="shared" si="8"/>
        <v>3.21</v>
      </c>
      <c r="AD15" s="47">
        <v>5.97</v>
      </c>
      <c r="AE15" s="47">
        <v>2.86</v>
      </c>
      <c r="AF15" s="47">
        <f t="shared" si="9"/>
        <v>3.11</v>
      </c>
      <c r="AG15" s="47">
        <v>8.44</v>
      </c>
      <c r="AH15" s="47">
        <v>5.21</v>
      </c>
      <c r="AI15" s="47">
        <f t="shared" si="10"/>
        <v>3.23</v>
      </c>
      <c r="AJ15" s="47">
        <v>6.08</v>
      </c>
      <c r="AK15" s="47">
        <v>2.86</v>
      </c>
      <c r="AL15" s="47">
        <f t="shared" si="11"/>
        <v>3.22</v>
      </c>
      <c r="AM15" s="47">
        <v>6.88</v>
      </c>
      <c r="AN15" s="47">
        <v>3.65</v>
      </c>
      <c r="AO15" s="47">
        <f t="shared" si="12"/>
        <v>3.23</v>
      </c>
      <c r="AP15" s="47">
        <v>7.71</v>
      </c>
      <c r="AQ15" s="47">
        <v>4.3899999999999997</v>
      </c>
      <c r="AR15" s="47">
        <f t="shared" si="13"/>
        <v>3.32</v>
      </c>
      <c r="AS15" s="47">
        <v>5.51</v>
      </c>
      <c r="AT15" s="47">
        <v>2.33</v>
      </c>
      <c r="AU15" s="47">
        <f t="shared" si="14"/>
        <v>3.18</v>
      </c>
      <c r="AV15" s="47">
        <v>6.21</v>
      </c>
      <c r="AW15" s="47">
        <v>2.86</v>
      </c>
      <c r="AX15" s="47">
        <f t="shared" si="15"/>
        <v>3.35</v>
      </c>
      <c r="AY15" s="47">
        <v>6.88</v>
      </c>
      <c r="AZ15" s="47">
        <v>3.65</v>
      </c>
      <c r="BA15" s="47">
        <f t="shared" si="16"/>
        <v>3.23</v>
      </c>
      <c r="BB15" s="47">
        <v>6.17</v>
      </c>
      <c r="BC15" s="47">
        <v>2.98</v>
      </c>
      <c r="BD15" s="48">
        <f t="shared" si="17"/>
        <v>3.19</v>
      </c>
    </row>
    <row r="16" spans="2:56">
      <c r="B16" s="46" t="s">
        <v>33</v>
      </c>
      <c r="C16" s="47">
        <v>6.77</v>
      </c>
      <c r="D16" s="47">
        <v>3.58</v>
      </c>
      <c r="E16" s="47">
        <f t="shared" si="0"/>
        <v>3.19</v>
      </c>
      <c r="F16" s="47">
        <v>5.55</v>
      </c>
      <c r="G16" s="47">
        <v>2.34</v>
      </c>
      <c r="H16" s="47">
        <f t="shared" si="1"/>
        <v>3.21</v>
      </c>
      <c r="I16" s="47">
        <v>5.12</v>
      </c>
      <c r="J16" s="47">
        <v>1.89</v>
      </c>
      <c r="K16" s="47">
        <f t="shared" si="2"/>
        <v>3.23</v>
      </c>
      <c r="L16" s="47">
        <v>5.87</v>
      </c>
      <c r="M16" s="47">
        <v>2.5299999999999998</v>
      </c>
      <c r="N16" s="47">
        <f t="shared" si="3"/>
        <v>3.34</v>
      </c>
      <c r="O16" s="47">
        <v>8.4</v>
      </c>
      <c r="P16" s="47">
        <v>5.27</v>
      </c>
      <c r="Q16" s="47">
        <f t="shared" si="4"/>
        <v>3.13</v>
      </c>
      <c r="R16" s="47">
        <v>7.83</v>
      </c>
      <c r="S16" s="47">
        <v>4.59</v>
      </c>
      <c r="T16" s="47">
        <f t="shared" si="5"/>
        <v>3.24</v>
      </c>
      <c r="U16" s="47">
        <v>7.56</v>
      </c>
      <c r="V16" s="47">
        <v>4.3499999999999996</v>
      </c>
      <c r="W16" s="47">
        <f t="shared" si="6"/>
        <v>3.21</v>
      </c>
      <c r="X16" s="47">
        <v>6.79</v>
      </c>
      <c r="Y16" s="47">
        <v>3.58</v>
      </c>
      <c r="Z16" s="47">
        <f t="shared" si="7"/>
        <v>3.21</v>
      </c>
      <c r="AA16" s="47">
        <v>7.54</v>
      </c>
      <c r="AB16" s="47">
        <v>4.3499999999999996</v>
      </c>
      <c r="AC16" s="47">
        <f t="shared" si="8"/>
        <v>3.19</v>
      </c>
      <c r="AD16" s="47">
        <v>5.83</v>
      </c>
      <c r="AE16" s="47">
        <v>2.5299999999999998</v>
      </c>
      <c r="AF16" s="47">
        <f t="shared" si="9"/>
        <v>3.3</v>
      </c>
      <c r="AG16" s="47">
        <v>3.52</v>
      </c>
      <c r="AH16" s="47">
        <v>0.33</v>
      </c>
      <c r="AI16" s="47">
        <f t="shared" si="10"/>
        <v>3.19</v>
      </c>
      <c r="AJ16" s="47">
        <v>5.77</v>
      </c>
      <c r="AK16" s="47">
        <v>2.5299999999999998</v>
      </c>
      <c r="AL16" s="47">
        <f t="shared" si="11"/>
        <v>3.24</v>
      </c>
      <c r="AM16" s="47">
        <v>8.52</v>
      </c>
      <c r="AN16" s="47">
        <v>5.27</v>
      </c>
      <c r="AO16" s="47">
        <f t="shared" si="12"/>
        <v>3.25</v>
      </c>
      <c r="AP16" s="47">
        <v>5.35</v>
      </c>
      <c r="AQ16" s="47">
        <v>2.16</v>
      </c>
      <c r="AR16" s="47">
        <f t="shared" si="13"/>
        <v>3.19</v>
      </c>
      <c r="AS16" s="47">
        <v>7.26</v>
      </c>
      <c r="AT16" s="47">
        <v>3.89</v>
      </c>
      <c r="AU16" s="47">
        <f t="shared" si="14"/>
        <v>3.37</v>
      </c>
      <c r="AV16" s="47">
        <v>5.78</v>
      </c>
      <c r="AW16" s="47">
        <v>2.5299999999999998</v>
      </c>
      <c r="AX16" s="47">
        <f t="shared" si="15"/>
        <v>3.25</v>
      </c>
      <c r="AY16" s="47">
        <v>8.57</v>
      </c>
      <c r="AZ16" s="47">
        <v>5.27</v>
      </c>
      <c r="BA16" s="47">
        <f t="shared" si="16"/>
        <v>3.3</v>
      </c>
      <c r="BB16" s="47">
        <v>5.81</v>
      </c>
      <c r="BC16" s="47">
        <v>2.44</v>
      </c>
      <c r="BD16" s="48">
        <f t="shared" si="17"/>
        <v>3.37</v>
      </c>
    </row>
    <row r="17" spans="2:56">
      <c r="B17" s="46" t="s">
        <v>34</v>
      </c>
      <c r="C17" s="49">
        <v>7.8</v>
      </c>
      <c r="D17" s="49">
        <v>4.59</v>
      </c>
      <c r="E17" s="49">
        <f t="shared" si="0"/>
        <v>3.21</v>
      </c>
      <c r="F17" s="49">
        <v>5.75</v>
      </c>
      <c r="G17" s="49">
        <v>2.5299999999999998</v>
      </c>
      <c r="H17" s="49">
        <f t="shared" si="1"/>
        <v>3.22</v>
      </c>
      <c r="I17" s="49">
        <v>5.28</v>
      </c>
      <c r="J17" s="49">
        <v>2.14</v>
      </c>
      <c r="K17" s="49">
        <f t="shared" si="2"/>
        <v>3.14</v>
      </c>
      <c r="L17" s="49">
        <v>6.02</v>
      </c>
      <c r="M17" s="49">
        <v>2.86</v>
      </c>
      <c r="N17" s="49">
        <f t="shared" si="3"/>
        <v>3.16</v>
      </c>
      <c r="O17" s="49">
        <v>7.81</v>
      </c>
      <c r="P17" s="49">
        <v>4.63</v>
      </c>
      <c r="Q17" s="49">
        <f t="shared" si="4"/>
        <v>3.18</v>
      </c>
      <c r="R17" s="49">
        <v>4.5599999999999996</v>
      </c>
      <c r="S17" s="49">
        <v>1.33</v>
      </c>
      <c r="T17" s="49">
        <f t="shared" si="5"/>
        <v>3.23</v>
      </c>
      <c r="U17" s="49">
        <v>5.38</v>
      </c>
      <c r="V17" s="49">
        <v>2.19</v>
      </c>
      <c r="W17" s="49">
        <f t="shared" si="6"/>
        <v>3.19</v>
      </c>
      <c r="X17" s="49">
        <v>7.86</v>
      </c>
      <c r="Y17" s="49">
        <v>4.59</v>
      </c>
      <c r="Z17" s="49">
        <f t="shared" si="7"/>
        <v>3.27</v>
      </c>
      <c r="AA17" s="49">
        <v>5.37</v>
      </c>
      <c r="AB17" s="49">
        <v>2.19</v>
      </c>
      <c r="AC17" s="49">
        <f t="shared" si="8"/>
        <v>3.18</v>
      </c>
      <c r="AD17" s="49">
        <v>6.06</v>
      </c>
      <c r="AE17" s="49">
        <v>2.86</v>
      </c>
      <c r="AF17" s="49">
        <f t="shared" si="9"/>
        <v>3.2</v>
      </c>
      <c r="AG17" s="49">
        <v>6.36</v>
      </c>
      <c r="AH17" s="49">
        <v>2.99</v>
      </c>
      <c r="AI17" s="49">
        <f t="shared" si="10"/>
        <v>3.37</v>
      </c>
      <c r="AJ17" s="49">
        <v>6.16</v>
      </c>
      <c r="AK17" s="49">
        <v>2.86</v>
      </c>
      <c r="AL17" s="49">
        <f t="shared" si="11"/>
        <v>3.3</v>
      </c>
      <c r="AM17" s="49">
        <v>7.86</v>
      </c>
      <c r="AN17" s="49">
        <v>4.63</v>
      </c>
      <c r="AO17" s="49">
        <f t="shared" si="12"/>
        <v>3.23</v>
      </c>
      <c r="AP17" s="49">
        <v>6.59</v>
      </c>
      <c r="AQ17" s="49">
        <v>3.28</v>
      </c>
      <c r="AR17" s="49">
        <f t="shared" si="13"/>
        <v>3.31</v>
      </c>
      <c r="AS17" s="49">
        <v>6.54</v>
      </c>
      <c r="AT17" s="49">
        <v>3.49</v>
      </c>
      <c r="AU17" s="49">
        <f t="shared" si="14"/>
        <v>3.05</v>
      </c>
      <c r="AV17" s="49">
        <v>6.07</v>
      </c>
      <c r="AW17" s="49">
        <v>2.86</v>
      </c>
      <c r="AX17" s="49">
        <f t="shared" si="15"/>
        <v>3.21</v>
      </c>
      <c r="AY17" s="49">
        <v>7.92</v>
      </c>
      <c r="AZ17" s="49">
        <v>4.63</v>
      </c>
      <c r="BA17" s="49">
        <f t="shared" si="16"/>
        <v>3.29</v>
      </c>
      <c r="BB17" s="49">
        <v>5.9</v>
      </c>
      <c r="BC17" s="49">
        <v>2.56</v>
      </c>
      <c r="BD17" s="50">
        <f t="shared" si="17"/>
        <v>3.34</v>
      </c>
    </row>
    <row r="18" spans="2:56">
      <c r="B18" s="51" t="s">
        <v>35</v>
      </c>
      <c r="C18" s="44">
        <v>10.09</v>
      </c>
      <c r="D18" s="44">
        <v>6.86</v>
      </c>
      <c r="E18" s="44">
        <f t="shared" si="0"/>
        <v>3.23</v>
      </c>
      <c r="F18" s="44">
        <v>7.59</v>
      </c>
      <c r="G18" s="44">
        <v>4.2300000000000004</v>
      </c>
      <c r="H18" s="44">
        <f t="shared" si="1"/>
        <v>3.36</v>
      </c>
      <c r="I18" s="44">
        <v>7.22</v>
      </c>
      <c r="J18" s="44">
        <v>3.66</v>
      </c>
      <c r="K18" s="44">
        <f t="shared" si="2"/>
        <v>3.56</v>
      </c>
      <c r="L18" s="44">
        <v>6.03</v>
      </c>
      <c r="M18" s="44">
        <v>2.85</v>
      </c>
      <c r="N18" s="44">
        <f t="shared" si="3"/>
        <v>3.18</v>
      </c>
      <c r="O18" s="44">
        <v>5.47</v>
      </c>
      <c r="P18" s="44">
        <v>2.36</v>
      </c>
      <c r="Q18" s="44">
        <f t="shared" si="4"/>
        <v>3.11</v>
      </c>
      <c r="R18" s="44">
        <v>6.16</v>
      </c>
      <c r="S18" s="44">
        <v>2.86</v>
      </c>
      <c r="T18" s="44">
        <f t="shared" si="5"/>
        <v>3.3</v>
      </c>
      <c r="U18" s="44">
        <v>6.26</v>
      </c>
      <c r="V18" s="44">
        <v>2.99</v>
      </c>
      <c r="W18" s="44">
        <f t="shared" si="6"/>
        <v>3.27</v>
      </c>
      <c r="X18" s="44">
        <v>7.54</v>
      </c>
      <c r="Y18" s="44">
        <v>4.2300000000000004</v>
      </c>
      <c r="Z18" s="44">
        <f t="shared" si="7"/>
        <v>3.31</v>
      </c>
      <c r="AA18" s="44">
        <v>7.52</v>
      </c>
      <c r="AB18" s="44">
        <v>4.2300000000000004</v>
      </c>
      <c r="AC18" s="44">
        <f t="shared" si="8"/>
        <v>3.29</v>
      </c>
      <c r="AD18" s="44">
        <v>5.56</v>
      </c>
      <c r="AE18" s="44">
        <v>2.36</v>
      </c>
      <c r="AF18" s="44">
        <f t="shared" si="9"/>
        <v>3.2</v>
      </c>
      <c r="AG18" s="44">
        <v>8</v>
      </c>
      <c r="AH18" s="44">
        <v>4.63</v>
      </c>
      <c r="AI18" s="44">
        <f t="shared" si="10"/>
        <v>3.37</v>
      </c>
      <c r="AJ18" s="44">
        <v>6.12</v>
      </c>
      <c r="AK18" s="44">
        <v>2.85</v>
      </c>
      <c r="AL18" s="44">
        <f t="shared" si="11"/>
        <v>3.27</v>
      </c>
      <c r="AM18" s="44">
        <v>5.77</v>
      </c>
      <c r="AN18" s="44">
        <v>2.36</v>
      </c>
      <c r="AO18" s="44">
        <f t="shared" si="12"/>
        <v>3.41</v>
      </c>
      <c r="AP18" s="44">
        <v>7.57</v>
      </c>
      <c r="AQ18" s="44">
        <v>4.24</v>
      </c>
      <c r="AR18" s="44">
        <f t="shared" si="13"/>
        <v>3.33</v>
      </c>
      <c r="AS18" s="44">
        <v>7.52</v>
      </c>
      <c r="AT18" s="44">
        <v>4.2300000000000004</v>
      </c>
      <c r="AU18" s="44">
        <f t="shared" si="14"/>
        <v>3.29</v>
      </c>
      <c r="AV18" s="44">
        <v>6.33</v>
      </c>
      <c r="AW18" s="44">
        <v>2.85</v>
      </c>
      <c r="AX18" s="44">
        <f t="shared" si="15"/>
        <v>3.48</v>
      </c>
      <c r="AY18" s="44">
        <v>5.72</v>
      </c>
      <c r="AZ18" s="44">
        <v>2.36</v>
      </c>
      <c r="BA18" s="44">
        <f t="shared" si="16"/>
        <v>3.36</v>
      </c>
      <c r="BB18" s="44">
        <v>7.72</v>
      </c>
      <c r="BC18" s="44">
        <v>4.3099999999999996</v>
      </c>
      <c r="BD18" s="45">
        <f t="shared" si="17"/>
        <v>3.41</v>
      </c>
    </row>
    <row r="19" spans="2:56">
      <c r="B19" s="51" t="s">
        <v>36</v>
      </c>
      <c r="C19" s="47">
        <v>10.32</v>
      </c>
      <c r="D19" s="47">
        <v>6.99</v>
      </c>
      <c r="E19" s="47">
        <f t="shared" si="0"/>
        <v>3.33</v>
      </c>
      <c r="F19" s="47">
        <v>6.86</v>
      </c>
      <c r="G19" s="47">
        <v>3.47</v>
      </c>
      <c r="H19" s="47">
        <f t="shared" si="1"/>
        <v>3.39</v>
      </c>
      <c r="I19" s="47">
        <v>5.76</v>
      </c>
      <c r="J19" s="47">
        <v>2.65</v>
      </c>
      <c r="K19" s="47">
        <f t="shared" si="2"/>
        <v>3.11</v>
      </c>
      <c r="L19" s="47">
        <v>5.62</v>
      </c>
      <c r="M19" s="47">
        <v>2.44</v>
      </c>
      <c r="N19" s="47">
        <f t="shared" si="3"/>
        <v>3.18</v>
      </c>
      <c r="O19" s="47">
        <v>7.02</v>
      </c>
      <c r="P19" s="47">
        <v>3.54</v>
      </c>
      <c r="Q19" s="47">
        <f t="shared" si="4"/>
        <v>3.48</v>
      </c>
      <c r="R19" s="47">
        <v>7.98</v>
      </c>
      <c r="S19" s="47">
        <v>4.51</v>
      </c>
      <c r="T19" s="47">
        <f t="shared" si="5"/>
        <v>3.47</v>
      </c>
      <c r="U19" s="47">
        <v>6.98</v>
      </c>
      <c r="V19" s="47">
        <v>3.78</v>
      </c>
      <c r="W19" s="47">
        <f t="shared" si="6"/>
        <v>3.2</v>
      </c>
      <c r="X19" s="47">
        <v>7.43</v>
      </c>
      <c r="Y19" s="47">
        <v>3.47</v>
      </c>
      <c r="Z19" s="47">
        <f t="shared" si="7"/>
        <v>3.96</v>
      </c>
      <c r="AA19" s="47">
        <v>6.9</v>
      </c>
      <c r="AB19" s="47">
        <v>3.47</v>
      </c>
      <c r="AC19" s="47">
        <f t="shared" si="8"/>
        <v>3.43</v>
      </c>
      <c r="AD19" s="47">
        <v>7.01</v>
      </c>
      <c r="AE19" s="47">
        <v>3.54</v>
      </c>
      <c r="AF19" s="47">
        <f t="shared" si="9"/>
        <v>3.47</v>
      </c>
      <c r="AG19" s="47">
        <v>8.84</v>
      </c>
      <c r="AH19" s="47">
        <v>5.38</v>
      </c>
      <c r="AI19" s="47">
        <f t="shared" si="10"/>
        <v>3.46</v>
      </c>
      <c r="AJ19" s="47">
        <v>5.71</v>
      </c>
      <c r="AK19" s="47">
        <v>2.44</v>
      </c>
      <c r="AL19" s="47">
        <f t="shared" si="11"/>
        <v>3.27</v>
      </c>
      <c r="AM19" s="47">
        <v>6.92</v>
      </c>
      <c r="AN19" s="47">
        <v>3.54</v>
      </c>
      <c r="AO19" s="47">
        <f t="shared" si="12"/>
        <v>3.38</v>
      </c>
      <c r="AP19" s="47">
        <v>6.77</v>
      </c>
      <c r="AQ19" s="47">
        <v>3.35</v>
      </c>
      <c r="AR19" s="47">
        <f t="shared" si="13"/>
        <v>3.42</v>
      </c>
      <c r="AS19" s="47">
        <v>7.43</v>
      </c>
      <c r="AT19" s="47">
        <v>3.47</v>
      </c>
      <c r="AU19" s="47">
        <f t="shared" si="14"/>
        <v>3.96</v>
      </c>
      <c r="AV19" s="47">
        <v>5.92</v>
      </c>
      <c r="AW19" s="47">
        <v>2.44</v>
      </c>
      <c r="AX19" s="47">
        <f t="shared" si="15"/>
        <v>3.48</v>
      </c>
      <c r="AY19" s="47">
        <v>6.91</v>
      </c>
      <c r="AZ19" s="47">
        <v>3.54</v>
      </c>
      <c r="BA19" s="47">
        <f t="shared" si="16"/>
        <v>3.37</v>
      </c>
      <c r="BB19" s="47">
        <v>6.31</v>
      </c>
      <c r="BC19" s="47">
        <v>2.93</v>
      </c>
      <c r="BD19" s="48">
        <f t="shared" si="17"/>
        <v>3.38</v>
      </c>
    </row>
    <row r="20" spans="2:56">
      <c r="B20" s="51" t="s">
        <v>37</v>
      </c>
      <c r="C20" s="47">
        <v>10.23</v>
      </c>
      <c r="D20" s="47">
        <v>6.86</v>
      </c>
      <c r="E20" s="47">
        <f t="shared" si="0"/>
        <v>3.37</v>
      </c>
      <c r="F20" s="47">
        <v>6.88</v>
      </c>
      <c r="G20" s="47">
        <v>3.63</v>
      </c>
      <c r="H20" s="47">
        <f t="shared" si="1"/>
        <v>3.25</v>
      </c>
      <c r="I20" s="47">
        <v>5.73</v>
      </c>
      <c r="J20" s="47">
        <v>2.61</v>
      </c>
      <c r="K20" s="47">
        <f t="shared" si="2"/>
        <v>3.12</v>
      </c>
      <c r="L20" s="47">
        <v>5.93</v>
      </c>
      <c r="M20" s="47">
        <v>2.56</v>
      </c>
      <c r="N20" s="47">
        <f t="shared" si="3"/>
        <v>3.37</v>
      </c>
      <c r="O20" s="47">
        <v>6.08</v>
      </c>
      <c r="P20" s="47">
        <v>2.65</v>
      </c>
      <c r="Q20" s="47">
        <f t="shared" si="4"/>
        <v>3.43</v>
      </c>
      <c r="R20" s="47">
        <v>6.09</v>
      </c>
      <c r="S20" s="47">
        <v>2.5299999999999998</v>
      </c>
      <c r="T20" s="47">
        <f t="shared" si="5"/>
        <v>3.56</v>
      </c>
      <c r="U20" s="47">
        <v>5.68</v>
      </c>
      <c r="V20" s="47">
        <v>2.4900000000000002</v>
      </c>
      <c r="W20" s="47">
        <f t="shared" si="6"/>
        <v>3.19</v>
      </c>
      <c r="X20" s="47">
        <v>6.98</v>
      </c>
      <c r="Y20" s="47">
        <v>3.63</v>
      </c>
      <c r="Z20" s="47">
        <f t="shared" si="7"/>
        <v>3.35</v>
      </c>
      <c r="AA20" s="47">
        <v>7.45</v>
      </c>
      <c r="AB20" s="47">
        <v>3.63</v>
      </c>
      <c r="AC20" s="47">
        <f t="shared" si="8"/>
        <v>3.82</v>
      </c>
      <c r="AD20" s="47">
        <v>6.17</v>
      </c>
      <c r="AE20" s="47">
        <v>2.65</v>
      </c>
      <c r="AF20" s="47">
        <f t="shared" si="9"/>
        <v>3.52</v>
      </c>
      <c r="AG20" s="47">
        <v>8.39</v>
      </c>
      <c r="AH20" s="47">
        <v>5.25</v>
      </c>
      <c r="AI20" s="47">
        <f t="shared" si="10"/>
        <v>3.14</v>
      </c>
      <c r="AJ20" s="47">
        <v>6.02</v>
      </c>
      <c r="AK20" s="47">
        <v>2.56</v>
      </c>
      <c r="AL20" s="47">
        <f t="shared" si="11"/>
        <v>3.46</v>
      </c>
      <c r="AM20" s="47">
        <v>6.08</v>
      </c>
      <c r="AN20" s="47">
        <v>2.65</v>
      </c>
      <c r="AO20" s="47">
        <f t="shared" si="12"/>
        <v>3.43</v>
      </c>
      <c r="AP20" s="47">
        <v>6.41</v>
      </c>
      <c r="AQ20" s="47">
        <v>3.01</v>
      </c>
      <c r="AR20" s="47">
        <f t="shared" si="13"/>
        <v>3.4</v>
      </c>
      <c r="AS20" s="47">
        <v>6.94</v>
      </c>
      <c r="AT20" s="47">
        <v>3.63</v>
      </c>
      <c r="AU20" s="47">
        <f t="shared" si="14"/>
        <v>3.31</v>
      </c>
      <c r="AV20" s="47">
        <v>5.93</v>
      </c>
      <c r="AW20" s="47">
        <v>2.56</v>
      </c>
      <c r="AX20" s="47">
        <f t="shared" si="15"/>
        <v>3.37</v>
      </c>
      <c r="AY20" s="47">
        <v>6.04</v>
      </c>
      <c r="AZ20" s="47">
        <v>2.65</v>
      </c>
      <c r="BA20" s="47">
        <f t="shared" si="16"/>
        <v>3.39</v>
      </c>
      <c r="BB20" s="47">
        <v>6.29</v>
      </c>
      <c r="BC20" s="47">
        <v>2.86</v>
      </c>
      <c r="BD20" s="48">
        <f t="shared" si="17"/>
        <v>3.43</v>
      </c>
    </row>
    <row r="21" spans="2:56">
      <c r="B21" s="51" t="s">
        <v>38</v>
      </c>
      <c r="C21" s="47">
        <v>10.31</v>
      </c>
      <c r="D21" s="47">
        <v>6.96</v>
      </c>
      <c r="E21" s="47">
        <f t="shared" si="0"/>
        <v>3.35</v>
      </c>
      <c r="F21" s="47">
        <v>6.34</v>
      </c>
      <c r="G21" s="47">
        <v>2.99</v>
      </c>
      <c r="H21" s="47">
        <f t="shared" si="1"/>
        <v>3.35</v>
      </c>
      <c r="I21" s="47">
        <v>7.88</v>
      </c>
      <c r="J21" s="47">
        <v>4.7300000000000004</v>
      </c>
      <c r="K21" s="47">
        <f t="shared" si="2"/>
        <v>3.15</v>
      </c>
      <c r="L21" s="47">
        <v>8.1</v>
      </c>
      <c r="M21" s="47">
        <v>4.8499999999999996</v>
      </c>
      <c r="N21" s="47">
        <f t="shared" si="3"/>
        <v>3.25</v>
      </c>
      <c r="O21" s="47">
        <v>6.69</v>
      </c>
      <c r="P21" s="47">
        <v>3.24</v>
      </c>
      <c r="Q21" s="47">
        <f t="shared" si="4"/>
        <v>3.45</v>
      </c>
      <c r="R21" s="47">
        <v>6.9</v>
      </c>
      <c r="S21" s="47">
        <v>3.54</v>
      </c>
      <c r="T21" s="47">
        <f t="shared" si="5"/>
        <v>3.36</v>
      </c>
      <c r="U21" s="47">
        <v>5.98</v>
      </c>
      <c r="V21" s="47">
        <v>2.66</v>
      </c>
      <c r="W21" s="47">
        <f t="shared" si="6"/>
        <v>3.32</v>
      </c>
      <c r="X21" s="47">
        <v>6.4</v>
      </c>
      <c r="Y21" s="47">
        <v>2.99</v>
      </c>
      <c r="Z21" s="47">
        <f t="shared" si="7"/>
        <v>3.41</v>
      </c>
      <c r="AA21" s="47">
        <v>6.28</v>
      </c>
      <c r="AB21" s="47">
        <v>2.99</v>
      </c>
      <c r="AC21" s="47">
        <f t="shared" si="8"/>
        <v>3.29</v>
      </c>
      <c r="AD21" s="47">
        <v>6.7</v>
      </c>
      <c r="AE21" s="47">
        <v>3.24</v>
      </c>
      <c r="AF21" s="47">
        <f t="shared" si="9"/>
        <v>3.46</v>
      </c>
      <c r="AG21" s="47">
        <v>5.4</v>
      </c>
      <c r="AH21" s="47">
        <v>1.97</v>
      </c>
      <c r="AI21" s="47">
        <f t="shared" si="10"/>
        <v>3.43</v>
      </c>
      <c r="AJ21" s="47">
        <v>8.19</v>
      </c>
      <c r="AK21" s="47">
        <v>4.8499999999999996</v>
      </c>
      <c r="AL21" s="47">
        <f t="shared" si="11"/>
        <v>3.34</v>
      </c>
      <c r="AM21" s="47">
        <v>6.63</v>
      </c>
      <c r="AN21" s="47">
        <v>3.24</v>
      </c>
      <c r="AO21" s="47">
        <f t="shared" si="12"/>
        <v>3.39</v>
      </c>
      <c r="AP21" s="47">
        <v>5.7</v>
      </c>
      <c r="AQ21" s="47">
        <v>2.36</v>
      </c>
      <c r="AR21" s="47">
        <f t="shared" si="13"/>
        <v>3.34</v>
      </c>
      <c r="AS21" s="47">
        <v>6.31</v>
      </c>
      <c r="AT21" s="47">
        <v>2.99</v>
      </c>
      <c r="AU21" s="47">
        <f t="shared" si="14"/>
        <v>3.32</v>
      </c>
      <c r="AV21" s="47">
        <v>8.11</v>
      </c>
      <c r="AW21" s="47">
        <v>4.8499999999999996</v>
      </c>
      <c r="AX21" s="47">
        <f t="shared" si="15"/>
        <v>3.26</v>
      </c>
      <c r="AY21" s="47">
        <v>6.63</v>
      </c>
      <c r="AZ21" s="47">
        <v>3.24</v>
      </c>
      <c r="BA21" s="47">
        <f t="shared" si="16"/>
        <v>3.39</v>
      </c>
      <c r="BB21" s="47">
        <v>6.78</v>
      </c>
      <c r="BC21" s="47">
        <v>3.43</v>
      </c>
      <c r="BD21" s="48">
        <f t="shared" si="17"/>
        <v>3.35</v>
      </c>
    </row>
    <row r="22" spans="2:56">
      <c r="B22" s="51" t="s">
        <v>39</v>
      </c>
      <c r="C22" s="47">
        <v>10.616</v>
      </c>
      <c r="D22" s="47">
        <v>7.2859999999999996</v>
      </c>
      <c r="E22" s="47">
        <f t="shared" si="0"/>
        <v>3.33</v>
      </c>
      <c r="F22" s="47">
        <v>5.41</v>
      </c>
      <c r="G22" s="47">
        <v>2.13</v>
      </c>
      <c r="H22" s="47">
        <f t="shared" si="1"/>
        <v>3.28</v>
      </c>
      <c r="I22" s="47">
        <v>5.87</v>
      </c>
      <c r="J22" s="47">
        <v>2.63</v>
      </c>
      <c r="K22" s="47">
        <f t="shared" si="2"/>
        <v>3.24</v>
      </c>
      <c r="L22" s="47">
        <v>5.67</v>
      </c>
      <c r="M22" s="47">
        <v>2.39</v>
      </c>
      <c r="N22" s="47">
        <f t="shared" si="3"/>
        <v>3.28</v>
      </c>
      <c r="O22" s="47">
        <v>6.56</v>
      </c>
      <c r="P22" s="47">
        <v>3.31</v>
      </c>
      <c r="Q22" s="47">
        <f t="shared" si="4"/>
        <v>3.25</v>
      </c>
      <c r="R22" s="47">
        <v>5.12</v>
      </c>
      <c r="S22" s="47">
        <v>2.36</v>
      </c>
      <c r="T22" s="47">
        <f t="shared" si="5"/>
        <v>2.76</v>
      </c>
      <c r="U22" s="47">
        <v>7.54</v>
      </c>
      <c r="V22" s="47">
        <v>4.2300000000000004</v>
      </c>
      <c r="W22" s="47">
        <f t="shared" si="6"/>
        <v>3.31</v>
      </c>
      <c r="X22" s="47">
        <v>5.39</v>
      </c>
      <c r="Y22" s="47">
        <v>2.13</v>
      </c>
      <c r="Z22" s="47">
        <f t="shared" si="7"/>
        <v>3.26</v>
      </c>
      <c r="AA22" s="47">
        <v>5.48</v>
      </c>
      <c r="AB22" s="47">
        <v>2.13</v>
      </c>
      <c r="AC22" s="47">
        <f t="shared" si="8"/>
        <v>3.35</v>
      </c>
      <c r="AD22" s="47">
        <v>6.65</v>
      </c>
      <c r="AE22" s="47">
        <v>3.31</v>
      </c>
      <c r="AF22" s="47">
        <f t="shared" si="9"/>
        <v>3.34</v>
      </c>
      <c r="AG22" s="47">
        <v>8.0299999999999994</v>
      </c>
      <c r="AH22" s="47">
        <v>4.63</v>
      </c>
      <c r="AI22" s="47">
        <f t="shared" si="10"/>
        <v>3.4</v>
      </c>
      <c r="AJ22" s="47">
        <v>5.76</v>
      </c>
      <c r="AK22" s="47">
        <v>2.39</v>
      </c>
      <c r="AL22" s="47">
        <f t="shared" si="11"/>
        <v>3.37</v>
      </c>
      <c r="AM22" s="47">
        <v>6.72</v>
      </c>
      <c r="AN22" s="47">
        <v>3.31</v>
      </c>
      <c r="AO22" s="47">
        <f t="shared" si="12"/>
        <v>3.41</v>
      </c>
      <c r="AP22" s="47">
        <v>9.01</v>
      </c>
      <c r="AQ22" s="47">
        <v>5.64</v>
      </c>
      <c r="AR22" s="47">
        <f t="shared" si="13"/>
        <v>3.37</v>
      </c>
      <c r="AS22" s="47">
        <v>5.39</v>
      </c>
      <c r="AT22" s="47">
        <v>2.13</v>
      </c>
      <c r="AU22" s="47">
        <f t="shared" si="14"/>
        <v>3.26</v>
      </c>
      <c r="AV22" s="47">
        <v>5.72</v>
      </c>
      <c r="AW22" s="47">
        <v>2.39</v>
      </c>
      <c r="AX22" s="47">
        <f t="shared" si="15"/>
        <v>3.33</v>
      </c>
      <c r="AY22" s="47">
        <v>6.71</v>
      </c>
      <c r="AZ22" s="47">
        <v>3.31</v>
      </c>
      <c r="BA22" s="47">
        <f t="shared" si="16"/>
        <v>3.4</v>
      </c>
      <c r="BB22" s="47">
        <v>7.58</v>
      </c>
      <c r="BC22" s="47">
        <v>4.2300000000000004</v>
      </c>
      <c r="BD22" s="48">
        <f t="shared" si="17"/>
        <v>3.35</v>
      </c>
    </row>
    <row r="23" spans="2:56">
      <c r="B23" s="51" t="s">
        <v>40</v>
      </c>
      <c r="C23" s="47">
        <v>10.29</v>
      </c>
      <c r="D23" s="47">
        <v>6.99</v>
      </c>
      <c r="E23" s="47">
        <f t="shared" si="0"/>
        <v>3.3</v>
      </c>
      <c r="F23" s="47">
        <v>7.65</v>
      </c>
      <c r="G23" s="47">
        <v>4.3099999999999996</v>
      </c>
      <c r="H23" s="47">
        <f t="shared" si="1"/>
        <v>3.34</v>
      </c>
      <c r="I23" s="47">
        <v>6.94</v>
      </c>
      <c r="J23" s="47">
        <v>3.78</v>
      </c>
      <c r="K23" s="47">
        <f t="shared" si="2"/>
        <v>3.16</v>
      </c>
      <c r="L23" s="47">
        <v>5.86</v>
      </c>
      <c r="M23" s="47">
        <v>2.5099999999999998</v>
      </c>
      <c r="N23" s="47">
        <f t="shared" si="3"/>
        <v>3.35</v>
      </c>
      <c r="O23" s="47">
        <v>6.48</v>
      </c>
      <c r="P23" s="47">
        <v>3.41</v>
      </c>
      <c r="Q23" s="47">
        <f t="shared" si="4"/>
        <v>3.07</v>
      </c>
      <c r="R23" s="47">
        <v>6.22</v>
      </c>
      <c r="S23" s="47">
        <v>2.78</v>
      </c>
      <c r="T23" s="47">
        <f t="shared" si="5"/>
        <v>3.44</v>
      </c>
      <c r="U23" s="47">
        <v>6.84</v>
      </c>
      <c r="V23" s="47">
        <v>3.46</v>
      </c>
      <c r="W23" s="47">
        <f t="shared" si="6"/>
        <v>3.38</v>
      </c>
      <c r="X23" s="47">
        <v>7.73</v>
      </c>
      <c r="Y23" s="47">
        <v>4.3099999999999996</v>
      </c>
      <c r="Z23" s="47">
        <f t="shared" si="7"/>
        <v>3.42</v>
      </c>
      <c r="AA23" s="47">
        <v>7.82</v>
      </c>
      <c r="AB23" s="47">
        <v>4.3099999999999996</v>
      </c>
      <c r="AC23" s="47">
        <f t="shared" si="8"/>
        <v>3.51</v>
      </c>
      <c r="AD23" s="47">
        <v>6.57</v>
      </c>
      <c r="AE23" s="47">
        <v>3.41</v>
      </c>
      <c r="AF23" s="47">
        <f t="shared" si="9"/>
        <v>3.16</v>
      </c>
      <c r="AG23" s="47">
        <v>7.38</v>
      </c>
      <c r="AH23" s="47">
        <v>3.98</v>
      </c>
      <c r="AI23" s="47">
        <f t="shared" si="10"/>
        <v>3.4</v>
      </c>
      <c r="AJ23" s="47">
        <v>5.95</v>
      </c>
      <c r="AK23" s="47">
        <v>2.5099999999999998</v>
      </c>
      <c r="AL23" s="47">
        <f t="shared" si="11"/>
        <v>3.44</v>
      </c>
      <c r="AM23" s="47">
        <v>6.8</v>
      </c>
      <c r="AN23" s="47">
        <v>3.41</v>
      </c>
      <c r="AO23" s="47">
        <f t="shared" si="12"/>
        <v>3.39</v>
      </c>
      <c r="AP23" s="47">
        <v>9.25</v>
      </c>
      <c r="AQ23" s="47">
        <v>5.87</v>
      </c>
      <c r="AR23" s="47">
        <f t="shared" si="13"/>
        <v>3.38</v>
      </c>
      <c r="AS23" s="47">
        <v>7.57</v>
      </c>
      <c r="AT23" s="47">
        <v>4.3099999999999996</v>
      </c>
      <c r="AU23" s="47">
        <f t="shared" si="14"/>
        <v>3.26</v>
      </c>
      <c r="AV23" s="47">
        <v>5.89</v>
      </c>
      <c r="AW23" s="47">
        <v>2.5099999999999998</v>
      </c>
      <c r="AX23" s="47">
        <f t="shared" si="15"/>
        <v>3.38</v>
      </c>
      <c r="AY23" s="47">
        <v>6.81</v>
      </c>
      <c r="AZ23" s="47">
        <v>3.41</v>
      </c>
      <c r="BA23" s="47">
        <f t="shared" si="16"/>
        <v>3.4</v>
      </c>
      <c r="BB23" s="47">
        <v>6.51</v>
      </c>
      <c r="BC23" s="47">
        <v>3.14</v>
      </c>
      <c r="BD23" s="48">
        <f t="shared" si="17"/>
        <v>3.37</v>
      </c>
    </row>
    <row r="24" spans="2:56">
      <c r="B24" s="51" t="s">
        <v>41</v>
      </c>
      <c r="C24" s="47">
        <v>10.32</v>
      </c>
      <c r="D24" s="47">
        <v>6.95</v>
      </c>
      <c r="E24" s="47">
        <f t="shared" si="0"/>
        <v>3.37</v>
      </c>
      <c r="F24" s="47">
        <v>6.65</v>
      </c>
      <c r="G24" s="47">
        <v>3.24</v>
      </c>
      <c r="H24" s="47">
        <f t="shared" si="1"/>
        <v>3.41</v>
      </c>
      <c r="I24" s="47">
        <v>6.18</v>
      </c>
      <c r="J24" s="47">
        <v>2.69</v>
      </c>
      <c r="K24" s="47">
        <f t="shared" si="2"/>
        <v>3.49</v>
      </c>
      <c r="L24" s="47">
        <v>7.77</v>
      </c>
      <c r="M24" s="47">
        <v>4.46</v>
      </c>
      <c r="N24" s="47">
        <f t="shared" si="3"/>
        <v>3.31</v>
      </c>
      <c r="O24" s="47">
        <v>7.67</v>
      </c>
      <c r="P24" s="47">
        <v>4.26</v>
      </c>
      <c r="Q24" s="47">
        <f t="shared" si="4"/>
        <v>3.41</v>
      </c>
      <c r="R24" s="47">
        <v>6.74</v>
      </c>
      <c r="S24" s="47">
        <v>3.34</v>
      </c>
      <c r="T24" s="47">
        <f t="shared" si="5"/>
        <v>3.4</v>
      </c>
      <c r="U24" s="47">
        <v>6.95</v>
      </c>
      <c r="V24" s="47">
        <v>3.56</v>
      </c>
      <c r="W24" s="47">
        <f t="shared" si="6"/>
        <v>3.39</v>
      </c>
      <c r="X24" s="47">
        <v>6.53</v>
      </c>
      <c r="Y24" s="47">
        <v>3.24</v>
      </c>
      <c r="Z24" s="47">
        <f t="shared" si="7"/>
        <v>3.29</v>
      </c>
      <c r="AA24" s="47">
        <v>7.04</v>
      </c>
      <c r="AB24" s="47">
        <v>3.24</v>
      </c>
      <c r="AC24" s="47">
        <f t="shared" si="8"/>
        <v>3.8</v>
      </c>
      <c r="AD24" s="47">
        <v>7.69</v>
      </c>
      <c r="AE24" s="47">
        <v>4.26</v>
      </c>
      <c r="AF24" s="47">
        <f t="shared" si="9"/>
        <v>3.43</v>
      </c>
      <c r="AG24" s="47">
        <v>5.0599999999999996</v>
      </c>
      <c r="AH24" s="47">
        <v>1.6</v>
      </c>
      <c r="AI24" s="47">
        <f t="shared" si="10"/>
        <v>3.46</v>
      </c>
      <c r="AJ24" s="47">
        <v>7.86</v>
      </c>
      <c r="AK24" s="47">
        <v>4.46</v>
      </c>
      <c r="AL24" s="47">
        <f t="shared" si="11"/>
        <v>3.4</v>
      </c>
      <c r="AM24" s="47">
        <v>7.49</v>
      </c>
      <c r="AN24" s="47">
        <v>4.26</v>
      </c>
      <c r="AO24" s="47">
        <f t="shared" si="12"/>
        <v>3.23</v>
      </c>
      <c r="AP24" s="47">
        <v>8.4499999999999993</v>
      </c>
      <c r="AQ24" s="47">
        <v>5.0199999999999996</v>
      </c>
      <c r="AR24" s="47">
        <f t="shared" si="13"/>
        <v>3.43</v>
      </c>
      <c r="AS24" s="47">
        <v>6.55</v>
      </c>
      <c r="AT24" s="47">
        <v>3.24</v>
      </c>
      <c r="AU24" s="47">
        <f t="shared" si="14"/>
        <v>3.31</v>
      </c>
      <c r="AV24" s="47">
        <v>7.73</v>
      </c>
      <c r="AW24" s="47">
        <v>4.46</v>
      </c>
      <c r="AX24" s="47">
        <f t="shared" si="15"/>
        <v>3.27</v>
      </c>
      <c r="AY24" s="47">
        <v>7.58</v>
      </c>
      <c r="AZ24" s="47">
        <v>4.26</v>
      </c>
      <c r="BA24" s="47">
        <f t="shared" si="16"/>
        <v>3.32</v>
      </c>
      <c r="BB24" s="47">
        <v>6.65</v>
      </c>
      <c r="BC24" s="47">
        <v>3.26</v>
      </c>
      <c r="BD24" s="48">
        <f t="shared" si="17"/>
        <v>3.39</v>
      </c>
    </row>
    <row r="25" spans="2:56">
      <c r="B25" s="51" t="s">
        <v>42</v>
      </c>
      <c r="C25" s="47">
        <v>10.73</v>
      </c>
      <c r="D25" s="47">
        <v>7.34</v>
      </c>
      <c r="E25" s="47">
        <f t="shared" si="0"/>
        <v>3.39</v>
      </c>
      <c r="F25" s="47">
        <v>6.76</v>
      </c>
      <c r="G25" s="47">
        <v>3.35</v>
      </c>
      <c r="H25" s="47">
        <f t="shared" si="1"/>
        <v>3.41</v>
      </c>
      <c r="I25" s="47">
        <v>6.64</v>
      </c>
      <c r="J25" s="47">
        <v>3.29</v>
      </c>
      <c r="K25" s="47">
        <f t="shared" si="2"/>
        <v>3.35</v>
      </c>
      <c r="L25" s="47">
        <v>6.17</v>
      </c>
      <c r="M25" s="47">
        <v>2.76</v>
      </c>
      <c r="N25" s="47">
        <f t="shared" si="3"/>
        <v>3.41</v>
      </c>
      <c r="O25" s="47">
        <v>6.97</v>
      </c>
      <c r="P25" s="47">
        <v>3.61</v>
      </c>
      <c r="Q25" s="47">
        <f t="shared" si="4"/>
        <v>3.36</v>
      </c>
      <c r="R25" s="47">
        <v>6.69</v>
      </c>
      <c r="S25" s="47">
        <v>3.35</v>
      </c>
      <c r="T25" s="47">
        <f t="shared" si="5"/>
        <v>3.34</v>
      </c>
      <c r="U25" s="47">
        <v>7.16</v>
      </c>
      <c r="V25" s="47">
        <v>3.76</v>
      </c>
      <c r="W25" s="47">
        <f t="shared" si="6"/>
        <v>3.4</v>
      </c>
      <c r="X25" s="47">
        <v>6.74</v>
      </c>
      <c r="Y25" s="47">
        <v>3.35</v>
      </c>
      <c r="Z25" s="47">
        <f t="shared" si="7"/>
        <v>3.39</v>
      </c>
      <c r="AA25" s="47">
        <v>5.67</v>
      </c>
      <c r="AB25" s="47">
        <v>3.35</v>
      </c>
      <c r="AC25" s="47">
        <f t="shared" si="8"/>
        <v>2.3199999999999998</v>
      </c>
      <c r="AD25" s="47">
        <v>6.98</v>
      </c>
      <c r="AE25" s="47">
        <v>3.61</v>
      </c>
      <c r="AF25" s="47">
        <f t="shared" si="9"/>
        <v>3.37</v>
      </c>
      <c r="AG25" s="47">
        <v>4.79</v>
      </c>
      <c r="AH25" s="47">
        <v>1.43</v>
      </c>
      <c r="AI25" s="47">
        <f t="shared" si="10"/>
        <v>3.36</v>
      </c>
      <c r="AJ25" s="47">
        <v>6.26</v>
      </c>
      <c r="AK25" s="47">
        <v>2.76</v>
      </c>
      <c r="AL25" s="47">
        <f t="shared" si="11"/>
        <v>3.5</v>
      </c>
      <c r="AM25" s="47">
        <v>7.03</v>
      </c>
      <c r="AN25" s="47">
        <v>3.61</v>
      </c>
      <c r="AO25" s="47">
        <f t="shared" si="12"/>
        <v>3.42</v>
      </c>
      <c r="AP25" s="47">
        <v>7.06</v>
      </c>
      <c r="AQ25" s="47">
        <v>3.64</v>
      </c>
      <c r="AR25" s="47">
        <f t="shared" si="13"/>
        <v>3.42</v>
      </c>
      <c r="AS25" s="47">
        <v>6.74</v>
      </c>
      <c r="AT25" s="47">
        <v>3.35</v>
      </c>
      <c r="AU25" s="47">
        <f t="shared" si="14"/>
        <v>3.39</v>
      </c>
      <c r="AV25" s="47">
        <v>6.15</v>
      </c>
      <c r="AW25" s="47">
        <v>2.76</v>
      </c>
      <c r="AX25" s="47">
        <f t="shared" si="15"/>
        <v>3.39</v>
      </c>
      <c r="AY25" s="47">
        <v>6.94</v>
      </c>
      <c r="AZ25" s="47">
        <v>3.61</v>
      </c>
      <c r="BA25" s="47">
        <f t="shared" si="16"/>
        <v>3.33</v>
      </c>
      <c r="BB25" s="47">
        <v>5.99</v>
      </c>
      <c r="BC25" s="47">
        <v>2.56</v>
      </c>
      <c r="BD25" s="48">
        <f t="shared" si="17"/>
        <v>3.43</v>
      </c>
    </row>
    <row r="26" spans="2:56">
      <c r="B26" s="51" t="s">
        <v>43</v>
      </c>
      <c r="C26" s="47">
        <v>10.19</v>
      </c>
      <c r="D26" s="47">
        <v>6.79</v>
      </c>
      <c r="E26" s="47">
        <f t="shared" si="0"/>
        <v>3.4</v>
      </c>
      <c r="F26" s="47">
        <v>6.7</v>
      </c>
      <c r="G26" s="47">
        <v>3.34</v>
      </c>
      <c r="H26" s="47">
        <f t="shared" si="1"/>
        <v>3.36</v>
      </c>
      <c r="I26" s="47">
        <v>5.71</v>
      </c>
      <c r="J26" s="47">
        <v>2.11</v>
      </c>
      <c r="K26" s="47">
        <f t="shared" si="2"/>
        <v>3.6</v>
      </c>
      <c r="L26" s="47">
        <v>6.9</v>
      </c>
      <c r="M26" s="47">
        <v>3.56</v>
      </c>
      <c r="N26" s="47">
        <f t="shared" si="3"/>
        <v>3.34</v>
      </c>
      <c r="O26" s="47">
        <v>7.82</v>
      </c>
      <c r="P26" s="47">
        <v>4.43</v>
      </c>
      <c r="Q26" s="47">
        <f t="shared" si="4"/>
        <v>3.39</v>
      </c>
      <c r="R26" s="47">
        <v>5.29</v>
      </c>
      <c r="S26" s="47">
        <v>1.83</v>
      </c>
      <c r="T26" s="47">
        <f t="shared" si="5"/>
        <v>3.46</v>
      </c>
      <c r="U26" s="47">
        <v>7.11</v>
      </c>
      <c r="V26" s="47">
        <v>3.65</v>
      </c>
      <c r="W26" s="47">
        <f t="shared" si="6"/>
        <v>3.46</v>
      </c>
      <c r="X26" s="47">
        <v>6.35</v>
      </c>
      <c r="Y26" s="47">
        <v>3.34</v>
      </c>
      <c r="Z26" s="47">
        <f t="shared" si="7"/>
        <v>3.01</v>
      </c>
      <c r="AA26" s="47">
        <v>8.61</v>
      </c>
      <c r="AB26" s="47">
        <v>5.34</v>
      </c>
      <c r="AC26" s="47">
        <f t="shared" si="8"/>
        <v>3.27</v>
      </c>
      <c r="AD26" s="47">
        <v>7.91</v>
      </c>
      <c r="AE26" s="47">
        <v>4.43</v>
      </c>
      <c r="AF26" s="47">
        <f t="shared" si="9"/>
        <v>3.48</v>
      </c>
      <c r="AG26" s="47">
        <v>10.39</v>
      </c>
      <c r="AH26" s="47">
        <v>7.02</v>
      </c>
      <c r="AI26" s="47">
        <f t="shared" si="10"/>
        <v>3.37</v>
      </c>
      <c r="AJ26" s="47">
        <v>6.99</v>
      </c>
      <c r="AK26" s="47">
        <v>3.56</v>
      </c>
      <c r="AL26" s="47">
        <f t="shared" si="11"/>
        <v>3.43</v>
      </c>
      <c r="AM26" s="47">
        <v>7.69</v>
      </c>
      <c r="AN26" s="47">
        <v>4.43</v>
      </c>
      <c r="AO26" s="47">
        <f t="shared" si="12"/>
        <v>3.26</v>
      </c>
      <c r="AP26" s="47">
        <v>8.02</v>
      </c>
      <c r="AQ26" s="47">
        <v>4.66</v>
      </c>
      <c r="AR26" s="47">
        <f t="shared" si="13"/>
        <v>3.36</v>
      </c>
      <c r="AS26" s="47">
        <v>6.5</v>
      </c>
      <c r="AT26" s="47">
        <v>3.34</v>
      </c>
      <c r="AU26" s="47">
        <f t="shared" si="14"/>
        <v>3.16</v>
      </c>
      <c r="AV26" s="47">
        <v>6.93</v>
      </c>
      <c r="AW26" s="47">
        <v>3.56</v>
      </c>
      <c r="AX26" s="47">
        <f t="shared" si="15"/>
        <v>3.37</v>
      </c>
      <c r="AY26" s="47">
        <v>7.82</v>
      </c>
      <c r="AZ26" s="47">
        <v>4.43</v>
      </c>
      <c r="BA26" s="47">
        <f t="shared" si="16"/>
        <v>3.39</v>
      </c>
      <c r="BB26" s="47">
        <v>7.04</v>
      </c>
      <c r="BC26" s="47">
        <v>3.64</v>
      </c>
      <c r="BD26" s="48">
        <f t="shared" si="17"/>
        <v>3.4</v>
      </c>
    </row>
    <row r="27" spans="2:56">
      <c r="B27" s="51" t="s">
        <v>44</v>
      </c>
      <c r="C27" s="47">
        <v>10.15</v>
      </c>
      <c r="D27" s="47">
        <v>6.86</v>
      </c>
      <c r="E27" s="47">
        <f t="shared" si="0"/>
        <v>3.29</v>
      </c>
      <c r="F27" s="47">
        <v>5.73</v>
      </c>
      <c r="G27" s="47">
        <v>2.34</v>
      </c>
      <c r="H27" s="47">
        <f t="shared" si="1"/>
        <v>3.39</v>
      </c>
      <c r="I27" s="47">
        <v>7.18</v>
      </c>
      <c r="J27" s="47">
        <v>3.76</v>
      </c>
      <c r="K27" s="47">
        <f t="shared" si="2"/>
        <v>3.42</v>
      </c>
      <c r="L27" s="47">
        <v>5.21</v>
      </c>
      <c r="M27" s="47">
        <v>1.68</v>
      </c>
      <c r="N27" s="47">
        <f t="shared" si="3"/>
        <v>3.53</v>
      </c>
      <c r="O27" s="47">
        <v>5.4</v>
      </c>
      <c r="P27" s="47">
        <v>1.98</v>
      </c>
      <c r="Q27" s="47">
        <f t="shared" si="4"/>
        <v>3.42</v>
      </c>
      <c r="R27" s="47">
        <v>7.11</v>
      </c>
      <c r="S27" s="47">
        <v>3.86</v>
      </c>
      <c r="T27" s="47">
        <f t="shared" si="5"/>
        <v>3.25</v>
      </c>
      <c r="U27" s="47">
        <v>7.18</v>
      </c>
      <c r="V27" s="47">
        <v>3.88</v>
      </c>
      <c r="W27" s="47">
        <f t="shared" si="6"/>
        <v>3.3</v>
      </c>
      <c r="X27" s="47">
        <v>5.62</v>
      </c>
      <c r="Y27" s="47">
        <v>2.34</v>
      </c>
      <c r="Z27" s="47">
        <f t="shared" si="7"/>
        <v>3.28</v>
      </c>
      <c r="AA27" s="47">
        <v>5.66</v>
      </c>
      <c r="AB27" s="47">
        <v>2.34</v>
      </c>
      <c r="AC27" s="47">
        <f t="shared" si="8"/>
        <v>3.32</v>
      </c>
      <c r="AD27" s="47">
        <v>5.3</v>
      </c>
      <c r="AE27" s="47">
        <v>1.98</v>
      </c>
      <c r="AF27" s="47">
        <f t="shared" si="9"/>
        <v>3.32</v>
      </c>
      <c r="AG27" s="47">
        <v>9.5399999999999991</v>
      </c>
      <c r="AH27" s="47">
        <v>6.38</v>
      </c>
      <c r="AI27" s="47">
        <f t="shared" si="10"/>
        <v>3.16</v>
      </c>
      <c r="AJ27" s="47">
        <v>5.0999999999999996</v>
      </c>
      <c r="AK27" s="47">
        <v>1.68</v>
      </c>
      <c r="AL27" s="47">
        <f t="shared" si="11"/>
        <v>3.42</v>
      </c>
      <c r="AM27" s="47">
        <v>5.35</v>
      </c>
      <c r="AN27" s="47">
        <v>1.98</v>
      </c>
      <c r="AO27" s="47">
        <f t="shared" si="12"/>
        <v>3.37</v>
      </c>
      <c r="AP27" s="47">
        <v>8.1300000000000008</v>
      </c>
      <c r="AQ27" s="47">
        <v>4.7300000000000004</v>
      </c>
      <c r="AR27" s="47">
        <f t="shared" si="13"/>
        <v>3.4</v>
      </c>
      <c r="AS27" s="47">
        <v>5.75</v>
      </c>
      <c r="AT27" s="47">
        <v>2.34</v>
      </c>
      <c r="AU27" s="47">
        <f t="shared" si="14"/>
        <v>3.41</v>
      </c>
      <c r="AV27" s="47">
        <v>4.99</v>
      </c>
      <c r="AW27" s="47">
        <v>1.68</v>
      </c>
      <c r="AX27" s="47">
        <f t="shared" si="15"/>
        <v>3.31</v>
      </c>
      <c r="AY27" s="47">
        <v>5.34</v>
      </c>
      <c r="AZ27" s="47">
        <v>1.98</v>
      </c>
      <c r="BA27" s="47">
        <f t="shared" si="16"/>
        <v>3.36</v>
      </c>
      <c r="BB27" s="47">
        <v>7.44</v>
      </c>
      <c r="BC27" s="47">
        <v>4.0199999999999996</v>
      </c>
      <c r="BD27" s="48">
        <f t="shared" si="17"/>
        <v>3.42</v>
      </c>
    </row>
    <row r="28" spans="2:56">
      <c r="B28" s="51" t="s">
        <v>45</v>
      </c>
      <c r="C28" s="47">
        <v>9.32</v>
      </c>
      <c r="D28" s="47">
        <v>5.97</v>
      </c>
      <c r="E28" s="47">
        <f t="shared" si="0"/>
        <v>3.35</v>
      </c>
      <c r="F28" s="47">
        <v>8</v>
      </c>
      <c r="G28" s="47">
        <v>4.63</v>
      </c>
      <c r="H28" s="47">
        <f t="shared" si="1"/>
        <v>3.37</v>
      </c>
      <c r="I28" s="47">
        <v>6.58</v>
      </c>
      <c r="J28" s="47">
        <v>3.35</v>
      </c>
      <c r="K28" s="47">
        <f t="shared" si="2"/>
        <v>3.23</v>
      </c>
      <c r="L28" s="47">
        <v>5.94</v>
      </c>
      <c r="M28" s="47">
        <v>2.65</v>
      </c>
      <c r="N28" s="47">
        <f t="shared" si="3"/>
        <v>3.29</v>
      </c>
      <c r="O28" s="47">
        <v>6.79</v>
      </c>
      <c r="P28" s="47">
        <v>3.45</v>
      </c>
      <c r="Q28" s="47">
        <f t="shared" si="4"/>
        <v>3.34</v>
      </c>
      <c r="R28" s="47">
        <v>8.94</v>
      </c>
      <c r="S28" s="47">
        <v>5.64</v>
      </c>
      <c r="T28" s="47">
        <f t="shared" si="5"/>
        <v>3.3</v>
      </c>
      <c r="U28" s="47">
        <v>7.99</v>
      </c>
      <c r="V28" s="47">
        <v>4.6399999999999997</v>
      </c>
      <c r="W28" s="47">
        <f t="shared" si="6"/>
        <v>3.35</v>
      </c>
      <c r="X28" s="47">
        <v>8.0500000000000007</v>
      </c>
      <c r="Y28" s="47">
        <v>4.63</v>
      </c>
      <c r="Z28" s="47">
        <f t="shared" si="7"/>
        <v>3.42</v>
      </c>
      <c r="AA28" s="47">
        <v>7.97</v>
      </c>
      <c r="AB28" s="47">
        <v>4.63</v>
      </c>
      <c r="AC28" s="47">
        <f t="shared" si="8"/>
        <v>3.34</v>
      </c>
      <c r="AD28" s="47">
        <v>6.81</v>
      </c>
      <c r="AE28" s="47">
        <v>3.45</v>
      </c>
      <c r="AF28" s="47">
        <f t="shared" si="9"/>
        <v>3.36</v>
      </c>
      <c r="AG28" s="47">
        <v>9.92</v>
      </c>
      <c r="AH28" s="47">
        <v>6.54</v>
      </c>
      <c r="AI28" s="47">
        <f t="shared" si="10"/>
        <v>3.38</v>
      </c>
      <c r="AJ28" s="47">
        <v>6.06</v>
      </c>
      <c r="AK28" s="47">
        <v>2.65</v>
      </c>
      <c r="AL28" s="47">
        <f t="shared" si="11"/>
        <v>3.41</v>
      </c>
      <c r="AM28" s="47">
        <v>6.8</v>
      </c>
      <c r="AN28" s="47">
        <v>3.45</v>
      </c>
      <c r="AO28" s="47">
        <f t="shared" si="12"/>
        <v>3.35</v>
      </c>
      <c r="AP28" s="47">
        <v>7.56</v>
      </c>
      <c r="AQ28" s="47">
        <v>4.1500000000000004</v>
      </c>
      <c r="AR28" s="47">
        <f t="shared" si="13"/>
        <v>3.41</v>
      </c>
      <c r="AS28" s="47">
        <v>8.0299999999999994</v>
      </c>
      <c r="AT28" s="47">
        <v>4.63</v>
      </c>
      <c r="AU28" s="47">
        <f t="shared" si="14"/>
        <v>3.4</v>
      </c>
      <c r="AV28" s="47">
        <v>6.05</v>
      </c>
      <c r="AW28" s="47">
        <v>2.65</v>
      </c>
      <c r="AX28" s="47">
        <f t="shared" si="15"/>
        <v>3.4</v>
      </c>
      <c r="AY28" s="47">
        <v>6.83</v>
      </c>
      <c r="AZ28" s="47">
        <v>3.45</v>
      </c>
      <c r="BA28" s="47">
        <f t="shared" si="16"/>
        <v>3.38</v>
      </c>
      <c r="BB28" s="47">
        <v>6.63</v>
      </c>
      <c r="BC28" s="47">
        <v>3.26</v>
      </c>
      <c r="BD28" s="48">
        <f t="shared" si="17"/>
        <v>3.37</v>
      </c>
    </row>
    <row r="29" spans="2:56">
      <c r="B29" s="51" t="s">
        <v>46</v>
      </c>
      <c r="C29" s="47">
        <v>10.199999999999999</v>
      </c>
      <c r="D29" s="47">
        <v>6.88</v>
      </c>
      <c r="E29" s="47">
        <f t="shared" si="0"/>
        <v>3.32</v>
      </c>
      <c r="F29" s="47">
        <v>9.19</v>
      </c>
      <c r="G29" s="47">
        <v>5.93</v>
      </c>
      <c r="H29" s="47">
        <f t="shared" si="1"/>
        <v>3.26</v>
      </c>
      <c r="I29" s="47">
        <v>7.39</v>
      </c>
      <c r="J29" s="47">
        <v>4.05</v>
      </c>
      <c r="K29" s="47">
        <f t="shared" si="2"/>
        <v>3.34</v>
      </c>
      <c r="L29" s="47">
        <v>6.9</v>
      </c>
      <c r="M29" s="47">
        <v>3.56</v>
      </c>
      <c r="N29" s="47">
        <f t="shared" si="3"/>
        <v>3.34</v>
      </c>
      <c r="O29" s="47">
        <v>5.68</v>
      </c>
      <c r="P29" s="47">
        <v>2.46</v>
      </c>
      <c r="Q29" s="47">
        <f t="shared" si="4"/>
        <v>3.22</v>
      </c>
      <c r="R29" s="47">
        <v>8.0500000000000007</v>
      </c>
      <c r="S29" s="47">
        <v>4.76</v>
      </c>
      <c r="T29" s="47">
        <f t="shared" si="5"/>
        <v>3.29</v>
      </c>
      <c r="U29" s="47">
        <v>7.62</v>
      </c>
      <c r="V29" s="47">
        <v>4.3099999999999996</v>
      </c>
      <c r="W29" s="47">
        <f t="shared" si="6"/>
        <v>3.31</v>
      </c>
      <c r="X29" s="47">
        <v>9.31</v>
      </c>
      <c r="Y29" s="47">
        <v>5.93</v>
      </c>
      <c r="Z29" s="47">
        <f t="shared" si="7"/>
        <v>3.38</v>
      </c>
      <c r="AA29" s="47">
        <v>9.25</v>
      </c>
      <c r="AB29" s="47">
        <v>5.93</v>
      </c>
      <c r="AC29" s="47">
        <f t="shared" si="8"/>
        <v>3.32</v>
      </c>
      <c r="AD29" s="47">
        <v>5.82</v>
      </c>
      <c r="AE29" s="47">
        <v>2.46</v>
      </c>
      <c r="AF29" s="47">
        <f t="shared" si="9"/>
        <v>3.36</v>
      </c>
      <c r="AG29" s="47">
        <v>10</v>
      </c>
      <c r="AH29" s="47">
        <v>6.67</v>
      </c>
      <c r="AI29" s="47">
        <f t="shared" si="10"/>
        <v>3.33</v>
      </c>
      <c r="AJ29" s="47">
        <v>6.99</v>
      </c>
      <c r="AK29" s="47">
        <v>3.56</v>
      </c>
      <c r="AL29" s="47">
        <f t="shared" si="11"/>
        <v>3.43</v>
      </c>
      <c r="AM29" s="47">
        <v>5.85</v>
      </c>
      <c r="AN29" s="47">
        <v>2.46</v>
      </c>
      <c r="AO29" s="47">
        <f t="shared" si="12"/>
        <v>3.39</v>
      </c>
      <c r="AP29" s="47">
        <v>6.47</v>
      </c>
      <c r="AQ29" s="47">
        <v>3.11</v>
      </c>
      <c r="AR29" s="47">
        <f t="shared" si="13"/>
        <v>3.36</v>
      </c>
      <c r="AS29" s="47">
        <v>9.31</v>
      </c>
      <c r="AT29" s="47">
        <v>5.93</v>
      </c>
      <c r="AU29" s="47">
        <f t="shared" si="14"/>
        <v>3.38</v>
      </c>
      <c r="AV29" s="47">
        <v>6.94</v>
      </c>
      <c r="AW29" s="47">
        <v>3.56</v>
      </c>
      <c r="AX29" s="47">
        <f t="shared" si="15"/>
        <v>3.38</v>
      </c>
      <c r="AY29" s="47">
        <v>5.85</v>
      </c>
      <c r="AZ29" s="47">
        <v>2.46</v>
      </c>
      <c r="BA29" s="47">
        <f t="shared" si="16"/>
        <v>3.39</v>
      </c>
      <c r="BB29" s="47">
        <v>5.72</v>
      </c>
      <c r="BC29" s="47">
        <v>2.31</v>
      </c>
      <c r="BD29" s="48">
        <f t="shared" si="17"/>
        <v>3.41</v>
      </c>
    </row>
    <row r="30" spans="2:56">
      <c r="B30" s="51" t="s">
        <v>47</v>
      </c>
      <c r="C30" s="47">
        <v>9.83</v>
      </c>
      <c r="D30" s="47">
        <v>6.52</v>
      </c>
      <c r="E30" s="47">
        <f t="shared" si="0"/>
        <v>3.31</v>
      </c>
      <c r="F30" s="47">
        <v>8.6300000000000008</v>
      </c>
      <c r="G30" s="47">
        <v>5.34</v>
      </c>
      <c r="H30" s="47">
        <f t="shared" si="1"/>
        <v>3.29</v>
      </c>
      <c r="I30" s="47">
        <v>7.86</v>
      </c>
      <c r="J30" s="47">
        <v>4.3499999999999996</v>
      </c>
      <c r="K30" s="47">
        <f t="shared" si="2"/>
        <v>3.51</v>
      </c>
      <c r="L30" s="47">
        <v>5.92</v>
      </c>
      <c r="M30" s="47">
        <v>2.61</v>
      </c>
      <c r="N30" s="47">
        <f t="shared" si="3"/>
        <v>3.31</v>
      </c>
      <c r="O30" s="47">
        <v>6.77</v>
      </c>
      <c r="P30" s="47">
        <v>3.44</v>
      </c>
      <c r="Q30" s="47">
        <f t="shared" si="4"/>
        <v>3.33</v>
      </c>
      <c r="R30" s="47">
        <v>6.77</v>
      </c>
      <c r="S30" s="47">
        <v>3.36</v>
      </c>
      <c r="T30" s="47">
        <f t="shared" si="5"/>
        <v>3.41</v>
      </c>
      <c r="U30" s="47">
        <v>7.51</v>
      </c>
      <c r="V30" s="47">
        <v>4.1900000000000004</v>
      </c>
      <c r="W30" s="47">
        <f t="shared" si="6"/>
        <v>3.32</v>
      </c>
      <c r="X30" s="47">
        <v>8.68</v>
      </c>
      <c r="Y30" s="47">
        <v>5.34</v>
      </c>
      <c r="Z30" s="47">
        <f t="shared" si="7"/>
        <v>3.34</v>
      </c>
      <c r="AA30" s="47">
        <v>6.82</v>
      </c>
      <c r="AB30" s="47">
        <v>3.46</v>
      </c>
      <c r="AC30" s="47">
        <f t="shared" si="8"/>
        <v>3.36</v>
      </c>
      <c r="AD30" s="47">
        <v>6.89</v>
      </c>
      <c r="AE30" s="47">
        <v>3.44</v>
      </c>
      <c r="AF30" s="47">
        <f t="shared" si="9"/>
        <v>3.45</v>
      </c>
      <c r="AG30" s="47">
        <v>9.9</v>
      </c>
      <c r="AH30" s="47">
        <v>6.56</v>
      </c>
      <c r="AI30" s="47">
        <f t="shared" si="10"/>
        <v>3.34</v>
      </c>
      <c r="AJ30" s="47">
        <v>5.99</v>
      </c>
      <c r="AK30" s="47">
        <v>2.61</v>
      </c>
      <c r="AL30" s="47">
        <f t="shared" si="11"/>
        <v>3.38</v>
      </c>
      <c r="AM30" s="47">
        <v>6.8</v>
      </c>
      <c r="AN30" s="47">
        <v>3.44</v>
      </c>
      <c r="AO30" s="47">
        <f t="shared" si="12"/>
        <v>3.36</v>
      </c>
      <c r="AP30" s="47">
        <v>6.41</v>
      </c>
      <c r="AQ30" s="47">
        <v>3.01</v>
      </c>
      <c r="AR30" s="47">
        <f t="shared" si="13"/>
        <v>3.4</v>
      </c>
      <c r="AS30" s="47">
        <v>8.69</v>
      </c>
      <c r="AT30" s="47">
        <v>5.34</v>
      </c>
      <c r="AU30" s="47">
        <f t="shared" si="14"/>
        <v>3.35</v>
      </c>
      <c r="AV30" s="47">
        <v>5.95</v>
      </c>
      <c r="AW30" s="47">
        <v>2.61</v>
      </c>
      <c r="AX30" s="47">
        <f t="shared" si="15"/>
        <v>3.34</v>
      </c>
      <c r="AY30" s="47">
        <v>6.81</v>
      </c>
      <c r="AZ30" s="47">
        <v>3.44</v>
      </c>
      <c r="BA30" s="47">
        <f t="shared" si="16"/>
        <v>3.37</v>
      </c>
      <c r="BB30" s="47">
        <v>5.57</v>
      </c>
      <c r="BC30" s="47">
        <v>2.15</v>
      </c>
      <c r="BD30" s="48">
        <f t="shared" si="17"/>
        <v>3.42</v>
      </c>
    </row>
    <row r="31" spans="2:56">
      <c r="B31" s="51" t="s">
        <v>48</v>
      </c>
      <c r="C31" s="49">
        <v>10.31</v>
      </c>
      <c r="D31" s="49">
        <v>6.94</v>
      </c>
      <c r="E31" s="49">
        <f t="shared" si="0"/>
        <v>3.37</v>
      </c>
      <c r="F31" s="49">
        <v>6.95</v>
      </c>
      <c r="G31" s="49">
        <v>3.64</v>
      </c>
      <c r="H31" s="49">
        <f t="shared" si="1"/>
        <v>3.31</v>
      </c>
      <c r="I31" s="49">
        <v>5.93</v>
      </c>
      <c r="J31" s="49">
        <v>2.69</v>
      </c>
      <c r="K31" s="49">
        <f t="shared" si="2"/>
        <v>3.24</v>
      </c>
      <c r="L31" s="49">
        <v>5.97</v>
      </c>
      <c r="M31" s="49">
        <v>2.63</v>
      </c>
      <c r="N31" s="49">
        <f t="shared" si="3"/>
        <v>3.34</v>
      </c>
      <c r="O31" s="49">
        <v>6.14</v>
      </c>
      <c r="P31" s="49">
        <v>2.68</v>
      </c>
      <c r="Q31" s="49">
        <f t="shared" si="4"/>
        <v>3.46</v>
      </c>
      <c r="R31" s="49">
        <v>8.1</v>
      </c>
      <c r="S31" s="49">
        <v>4.7699999999999996</v>
      </c>
      <c r="T31" s="49">
        <f t="shared" si="5"/>
        <v>3.33</v>
      </c>
      <c r="U31" s="49">
        <v>6.77</v>
      </c>
      <c r="V31" s="49">
        <v>3.46</v>
      </c>
      <c r="W31" s="49">
        <f t="shared" si="6"/>
        <v>3.31</v>
      </c>
      <c r="X31" s="49">
        <v>6.97</v>
      </c>
      <c r="Y31" s="49">
        <v>3.64</v>
      </c>
      <c r="Z31" s="49">
        <f t="shared" si="7"/>
        <v>3.33</v>
      </c>
      <c r="AA31" s="49">
        <v>6.98</v>
      </c>
      <c r="AB31" s="49">
        <v>3.64</v>
      </c>
      <c r="AC31" s="49">
        <f t="shared" si="8"/>
        <v>3.34</v>
      </c>
      <c r="AD31" s="49">
        <v>6.01</v>
      </c>
      <c r="AE31" s="49">
        <v>2.68</v>
      </c>
      <c r="AF31" s="49">
        <f t="shared" si="9"/>
        <v>3.33</v>
      </c>
      <c r="AG31" s="49">
        <v>5.76</v>
      </c>
      <c r="AH31" s="49">
        <v>2.39</v>
      </c>
      <c r="AI31" s="49">
        <f t="shared" si="10"/>
        <v>3.37</v>
      </c>
      <c r="AJ31" s="49">
        <v>5.97</v>
      </c>
      <c r="AK31" s="49">
        <v>2.63</v>
      </c>
      <c r="AL31" s="49">
        <f t="shared" si="11"/>
        <v>3.34</v>
      </c>
      <c r="AM31" s="49">
        <v>6.06</v>
      </c>
      <c r="AN31" s="49">
        <v>2.68</v>
      </c>
      <c r="AO31" s="49">
        <f t="shared" si="12"/>
        <v>3.38</v>
      </c>
      <c r="AP31" s="49">
        <v>8.83</v>
      </c>
      <c r="AQ31" s="49">
        <v>5.46</v>
      </c>
      <c r="AR31" s="49">
        <f t="shared" si="13"/>
        <v>3.37</v>
      </c>
      <c r="AS31" s="49">
        <v>6.98</v>
      </c>
      <c r="AT31" s="49">
        <v>3.64</v>
      </c>
      <c r="AU31" s="49">
        <f t="shared" si="14"/>
        <v>3.34</v>
      </c>
      <c r="AV31" s="49">
        <v>5.97</v>
      </c>
      <c r="AW31" s="49">
        <v>2.63</v>
      </c>
      <c r="AX31" s="49">
        <f t="shared" si="15"/>
        <v>3.34</v>
      </c>
      <c r="AY31" s="49">
        <v>6.02</v>
      </c>
      <c r="AZ31" s="49">
        <v>2.68</v>
      </c>
      <c r="BA31" s="49">
        <f t="shared" si="16"/>
        <v>3.34</v>
      </c>
      <c r="BB31" s="49">
        <v>6.78</v>
      </c>
      <c r="BC31" s="49">
        <v>3.41</v>
      </c>
      <c r="BD31" s="50">
        <f t="shared" si="17"/>
        <v>3.37</v>
      </c>
    </row>
    <row r="34" spans="1:31">
      <c r="A34" s="52"/>
      <c r="B34" s="53" t="s">
        <v>49</v>
      </c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3" t="s">
        <v>50</v>
      </c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</row>
    <row r="35" spans="1:31">
      <c r="B35" s="52" t="s">
        <v>51</v>
      </c>
      <c r="C35" s="54" t="s">
        <v>21</v>
      </c>
      <c r="D35" s="54" t="s">
        <v>22</v>
      </c>
      <c r="E35" s="54" t="s">
        <v>23</v>
      </c>
      <c r="F35" s="54" t="s">
        <v>24</v>
      </c>
      <c r="G35" s="54" t="s">
        <v>25</v>
      </c>
      <c r="H35" s="54" t="s">
        <v>26</v>
      </c>
      <c r="I35" s="54" t="s">
        <v>27</v>
      </c>
      <c r="J35" s="54" t="s">
        <v>28</v>
      </c>
      <c r="K35" s="54" t="s">
        <v>29</v>
      </c>
      <c r="L35" s="54" t="s">
        <v>30</v>
      </c>
      <c r="M35" s="54" t="s">
        <v>31</v>
      </c>
      <c r="N35" s="54" t="s">
        <v>32</v>
      </c>
      <c r="O35" s="54" t="s">
        <v>33</v>
      </c>
      <c r="P35" s="54" t="s">
        <v>34</v>
      </c>
      <c r="Q35" s="52" t="s">
        <v>51</v>
      </c>
      <c r="R35" s="54" t="s">
        <v>21</v>
      </c>
      <c r="S35" s="54" t="s">
        <v>22</v>
      </c>
      <c r="T35" s="54" t="s">
        <v>23</v>
      </c>
      <c r="U35" s="54" t="s">
        <v>24</v>
      </c>
      <c r="V35" s="54" t="s">
        <v>25</v>
      </c>
      <c r="W35" s="54" t="s">
        <v>26</v>
      </c>
      <c r="X35" s="54" t="s">
        <v>27</v>
      </c>
      <c r="Y35" s="54" t="s">
        <v>28</v>
      </c>
      <c r="Z35" s="54" t="s">
        <v>29</v>
      </c>
      <c r="AA35" s="54" t="s">
        <v>30</v>
      </c>
      <c r="AB35" s="54" t="s">
        <v>31</v>
      </c>
      <c r="AC35" s="54" t="s">
        <v>32</v>
      </c>
      <c r="AD35" s="54" t="s">
        <v>33</v>
      </c>
      <c r="AE35" s="54" t="s">
        <v>34</v>
      </c>
    </row>
    <row r="36" spans="1:31">
      <c r="B36" s="55" t="s">
        <v>52</v>
      </c>
      <c r="C36" s="56">
        <v>3.29</v>
      </c>
      <c r="D36" s="56">
        <v>3.06</v>
      </c>
      <c r="E36" s="56">
        <v>3.16</v>
      </c>
      <c r="F36" s="56">
        <v>3.43</v>
      </c>
      <c r="G36" s="56">
        <v>3.19</v>
      </c>
      <c r="H36" s="56">
        <v>3.12</v>
      </c>
      <c r="I36" s="56">
        <v>3.16</v>
      </c>
      <c r="J36" s="56">
        <v>3.34</v>
      </c>
      <c r="K36" s="56">
        <v>3.15</v>
      </c>
      <c r="L36" s="56">
        <v>3.31</v>
      </c>
      <c r="M36" s="56">
        <v>3.22</v>
      </c>
      <c r="N36" s="56">
        <v>3.24</v>
      </c>
      <c r="O36" s="56">
        <v>3.19</v>
      </c>
      <c r="P36" s="56">
        <v>3.21</v>
      </c>
      <c r="Q36" s="55" t="s">
        <v>52</v>
      </c>
      <c r="R36" s="53">
        <f t="shared" ref="R36:AE36" si="18">C36*3.85</f>
        <v>12.666499999999999</v>
      </c>
      <c r="S36" s="53">
        <f t="shared" si="18"/>
        <v>11.781000000000001</v>
      </c>
      <c r="T36" s="53">
        <f t="shared" si="18"/>
        <v>12.166</v>
      </c>
      <c r="U36" s="53">
        <f t="shared" si="18"/>
        <v>13.205500000000001</v>
      </c>
      <c r="V36" s="53">
        <f t="shared" si="18"/>
        <v>12.281499999999999</v>
      </c>
      <c r="W36" s="53">
        <f t="shared" si="18"/>
        <v>12.012</v>
      </c>
      <c r="X36" s="53">
        <f t="shared" si="18"/>
        <v>12.166</v>
      </c>
      <c r="Y36" s="53">
        <f t="shared" si="18"/>
        <v>12.859</v>
      </c>
      <c r="Z36" s="53">
        <f t="shared" si="18"/>
        <v>12.1275</v>
      </c>
      <c r="AA36" s="53">
        <f t="shared" si="18"/>
        <v>12.743499999999999</v>
      </c>
      <c r="AB36" s="53">
        <f t="shared" si="18"/>
        <v>12.397</v>
      </c>
      <c r="AC36" s="53">
        <f t="shared" si="18"/>
        <v>12.474</v>
      </c>
      <c r="AD36" s="53">
        <f t="shared" si="18"/>
        <v>12.281499999999999</v>
      </c>
      <c r="AE36" s="53">
        <f t="shared" si="18"/>
        <v>12.358499999999999</v>
      </c>
    </row>
    <row r="37" spans="1:31">
      <c r="A37" s="52"/>
      <c r="B37" s="55">
        <v>2</v>
      </c>
      <c r="C37" s="56">
        <v>3.12</v>
      </c>
      <c r="D37" s="56">
        <v>3.1</v>
      </c>
      <c r="E37" s="56">
        <v>3.17</v>
      </c>
      <c r="F37" s="56">
        <v>3.26</v>
      </c>
      <c r="G37" s="56">
        <v>3.28</v>
      </c>
      <c r="H37" s="56">
        <v>3.14</v>
      </c>
      <c r="I37" s="56">
        <v>3.29</v>
      </c>
      <c r="J37" s="56">
        <v>3.14</v>
      </c>
      <c r="K37" s="56">
        <v>3.2</v>
      </c>
      <c r="L37" s="56">
        <v>3.16</v>
      </c>
      <c r="M37" s="56">
        <v>3.23</v>
      </c>
      <c r="N37" s="56">
        <v>3.09</v>
      </c>
      <c r="O37" s="56">
        <v>3.21</v>
      </c>
      <c r="P37" s="56">
        <v>3.22</v>
      </c>
      <c r="Q37" s="55">
        <v>2</v>
      </c>
      <c r="R37" s="53">
        <f t="shared" ref="R37:AE37" si="19">C37*3.85</f>
        <v>12.012</v>
      </c>
      <c r="S37" s="53">
        <f t="shared" si="19"/>
        <v>11.935</v>
      </c>
      <c r="T37" s="53">
        <f t="shared" si="19"/>
        <v>12.204499999999999</v>
      </c>
      <c r="U37" s="53">
        <f t="shared" si="19"/>
        <v>12.551</v>
      </c>
      <c r="V37" s="53">
        <f t="shared" si="19"/>
        <v>12.628</v>
      </c>
      <c r="W37" s="53">
        <f t="shared" si="19"/>
        <v>12.089</v>
      </c>
      <c r="X37" s="53">
        <f t="shared" si="19"/>
        <v>12.666499999999999</v>
      </c>
      <c r="Y37" s="53">
        <f t="shared" si="19"/>
        <v>12.089</v>
      </c>
      <c r="Z37" s="53">
        <f t="shared" si="19"/>
        <v>12.32</v>
      </c>
      <c r="AA37" s="53">
        <f t="shared" si="19"/>
        <v>12.166</v>
      </c>
      <c r="AB37" s="53">
        <f t="shared" si="19"/>
        <v>12.435499999999999</v>
      </c>
      <c r="AC37" s="53">
        <f t="shared" si="19"/>
        <v>11.8965</v>
      </c>
      <c r="AD37" s="53">
        <f t="shared" si="19"/>
        <v>12.358499999999999</v>
      </c>
      <c r="AE37" s="53">
        <f t="shared" si="19"/>
        <v>12.397</v>
      </c>
    </row>
    <row r="38" spans="1:31">
      <c r="A38" s="52"/>
      <c r="B38" s="55">
        <v>3</v>
      </c>
      <c r="C38" s="56">
        <v>3.16</v>
      </c>
      <c r="D38" s="56">
        <v>3.19</v>
      </c>
      <c r="E38" s="56">
        <v>3.23</v>
      </c>
      <c r="F38" s="56">
        <v>3.13</v>
      </c>
      <c r="G38" s="56">
        <v>3.05</v>
      </c>
      <c r="H38" s="56">
        <v>3.34</v>
      </c>
      <c r="I38" s="56">
        <v>3.2</v>
      </c>
      <c r="J38" s="56">
        <v>3.33</v>
      </c>
      <c r="K38" s="56">
        <v>3.22</v>
      </c>
      <c r="L38" s="56">
        <v>3.24</v>
      </c>
      <c r="M38" s="56">
        <v>3.09</v>
      </c>
      <c r="N38" s="56">
        <v>3.33</v>
      </c>
      <c r="O38" s="56">
        <v>3.23</v>
      </c>
      <c r="P38" s="56">
        <v>3.14</v>
      </c>
      <c r="Q38" s="55">
        <v>3</v>
      </c>
      <c r="R38" s="53">
        <f t="shared" ref="R38:AE38" si="20">C38*3.85</f>
        <v>12.166</v>
      </c>
      <c r="S38" s="53">
        <f t="shared" si="20"/>
        <v>12.281499999999999</v>
      </c>
      <c r="T38" s="53">
        <f t="shared" si="20"/>
        <v>12.435499999999999</v>
      </c>
      <c r="U38" s="53">
        <f t="shared" si="20"/>
        <v>12.0505</v>
      </c>
      <c r="V38" s="53">
        <f t="shared" si="20"/>
        <v>11.7425</v>
      </c>
      <c r="W38" s="53">
        <f t="shared" si="20"/>
        <v>12.859</v>
      </c>
      <c r="X38" s="53">
        <f t="shared" si="20"/>
        <v>12.32</v>
      </c>
      <c r="Y38" s="53">
        <f t="shared" si="20"/>
        <v>12.820499999999999</v>
      </c>
      <c r="Z38" s="53">
        <f t="shared" si="20"/>
        <v>12.397</v>
      </c>
      <c r="AA38" s="53">
        <f t="shared" si="20"/>
        <v>12.474</v>
      </c>
      <c r="AB38" s="53">
        <f t="shared" si="20"/>
        <v>11.8965</v>
      </c>
      <c r="AC38" s="53">
        <f t="shared" si="20"/>
        <v>12.820499999999999</v>
      </c>
      <c r="AD38" s="53">
        <f t="shared" si="20"/>
        <v>12.435499999999999</v>
      </c>
      <c r="AE38" s="53">
        <f t="shared" si="20"/>
        <v>12.089</v>
      </c>
    </row>
    <row r="39" spans="1:31">
      <c r="A39" s="52"/>
      <c r="B39" s="55">
        <v>4</v>
      </c>
      <c r="C39" s="56">
        <v>3.21</v>
      </c>
      <c r="D39" s="56">
        <v>3.31</v>
      </c>
      <c r="E39" s="56">
        <v>3.31</v>
      </c>
      <c r="F39" s="56">
        <v>3.25</v>
      </c>
      <c r="G39" s="56">
        <v>3.27</v>
      </c>
      <c r="H39" s="56">
        <v>3.29</v>
      </c>
      <c r="I39" s="56">
        <v>2.91</v>
      </c>
      <c r="J39" s="56">
        <v>3.32</v>
      </c>
      <c r="K39" s="56">
        <v>3.29</v>
      </c>
      <c r="L39" s="56">
        <v>3.17</v>
      </c>
      <c r="M39" s="56">
        <v>3.12</v>
      </c>
      <c r="N39" s="56">
        <v>3.32</v>
      </c>
      <c r="O39" s="56">
        <v>3.34</v>
      </c>
      <c r="P39" s="56">
        <v>3.16</v>
      </c>
      <c r="Q39" s="55">
        <v>4</v>
      </c>
      <c r="R39" s="53">
        <f t="shared" ref="R39:AE39" si="21">C39*3.85</f>
        <v>12.358499999999999</v>
      </c>
      <c r="S39" s="53">
        <f t="shared" si="21"/>
        <v>12.743499999999999</v>
      </c>
      <c r="T39" s="53">
        <f t="shared" si="21"/>
        <v>12.743499999999999</v>
      </c>
      <c r="U39" s="53">
        <f t="shared" si="21"/>
        <v>12.512499999999999</v>
      </c>
      <c r="V39" s="53">
        <f t="shared" si="21"/>
        <v>12.589499999999999</v>
      </c>
      <c r="W39" s="53">
        <f t="shared" si="21"/>
        <v>12.666499999999999</v>
      </c>
      <c r="X39" s="53">
        <f t="shared" si="21"/>
        <v>11.2035</v>
      </c>
      <c r="Y39" s="53">
        <f t="shared" si="21"/>
        <v>12.782</v>
      </c>
      <c r="Z39" s="53">
        <f t="shared" si="21"/>
        <v>12.666499999999999</v>
      </c>
      <c r="AA39" s="53">
        <f t="shared" si="21"/>
        <v>12.204499999999999</v>
      </c>
      <c r="AB39" s="53">
        <f t="shared" si="21"/>
        <v>12.012</v>
      </c>
      <c r="AC39" s="53">
        <f t="shared" si="21"/>
        <v>12.782</v>
      </c>
      <c r="AD39" s="53">
        <f t="shared" si="21"/>
        <v>12.859</v>
      </c>
      <c r="AE39" s="53">
        <f t="shared" si="21"/>
        <v>12.166</v>
      </c>
    </row>
    <row r="40" spans="1:31">
      <c r="A40" s="52"/>
      <c r="B40" s="55">
        <v>5</v>
      </c>
      <c r="C40" s="56">
        <v>2.91</v>
      </c>
      <c r="D40" s="56">
        <v>3.26</v>
      </c>
      <c r="E40" s="56">
        <v>3.27</v>
      </c>
      <c r="F40" s="56">
        <v>2.95</v>
      </c>
      <c r="G40" s="56">
        <v>3.15</v>
      </c>
      <c r="H40" s="56">
        <v>3.36</v>
      </c>
      <c r="I40" s="56">
        <v>3.27</v>
      </c>
      <c r="J40" s="56">
        <v>3.35</v>
      </c>
      <c r="K40" s="56">
        <v>3.21</v>
      </c>
      <c r="L40" s="56">
        <v>3.17</v>
      </c>
      <c r="M40" s="56">
        <v>3.2</v>
      </c>
      <c r="N40" s="56">
        <v>3.25</v>
      </c>
      <c r="O40" s="56">
        <v>3.13</v>
      </c>
      <c r="P40" s="56">
        <v>3.18</v>
      </c>
      <c r="Q40" s="55">
        <v>5</v>
      </c>
      <c r="R40" s="53">
        <f t="shared" ref="R40:AE40" si="22">C40*3.85</f>
        <v>11.2035</v>
      </c>
      <c r="S40" s="53">
        <f t="shared" si="22"/>
        <v>12.551</v>
      </c>
      <c r="T40" s="53">
        <f t="shared" si="22"/>
        <v>12.589499999999999</v>
      </c>
      <c r="U40" s="53">
        <f t="shared" si="22"/>
        <v>11.3575</v>
      </c>
      <c r="V40" s="53">
        <f t="shared" si="22"/>
        <v>12.1275</v>
      </c>
      <c r="W40" s="53">
        <f t="shared" si="22"/>
        <v>12.936</v>
      </c>
      <c r="X40" s="53">
        <f t="shared" si="22"/>
        <v>12.589499999999999</v>
      </c>
      <c r="Y40" s="53">
        <f t="shared" si="22"/>
        <v>12.897500000000001</v>
      </c>
      <c r="Z40" s="53">
        <f t="shared" si="22"/>
        <v>12.358499999999999</v>
      </c>
      <c r="AA40" s="53">
        <f t="shared" si="22"/>
        <v>12.204499999999999</v>
      </c>
      <c r="AB40" s="53">
        <f t="shared" si="22"/>
        <v>12.32</v>
      </c>
      <c r="AC40" s="53">
        <f t="shared" si="22"/>
        <v>12.512499999999999</v>
      </c>
      <c r="AD40" s="53">
        <f t="shared" si="22"/>
        <v>12.0505</v>
      </c>
      <c r="AE40" s="53">
        <f t="shared" si="22"/>
        <v>12.243</v>
      </c>
    </row>
    <row r="41" spans="1:31">
      <c r="A41" s="52"/>
      <c r="B41" s="55">
        <v>6</v>
      </c>
      <c r="C41" s="56">
        <v>3.41</v>
      </c>
      <c r="D41" s="56">
        <v>3.35</v>
      </c>
      <c r="E41" s="56">
        <v>3.25</v>
      </c>
      <c r="F41" s="56">
        <v>3.15</v>
      </c>
      <c r="G41" s="56">
        <v>3.1</v>
      </c>
      <c r="H41" s="56">
        <v>3.11</v>
      </c>
      <c r="I41" s="56">
        <v>2.88</v>
      </c>
      <c r="J41" s="56">
        <v>3.46</v>
      </c>
      <c r="K41" s="56">
        <v>3.35</v>
      </c>
      <c r="L41" s="56">
        <v>3.1</v>
      </c>
      <c r="M41" s="56">
        <v>3.14</v>
      </c>
      <c r="N41" s="56">
        <v>3.22</v>
      </c>
      <c r="O41" s="56">
        <v>3.24</v>
      </c>
      <c r="P41" s="56">
        <v>3.23</v>
      </c>
      <c r="Q41" s="55">
        <v>6</v>
      </c>
      <c r="R41" s="53">
        <f t="shared" ref="R41:AE41" si="23">C41*3.85</f>
        <v>13.128500000000001</v>
      </c>
      <c r="S41" s="53">
        <f t="shared" si="23"/>
        <v>12.897500000000001</v>
      </c>
      <c r="T41" s="53">
        <f t="shared" si="23"/>
        <v>12.512499999999999</v>
      </c>
      <c r="U41" s="53">
        <f t="shared" si="23"/>
        <v>12.1275</v>
      </c>
      <c r="V41" s="53">
        <f t="shared" si="23"/>
        <v>11.935</v>
      </c>
      <c r="W41" s="53">
        <f t="shared" si="23"/>
        <v>11.9735</v>
      </c>
      <c r="X41" s="53">
        <f t="shared" si="23"/>
        <v>11.087999999999999</v>
      </c>
      <c r="Y41" s="53">
        <f t="shared" si="23"/>
        <v>13.321</v>
      </c>
      <c r="Z41" s="53">
        <f t="shared" si="23"/>
        <v>12.897500000000001</v>
      </c>
      <c r="AA41" s="53">
        <f t="shared" si="23"/>
        <v>11.935</v>
      </c>
      <c r="AB41" s="53">
        <f t="shared" si="23"/>
        <v>12.089</v>
      </c>
      <c r="AC41" s="53">
        <f t="shared" si="23"/>
        <v>12.397</v>
      </c>
      <c r="AD41" s="53">
        <f t="shared" si="23"/>
        <v>12.474</v>
      </c>
      <c r="AE41" s="53">
        <f t="shared" si="23"/>
        <v>12.435499999999999</v>
      </c>
    </row>
    <row r="42" spans="1:31">
      <c r="A42" s="52"/>
      <c r="B42" s="55">
        <v>7</v>
      </c>
      <c r="C42" s="56">
        <v>2.97</v>
      </c>
      <c r="D42" s="56">
        <v>3.26</v>
      </c>
      <c r="E42" s="56">
        <v>3.05</v>
      </c>
      <c r="F42" s="56">
        <v>3.31</v>
      </c>
      <c r="G42" s="56">
        <v>3.28</v>
      </c>
      <c r="H42" s="56">
        <v>3.26</v>
      </c>
      <c r="I42" s="56">
        <v>3.25</v>
      </c>
      <c r="J42" s="56">
        <v>3.36</v>
      </c>
      <c r="K42" s="56">
        <v>3.23</v>
      </c>
      <c r="L42" s="56">
        <v>3.25</v>
      </c>
      <c r="M42" s="56">
        <v>3.19</v>
      </c>
      <c r="N42" s="56">
        <v>3.19</v>
      </c>
      <c r="O42" s="56">
        <v>3.21</v>
      </c>
      <c r="P42" s="56">
        <v>3.19</v>
      </c>
      <c r="Q42" s="55">
        <v>7</v>
      </c>
      <c r="R42" s="53">
        <f t="shared" ref="R42:AE42" si="24">C42*3.85</f>
        <v>11.4345</v>
      </c>
      <c r="S42" s="53">
        <f t="shared" si="24"/>
        <v>12.551</v>
      </c>
      <c r="T42" s="53">
        <f t="shared" si="24"/>
        <v>11.7425</v>
      </c>
      <c r="U42" s="53">
        <f t="shared" si="24"/>
        <v>12.743499999999999</v>
      </c>
      <c r="V42" s="53">
        <f t="shared" si="24"/>
        <v>12.628</v>
      </c>
      <c r="W42" s="53">
        <f t="shared" si="24"/>
        <v>12.551</v>
      </c>
      <c r="X42" s="53">
        <f t="shared" si="24"/>
        <v>12.512499999999999</v>
      </c>
      <c r="Y42" s="53">
        <f t="shared" si="24"/>
        <v>12.936</v>
      </c>
      <c r="Z42" s="53">
        <f t="shared" si="24"/>
        <v>12.435499999999999</v>
      </c>
      <c r="AA42" s="53">
        <f t="shared" si="24"/>
        <v>12.512499999999999</v>
      </c>
      <c r="AB42" s="53">
        <f t="shared" si="24"/>
        <v>12.281499999999999</v>
      </c>
      <c r="AC42" s="53">
        <f t="shared" si="24"/>
        <v>12.281499999999999</v>
      </c>
      <c r="AD42" s="53">
        <f t="shared" si="24"/>
        <v>12.358499999999999</v>
      </c>
      <c r="AE42" s="53">
        <f t="shared" si="24"/>
        <v>12.281499999999999</v>
      </c>
    </row>
    <row r="43" spans="1:31">
      <c r="A43" s="52"/>
      <c r="B43" s="55">
        <v>8</v>
      </c>
      <c r="C43" s="56">
        <v>3.19</v>
      </c>
      <c r="D43" s="56">
        <v>3.33</v>
      </c>
      <c r="E43" s="56">
        <v>3.2</v>
      </c>
      <c r="F43" s="56">
        <v>3.16</v>
      </c>
      <c r="G43" s="56">
        <v>3.18</v>
      </c>
      <c r="H43" s="56">
        <v>3.15</v>
      </c>
      <c r="I43" s="56">
        <v>3.03</v>
      </c>
      <c r="J43" s="56">
        <v>3.3</v>
      </c>
      <c r="K43" s="56">
        <v>3.23</v>
      </c>
      <c r="L43" s="56">
        <v>3.19</v>
      </c>
      <c r="M43" s="56">
        <v>3.21</v>
      </c>
      <c r="N43" s="56">
        <v>3.05</v>
      </c>
      <c r="O43" s="56">
        <v>3.21</v>
      </c>
      <c r="P43" s="56">
        <v>3.27</v>
      </c>
      <c r="Q43" s="55">
        <v>8</v>
      </c>
      <c r="R43" s="53">
        <f t="shared" ref="R43:AE43" si="25">C43*3.85</f>
        <v>12.281499999999999</v>
      </c>
      <c r="S43" s="53">
        <f t="shared" si="25"/>
        <v>12.820499999999999</v>
      </c>
      <c r="T43" s="53">
        <f t="shared" si="25"/>
        <v>12.32</v>
      </c>
      <c r="U43" s="53">
        <f t="shared" si="25"/>
        <v>12.166</v>
      </c>
      <c r="V43" s="53">
        <f t="shared" si="25"/>
        <v>12.243</v>
      </c>
      <c r="W43" s="53">
        <f t="shared" si="25"/>
        <v>12.1275</v>
      </c>
      <c r="X43" s="53">
        <f t="shared" si="25"/>
        <v>11.6655</v>
      </c>
      <c r="Y43" s="53">
        <f t="shared" si="25"/>
        <v>12.705</v>
      </c>
      <c r="Z43" s="53">
        <f t="shared" si="25"/>
        <v>12.435499999999999</v>
      </c>
      <c r="AA43" s="53">
        <f t="shared" si="25"/>
        <v>12.281499999999999</v>
      </c>
      <c r="AB43" s="53">
        <f t="shared" si="25"/>
        <v>12.358499999999999</v>
      </c>
      <c r="AC43" s="53">
        <f t="shared" si="25"/>
        <v>11.7425</v>
      </c>
      <c r="AD43" s="53">
        <f t="shared" si="25"/>
        <v>12.358499999999999</v>
      </c>
      <c r="AE43" s="53">
        <f t="shared" si="25"/>
        <v>12.589499999999999</v>
      </c>
    </row>
    <row r="44" spans="1:31">
      <c r="A44" s="52"/>
      <c r="B44" s="55">
        <v>9</v>
      </c>
      <c r="C44" s="56">
        <v>3.09</v>
      </c>
      <c r="D44" s="56">
        <v>3.09</v>
      </c>
      <c r="E44" s="56">
        <v>3.3</v>
      </c>
      <c r="F44" s="56">
        <v>3.17</v>
      </c>
      <c r="G44" s="56">
        <v>3.2</v>
      </c>
      <c r="H44" s="56">
        <v>3.24</v>
      </c>
      <c r="I44" s="56">
        <v>3.22</v>
      </c>
      <c r="J44" s="56">
        <v>3.37</v>
      </c>
      <c r="K44" s="56">
        <v>3.18</v>
      </c>
      <c r="L44" s="56">
        <v>3.3</v>
      </c>
      <c r="M44" s="56">
        <v>3.2</v>
      </c>
      <c r="N44" s="56">
        <v>3.21</v>
      </c>
      <c r="O44" s="56">
        <v>3.19</v>
      </c>
      <c r="P44" s="56">
        <v>3.18</v>
      </c>
      <c r="Q44" s="55">
        <v>9</v>
      </c>
      <c r="R44" s="53">
        <f t="shared" ref="R44:AE44" si="26">C44*3.85</f>
        <v>11.8965</v>
      </c>
      <c r="S44" s="53">
        <f t="shared" si="26"/>
        <v>11.8965</v>
      </c>
      <c r="T44" s="53">
        <f t="shared" si="26"/>
        <v>12.705</v>
      </c>
      <c r="U44" s="53">
        <f t="shared" si="26"/>
        <v>12.204499999999999</v>
      </c>
      <c r="V44" s="53">
        <f t="shared" si="26"/>
        <v>12.32</v>
      </c>
      <c r="W44" s="53">
        <f t="shared" si="26"/>
        <v>12.474</v>
      </c>
      <c r="X44" s="53">
        <f t="shared" si="26"/>
        <v>12.397</v>
      </c>
      <c r="Y44" s="53">
        <f t="shared" si="26"/>
        <v>12.974500000000001</v>
      </c>
      <c r="Z44" s="53">
        <f t="shared" si="26"/>
        <v>12.243</v>
      </c>
      <c r="AA44" s="53">
        <f t="shared" si="26"/>
        <v>12.705</v>
      </c>
      <c r="AB44" s="53">
        <f t="shared" si="26"/>
        <v>12.32</v>
      </c>
      <c r="AC44" s="53">
        <f t="shared" si="26"/>
        <v>12.358499999999999</v>
      </c>
      <c r="AD44" s="53">
        <f t="shared" si="26"/>
        <v>12.281499999999999</v>
      </c>
      <c r="AE44" s="53">
        <f t="shared" si="26"/>
        <v>12.243</v>
      </c>
    </row>
    <row r="45" spans="1:31">
      <c r="A45" s="52"/>
      <c r="B45" s="55">
        <v>10</v>
      </c>
      <c r="C45" s="56">
        <v>3.23</v>
      </c>
      <c r="D45" s="56">
        <v>3.26</v>
      </c>
      <c r="E45" s="56">
        <v>3.39</v>
      </c>
      <c r="F45" s="56">
        <v>3.13</v>
      </c>
      <c r="G45" s="56">
        <v>3.1</v>
      </c>
      <c r="H45" s="56">
        <v>3.14</v>
      </c>
      <c r="I45" s="56">
        <v>3.09</v>
      </c>
      <c r="J45" s="56">
        <v>3.3</v>
      </c>
      <c r="K45" s="56">
        <v>3.19</v>
      </c>
      <c r="L45" s="56">
        <v>3.21</v>
      </c>
      <c r="M45" s="56">
        <v>3.22</v>
      </c>
      <c r="N45" s="56">
        <v>3.11</v>
      </c>
      <c r="O45" s="56">
        <v>3.3</v>
      </c>
      <c r="P45" s="56">
        <v>3.2</v>
      </c>
      <c r="Q45" s="55">
        <v>10</v>
      </c>
      <c r="R45" s="53">
        <f t="shared" ref="R45:AE45" si="27">C45*3.85</f>
        <v>12.435499999999999</v>
      </c>
      <c r="S45" s="53">
        <f t="shared" si="27"/>
        <v>12.551</v>
      </c>
      <c r="T45" s="53">
        <f t="shared" si="27"/>
        <v>13.051500000000001</v>
      </c>
      <c r="U45" s="53">
        <f t="shared" si="27"/>
        <v>12.0505</v>
      </c>
      <c r="V45" s="53">
        <f t="shared" si="27"/>
        <v>11.935</v>
      </c>
      <c r="W45" s="53">
        <f t="shared" si="27"/>
        <v>12.089</v>
      </c>
      <c r="X45" s="53">
        <f t="shared" si="27"/>
        <v>11.8965</v>
      </c>
      <c r="Y45" s="53">
        <f t="shared" si="27"/>
        <v>12.705</v>
      </c>
      <c r="Z45" s="53">
        <f t="shared" si="27"/>
        <v>12.281499999999999</v>
      </c>
      <c r="AA45" s="53">
        <f t="shared" si="27"/>
        <v>12.358499999999999</v>
      </c>
      <c r="AB45" s="53">
        <f t="shared" si="27"/>
        <v>12.397</v>
      </c>
      <c r="AC45" s="53">
        <f t="shared" si="27"/>
        <v>11.9735</v>
      </c>
      <c r="AD45" s="53">
        <f t="shared" si="27"/>
        <v>12.705</v>
      </c>
      <c r="AE45" s="53">
        <f t="shared" si="27"/>
        <v>12.32</v>
      </c>
    </row>
    <row r="46" spans="1:31">
      <c r="A46" s="52"/>
      <c r="B46" s="55">
        <v>11</v>
      </c>
      <c r="C46" s="56">
        <v>3.21</v>
      </c>
      <c r="D46" s="56">
        <v>3.31</v>
      </c>
      <c r="E46" s="56">
        <v>3.21</v>
      </c>
      <c r="F46" s="56">
        <v>3.25</v>
      </c>
      <c r="G46" s="56">
        <v>3.27</v>
      </c>
      <c r="H46" s="56">
        <v>3.39</v>
      </c>
      <c r="I46" s="56">
        <v>3.01</v>
      </c>
      <c r="J46" s="56">
        <v>3.32</v>
      </c>
      <c r="K46" s="56">
        <v>3.24</v>
      </c>
      <c r="L46" s="56">
        <v>3.35</v>
      </c>
      <c r="M46" s="56">
        <v>3.11</v>
      </c>
      <c r="N46" s="56">
        <v>3.23</v>
      </c>
      <c r="O46" s="56">
        <v>3.19</v>
      </c>
      <c r="P46" s="56">
        <v>3.37</v>
      </c>
      <c r="Q46" s="55">
        <v>11</v>
      </c>
      <c r="R46" s="53">
        <f t="shared" ref="R46:AE46" si="28">C46*3.85</f>
        <v>12.358499999999999</v>
      </c>
      <c r="S46" s="53">
        <f t="shared" si="28"/>
        <v>12.743499999999999</v>
      </c>
      <c r="T46" s="53">
        <f t="shared" si="28"/>
        <v>12.358499999999999</v>
      </c>
      <c r="U46" s="53">
        <f t="shared" si="28"/>
        <v>12.512499999999999</v>
      </c>
      <c r="V46" s="53">
        <f t="shared" si="28"/>
        <v>12.589499999999999</v>
      </c>
      <c r="W46" s="53">
        <f t="shared" si="28"/>
        <v>13.051500000000001</v>
      </c>
      <c r="X46" s="53">
        <f t="shared" si="28"/>
        <v>11.5885</v>
      </c>
      <c r="Y46" s="53">
        <f t="shared" si="28"/>
        <v>12.782</v>
      </c>
      <c r="Z46" s="53">
        <f t="shared" si="28"/>
        <v>12.474</v>
      </c>
      <c r="AA46" s="53">
        <f t="shared" si="28"/>
        <v>12.897500000000001</v>
      </c>
      <c r="AB46" s="53">
        <f t="shared" si="28"/>
        <v>11.9735</v>
      </c>
      <c r="AC46" s="53">
        <f t="shared" si="28"/>
        <v>12.435499999999999</v>
      </c>
      <c r="AD46" s="53">
        <f t="shared" si="28"/>
        <v>12.281499999999999</v>
      </c>
      <c r="AE46" s="53">
        <f t="shared" si="28"/>
        <v>12.974500000000001</v>
      </c>
    </row>
    <row r="47" spans="1:31">
      <c r="A47" s="52"/>
      <c r="B47" s="55">
        <v>12</v>
      </c>
      <c r="C47" s="56">
        <v>3.31</v>
      </c>
      <c r="D47" s="56">
        <v>3.26</v>
      </c>
      <c r="E47" s="56">
        <v>2.92</v>
      </c>
      <c r="F47" s="56">
        <v>3.35</v>
      </c>
      <c r="G47" s="56">
        <v>3.15</v>
      </c>
      <c r="H47" s="56">
        <v>3.38</v>
      </c>
      <c r="I47" s="56">
        <v>3.24</v>
      </c>
      <c r="J47" s="56">
        <v>3.2</v>
      </c>
      <c r="K47" s="56">
        <v>3.23</v>
      </c>
      <c r="L47" s="56">
        <v>3.18</v>
      </c>
      <c r="M47" s="56">
        <v>3.19</v>
      </c>
      <c r="N47" s="56">
        <v>3.22</v>
      </c>
      <c r="O47" s="56">
        <v>3.24</v>
      </c>
      <c r="P47" s="56">
        <v>3.3</v>
      </c>
      <c r="Q47" s="55">
        <v>12</v>
      </c>
      <c r="R47" s="53">
        <f t="shared" ref="R47:AE47" si="29">C47*3.85</f>
        <v>12.743499999999999</v>
      </c>
      <c r="S47" s="53">
        <f t="shared" si="29"/>
        <v>12.551</v>
      </c>
      <c r="T47" s="53">
        <f t="shared" si="29"/>
        <v>11.242000000000001</v>
      </c>
      <c r="U47" s="53">
        <f t="shared" si="29"/>
        <v>12.897500000000001</v>
      </c>
      <c r="V47" s="53">
        <f t="shared" si="29"/>
        <v>12.1275</v>
      </c>
      <c r="W47" s="53">
        <f t="shared" si="29"/>
        <v>13.013</v>
      </c>
      <c r="X47" s="53">
        <f t="shared" si="29"/>
        <v>12.474</v>
      </c>
      <c r="Y47" s="53">
        <f t="shared" si="29"/>
        <v>12.32</v>
      </c>
      <c r="Z47" s="53">
        <f t="shared" si="29"/>
        <v>12.435499999999999</v>
      </c>
      <c r="AA47" s="53">
        <f t="shared" si="29"/>
        <v>12.243</v>
      </c>
      <c r="AB47" s="53">
        <f t="shared" si="29"/>
        <v>12.281499999999999</v>
      </c>
      <c r="AC47" s="53">
        <f t="shared" si="29"/>
        <v>12.397</v>
      </c>
      <c r="AD47" s="53">
        <f t="shared" si="29"/>
        <v>12.474</v>
      </c>
      <c r="AE47" s="53">
        <f t="shared" si="29"/>
        <v>12.705</v>
      </c>
    </row>
    <row r="48" spans="1:31">
      <c r="A48" s="52"/>
      <c r="B48" s="55">
        <v>13</v>
      </c>
      <c r="C48" s="56">
        <v>3.01</v>
      </c>
      <c r="D48" s="56">
        <v>3.26</v>
      </c>
      <c r="E48" s="56">
        <v>3.12</v>
      </c>
      <c r="F48" s="56">
        <v>3.35</v>
      </c>
      <c r="G48" s="56">
        <v>3.15</v>
      </c>
      <c r="H48" s="56">
        <v>3.2</v>
      </c>
      <c r="I48" s="56">
        <v>3.46</v>
      </c>
      <c r="J48" s="56">
        <v>3.42</v>
      </c>
      <c r="K48" s="56">
        <v>3.24</v>
      </c>
      <c r="L48" s="56">
        <v>3.35</v>
      </c>
      <c r="M48" s="56">
        <v>3.18</v>
      </c>
      <c r="N48" s="56">
        <v>3.23</v>
      </c>
      <c r="O48" s="56">
        <v>3.25</v>
      </c>
      <c r="P48" s="56">
        <v>3.23</v>
      </c>
      <c r="Q48" s="55">
        <v>13</v>
      </c>
      <c r="R48" s="53">
        <f t="shared" ref="R48:AE48" si="30">C48*3.85</f>
        <v>11.5885</v>
      </c>
      <c r="S48" s="53">
        <f t="shared" si="30"/>
        <v>12.551</v>
      </c>
      <c r="T48" s="53">
        <f t="shared" si="30"/>
        <v>12.012</v>
      </c>
      <c r="U48" s="53">
        <f t="shared" si="30"/>
        <v>12.897500000000001</v>
      </c>
      <c r="V48" s="53">
        <f t="shared" si="30"/>
        <v>12.1275</v>
      </c>
      <c r="W48" s="53">
        <f t="shared" si="30"/>
        <v>12.32</v>
      </c>
      <c r="X48" s="53">
        <f t="shared" si="30"/>
        <v>13.321</v>
      </c>
      <c r="Y48" s="53">
        <f t="shared" si="30"/>
        <v>13.167</v>
      </c>
      <c r="Z48" s="53">
        <f t="shared" si="30"/>
        <v>12.474</v>
      </c>
      <c r="AA48" s="53">
        <f t="shared" si="30"/>
        <v>12.897500000000001</v>
      </c>
      <c r="AB48" s="53">
        <f t="shared" si="30"/>
        <v>12.243</v>
      </c>
      <c r="AC48" s="53">
        <f t="shared" si="30"/>
        <v>12.435499999999999</v>
      </c>
      <c r="AD48" s="53">
        <f t="shared" si="30"/>
        <v>12.512499999999999</v>
      </c>
      <c r="AE48" s="53">
        <f t="shared" si="30"/>
        <v>12.435499999999999</v>
      </c>
    </row>
    <row r="49" spans="1:31">
      <c r="A49" s="52"/>
      <c r="B49" s="55">
        <v>14</v>
      </c>
      <c r="C49" s="56">
        <v>3.42</v>
      </c>
      <c r="D49" s="56">
        <v>3.24</v>
      </c>
      <c r="E49" s="56">
        <v>3.32</v>
      </c>
      <c r="F49" s="56">
        <v>3.32</v>
      </c>
      <c r="G49" s="56">
        <v>3.16</v>
      </c>
      <c r="H49" s="56">
        <v>3.09</v>
      </c>
      <c r="I49" s="56">
        <v>3.39</v>
      </c>
      <c r="J49" s="56">
        <v>3.15</v>
      </c>
      <c r="K49" s="56">
        <v>3.31</v>
      </c>
      <c r="L49" s="56">
        <v>3.17</v>
      </c>
      <c r="M49" s="56">
        <v>3.26</v>
      </c>
      <c r="N49" s="56">
        <v>3.32</v>
      </c>
      <c r="O49" s="56">
        <v>3.19</v>
      </c>
      <c r="P49" s="56">
        <v>3.31</v>
      </c>
      <c r="Q49" s="55">
        <v>14</v>
      </c>
      <c r="R49" s="53">
        <f t="shared" ref="R49:AE49" si="31">C49*3.85</f>
        <v>13.167</v>
      </c>
      <c r="S49" s="53">
        <f t="shared" si="31"/>
        <v>12.474</v>
      </c>
      <c r="T49" s="53">
        <f t="shared" si="31"/>
        <v>12.782</v>
      </c>
      <c r="U49" s="53">
        <f t="shared" si="31"/>
        <v>12.782</v>
      </c>
      <c r="V49" s="53">
        <f t="shared" si="31"/>
        <v>12.166</v>
      </c>
      <c r="W49" s="53">
        <f t="shared" si="31"/>
        <v>11.8965</v>
      </c>
      <c r="X49" s="53">
        <f t="shared" si="31"/>
        <v>13.051500000000001</v>
      </c>
      <c r="Y49" s="53">
        <f t="shared" si="31"/>
        <v>12.1275</v>
      </c>
      <c r="Z49" s="53">
        <f t="shared" si="31"/>
        <v>12.743499999999999</v>
      </c>
      <c r="AA49" s="53">
        <f t="shared" si="31"/>
        <v>12.204499999999999</v>
      </c>
      <c r="AB49" s="53">
        <f t="shared" si="31"/>
        <v>12.551</v>
      </c>
      <c r="AC49" s="53">
        <f t="shared" si="31"/>
        <v>12.782</v>
      </c>
      <c r="AD49" s="53">
        <f t="shared" si="31"/>
        <v>12.281499999999999</v>
      </c>
      <c r="AE49" s="53">
        <f t="shared" si="31"/>
        <v>12.743499999999999</v>
      </c>
    </row>
    <row r="50" spans="1:31">
      <c r="A50" s="52"/>
      <c r="B50" s="55">
        <v>15</v>
      </c>
      <c r="C50" s="56">
        <v>3.21</v>
      </c>
      <c r="D50" s="56">
        <v>3.31</v>
      </c>
      <c r="E50" s="56">
        <v>3.31</v>
      </c>
      <c r="F50" s="56">
        <v>3.25</v>
      </c>
      <c r="G50" s="56">
        <v>3.27</v>
      </c>
      <c r="H50" s="56">
        <v>3.19</v>
      </c>
      <c r="I50" s="56">
        <v>3.11</v>
      </c>
      <c r="J50" s="56">
        <v>3.46</v>
      </c>
      <c r="K50" s="56">
        <v>3.28</v>
      </c>
      <c r="L50" s="56">
        <v>3.32</v>
      </c>
      <c r="M50" s="56">
        <v>3.37</v>
      </c>
      <c r="N50" s="56">
        <v>3.18</v>
      </c>
      <c r="O50" s="56">
        <v>3.37</v>
      </c>
      <c r="P50" s="56">
        <v>3.05</v>
      </c>
      <c r="Q50" s="55">
        <v>15</v>
      </c>
      <c r="R50" s="53">
        <f t="shared" ref="R50:Y50" si="32">C50*3.85</f>
        <v>12.358499999999999</v>
      </c>
      <c r="S50" s="53">
        <f t="shared" si="32"/>
        <v>12.743499999999999</v>
      </c>
      <c r="T50" s="53">
        <f t="shared" si="32"/>
        <v>12.743499999999999</v>
      </c>
      <c r="U50" s="53">
        <f t="shared" si="32"/>
        <v>12.512499999999999</v>
      </c>
      <c r="V50" s="53">
        <f t="shared" si="32"/>
        <v>12.589499999999999</v>
      </c>
      <c r="W50" s="53">
        <f t="shared" si="32"/>
        <v>12.281499999999999</v>
      </c>
      <c r="X50" s="53">
        <f t="shared" si="32"/>
        <v>11.9735</v>
      </c>
      <c r="Y50" s="53">
        <f t="shared" si="32"/>
        <v>13.321</v>
      </c>
      <c r="Z50" s="53">
        <f>M50*3.85</f>
        <v>12.974500000000001</v>
      </c>
      <c r="AA50" s="53">
        <f t="shared" ref="AA50:AE50" si="33">L50*3.85</f>
        <v>12.782</v>
      </c>
      <c r="AB50" s="53" t="e">
        <f>#REF!*3.85</f>
        <v>#REF!</v>
      </c>
      <c r="AC50" s="53">
        <f t="shared" si="33"/>
        <v>12.243</v>
      </c>
      <c r="AD50" s="53">
        <f t="shared" si="33"/>
        <v>12.974500000000001</v>
      </c>
      <c r="AE50" s="53">
        <f t="shared" si="33"/>
        <v>11.7425</v>
      </c>
    </row>
    <row r="51" spans="1:31">
      <c r="A51" s="52"/>
      <c r="B51" s="55">
        <v>16</v>
      </c>
      <c r="C51" s="56">
        <v>2.79</v>
      </c>
      <c r="D51" s="56">
        <v>3.31</v>
      </c>
      <c r="E51" s="56">
        <v>3.26</v>
      </c>
      <c r="F51" s="56">
        <v>3.42</v>
      </c>
      <c r="G51" s="56">
        <v>3.63</v>
      </c>
      <c r="H51" s="56">
        <v>3.27</v>
      </c>
      <c r="I51" s="56">
        <v>3.21</v>
      </c>
      <c r="J51" s="56">
        <v>3.45</v>
      </c>
      <c r="K51" s="56">
        <v>3.34</v>
      </c>
      <c r="L51" s="56">
        <v>3.39</v>
      </c>
      <c r="M51" s="56">
        <v>3.22</v>
      </c>
      <c r="N51" s="56">
        <v>3.35</v>
      </c>
      <c r="O51" s="56">
        <v>3.25</v>
      </c>
      <c r="P51" s="56">
        <v>3.21</v>
      </c>
      <c r="Q51" s="55">
        <v>16</v>
      </c>
      <c r="R51" s="53">
        <f t="shared" ref="R51:AE51" si="34">C51*3.85</f>
        <v>10.7415</v>
      </c>
      <c r="S51" s="53">
        <f t="shared" si="34"/>
        <v>12.743499999999999</v>
      </c>
      <c r="T51" s="53">
        <f t="shared" si="34"/>
        <v>12.551</v>
      </c>
      <c r="U51" s="53">
        <f t="shared" si="34"/>
        <v>13.167</v>
      </c>
      <c r="V51" s="53">
        <f t="shared" si="34"/>
        <v>13.9755</v>
      </c>
      <c r="W51" s="53">
        <f t="shared" si="34"/>
        <v>12.589499999999999</v>
      </c>
      <c r="X51" s="53">
        <f t="shared" si="34"/>
        <v>12.358499999999999</v>
      </c>
      <c r="Y51" s="53">
        <f t="shared" si="34"/>
        <v>13.282500000000001</v>
      </c>
      <c r="Z51" s="53">
        <f t="shared" si="34"/>
        <v>12.859</v>
      </c>
      <c r="AA51" s="53">
        <f t="shared" si="34"/>
        <v>13.051500000000001</v>
      </c>
      <c r="AB51" s="53">
        <f t="shared" si="34"/>
        <v>12.397</v>
      </c>
      <c r="AC51" s="53">
        <f t="shared" si="34"/>
        <v>12.897500000000001</v>
      </c>
      <c r="AD51" s="53">
        <f t="shared" si="34"/>
        <v>12.512499999999999</v>
      </c>
      <c r="AE51" s="53">
        <f t="shared" si="34"/>
        <v>12.358499999999999</v>
      </c>
    </row>
    <row r="52" spans="1:31">
      <c r="A52" s="52"/>
      <c r="B52" s="55">
        <v>17</v>
      </c>
      <c r="C52" s="56">
        <v>3.21</v>
      </c>
      <c r="D52" s="56">
        <v>3.31</v>
      </c>
      <c r="E52" s="56">
        <v>3.41</v>
      </c>
      <c r="F52" s="56">
        <v>3.25</v>
      </c>
      <c r="G52" s="56">
        <v>3.27</v>
      </c>
      <c r="H52" s="56">
        <v>3.29</v>
      </c>
      <c r="I52" s="56">
        <v>3.11</v>
      </c>
      <c r="J52" s="56">
        <v>3.22</v>
      </c>
      <c r="K52" s="56">
        <v>3.28</v>
      </c>
      <c r="L52" s="56">
        <v>3.25</v>
      </c>
      <c r="M52" s="56">
        <v>3.2</v>
      </c>
      <c r="N52" s="56">
        <v>3.23</v>
      </c>
      <c r="O52" s="56">
        <v>3.3</v>
      </c>
      <c r="P52" s="56">
        <v>3.29</v>
      </c>
      <c r="Q52" s="55">
        <v>17</v>
      </c>
      <c r="R52" s="53">
        <f t="shared" ref="R52:AE52" si="35">C52*3.85</f>
        <v>12.358499999999999</v>
      </c>
      <c r="S52" s="53">
        <f t="shared" si="35"/>
        <v>12.743499999999999</v>
      </c>
      <c r="T52" s="53">
        <f t="shared" si="35"/>
        <v>13.128500000000001</v>
      </c>
      <c r="U52" s="53">
        <f t="shared" si="35"/>
        <v>12.512499999999999</v>
      </c>
      <c r="V52" s="53">
        <f t="shared" si="35"/>
        <v>12.589499999999999</v>
      </c>
      <c r="W52" s="53">
        <f t="shared" si="35"/>
        <v>12.666499999999999</v>
      </c>
      <c r="X52" s="53">
        <f t="shared" si="35"/>
        <v>11.9735</v>
      </c>
      <c r="Y52" s="53">
        <f t="shared" si="35"/>
        <v>12.397</v>
      </c>
      <c r="Z52" s="53">
        <f t="shared" si="35"/>
        <v>12.628</v>
      </c>
      <c r="AA52" s="53">
        <f t="shared" si="35"/>
        <v>12.512499999999999</v>
      </c>
      <c r="AB52" s="53">
        <f t="shared" si="35"/>
        <v>12.32</v>
      </c>
      <c r="AC52" s="53">
        <f t="shared" si="35"/>
        <v>12.435499999999999</v>
      </c>
      <c r="AD52" s="53">
        <f t="shared" si="35"/>
        <v>12.705</v>
      </c>
      <c r="AE52" s="53">
        <f t="shared" si="35"/>
        <v>12.666499999999999</v>
      </c>
    </row>
    <row r="53" spans="1:31">
      <c r="A53" s="52"/>
      <c r="B53" s="55">
        <v>18</v>
      </c>
      <c r="C53" s="56">
        <v>3.14</v>
      </c>
      <c r="D53" s="56">
        <v>2.96</v>
      </c>
      <c r="E53" s="56">
        <v>3.19</v>
      </c>
      <c r="F53" s="56">
        <v>3.37</v>
      </c>
      <c r="G53" s="56">
        <v>3.06</v>
      </c>
      <c r="H53" s="56">
        <v>3.6</v>
      </c>
      <c r="I53" s="56">
        <v>3.46</v>
      </c>
      <c r="J53" s="56">
        <v>3.49</v>
      </c>
      <c r="K53" s="56">
        <v>3.32</v>
      </c>
      <c r="L53" s="56">
        <v>3.23</v>
      </c>
      <c r="M53" s="56">
        <v>3.25</v>
      </c>
      <c r="N53" s="56">
        <v>3.19</v>
      </c>
      <c r="O53" s="56">
        <v>3.37</v>
      </c>
      <c r="P53" s="56">
        <v>3.34</v>
      </c>
      <c r="Q53" s="55">
        <v>18</v>
      </c>
      <c r="R53" s="53">
        <f t="shared" ref="R53:AE53" si="36">C53*3.85</f>
        <v>12.089</v>
      </c>
      <c r="S53" s="53">
        <f t="shared" si="36"/>
        <v>11.396000000000001</v>
      </c>
      <c r="T53" s="53">
        <f t="shared" si="36"/>
        <v>12.281499999999999</v>
      </c>
      <c r="U53" s="53">
        <f t="shared" si="36"/>
        <v>12.974500000000001</v>
      </c>
      <c r="V53" s="53">
        <f t="shared" si="36"/>
        <v>11.781000000000001</v>
      </c>
      <c r="W53" s="53">
        <f t="shared" si="36"/>
        <v>13.86</v>
      </c>
      <c r="X53" s="53">
        <f t="shared" si="36"/>
        <v>13.321</v>
      </c>
      <c r="Y53" s="53">
        <f t="shared" si="36"/>
        <v>13.436500000000001</v>
      </c>
      <c r="Z53" s="53">
        <f t="shared" si="36"/>
        <v>12.782</v>
      </c>
      <c r="AA53" s="53">
        <f t="shared" si="36"/>
        <v>12.435499999999999</v>
      </c>
      <c r="AB53" s="53">
        <f t="shared" si="36"/>
        <v>12.512499999999999</v>
      </c>
      <c r="AC53" s="53">
        <f t="shared" si="36"/>
        <v>12.281499999999999</v>
      </c>
      <c r="AD53" s="53">
        <f t="shared" si="36"/>
        <v>12.974500000000001</v>
      </c>
      <c r="AE53" s="53">
        <f t="shared" si="36"/>
        <v>12.859</v>
      </c>
    </row>
    <row r="54" spans="1:31">
      <c r="A54" s="52"/>
      <c r="B54" s="53" t="s">
        <v>53</v>
      </c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8"/>
      <c r="O54" s="58"/>
      <c r="P54" s="58"/>
      <c r="Q54" s="53" t="s">
        <v>54</v>
      </c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60"/>
      <c r="AD54" s="60"/>
      <c r="AE54" s="60"/>
    </row>
    <row r="55" spans="1:31">
      <c r="A55" s="52"/>
      <c r="B55" s="55"/>
      <c r="C55" s="51" t="s">
        <v>35</v>
      </c>
      <c r="D55" s="51" t="s">
        <v>36</v>
      </c>
      <c r="E55" s="51" t="s">
        <v>37</v>
      </c>
      <c r="F55" s="51" t="s">
        <v>38</v>
      </c>
      <c r="G55" s="51" t="s">
        <v>39</v>
      </c>
      <c r="H55" s="51" t="s">
        <v>40</v>
      </c>
      <c r="I55" s="51" t="s">
        <v>41</v>
      </c>
      <c r="J55" s="51" t="s">
        <v>42</v>
      </c>
      <c r="K55" s="51" t="s">
        <v>43</v>
      </c>
      <c r="L55" s="51" t="s">
        <v>44</v>
      </c>
      <c r="M55" s="51" t="s">
        <v>45</v>
      </c>
      <c r="N55" s="51" t="s">
        <v>46</v>
      </c>
      <c r="O55" s="51" t="s">
        <v>47</v>
      </c>
      <c r="P55" s="51" t="s">
        <v>48</v>
      </c>
      <c r="Q55" s="52"/>
      <c r="R55" s="51" t="s">
        <v>35</v>
      </c>
      <c r="S55" s="51" t="s">
        <v>36</v>
      </c>
      <c r="T55" s="51" t="s">
        <v>37</v>
      </c>
      <c r="U55" s="51" t="s">
        <v>38</v>
      </c>
      <c r="V55" s="51" t="s">
        <v>39</v>
      </c>
      <c r="W55" s="51" t="s">
        <v>40</v>
      </c>
      <c r="X55" s="51" t="s">
        <v>41</v>
      </c>
      <c r="Y55" s="51" t="s">
        <v>42</v>
      </c>
      <c r="Z55" s="51" t="s">
        <v>43</v>
      </c>
      <c r="AA55" s="51" t="s">
        <v>44</v>
      </c>
      <c r="AB55" s="51" t="s">
        <v>45</v>
      </c>
      <c r="AC55" s="51" t="s">
        <v>46</v>
      </c>
      <c r="AD55" s="51" t="s">
        <v>47</v>
      </c>
      <c r="AE55" s="51" t="s">
        <v>48</v>
      </c>
    </row>
    <row r="56" spans="1:31">
      <c r="A56" s="52"/>
      <c r="B56" s="55" t="s">
        <v>52</v>
      </c>
      <c r="C56" s="56">
        <v>3.23</v>
      </c>
      <c r="D56" s="56">
        <v>3.33</v>
      </c>
      <c r="E56" s="56">
        <v>3.37</v>
      </c>
      <c r="F56" s="56">
        <v>3.35</v>
      </c>
      <c r="G56" s="56">
        <v>3.33</v>
      </c>
      <c r="H56" s="56">
        <v>3.3</v>
      </c>
      <c r="I56" s="56">
        <v>3.37</v>
      </c>
      <c r="J56" s="56">
        <v>3.39</v>
      </c>
      <c r="K56" s="56">
        <v>3.4</v>
      </c>
      <c r="L56" s="56">
        <v>3.29</v>
      </c>
      <c r="M56" s="56">
        <v>3.35</v>
      </c>
      <c r="N56" s="56">
        <v>3.32</v>
      </c>
      <c r="O56" s="56">
        <v>3.31</v>
      </c>
      <c r="P56" s="56">
        <v>3.37</v>
      </c>
      <c r="Q56" s="52"/>
      <c r="R56" s="53">
        <f t="shared" ref="R56:AE56" si="37">C56*5.24</f>
        <v>16.9252</v>
      </c>
      <c r="S56" s="53">
        <f t="shared" si="37"/>
        <v>17.449200000000001</v>
      </c>
      <c r="T56" s="53">
        <f t="shared" si="37"/>
        <v>17.658799999999999</v>
      </c>
      <c r="U56" s="53">
        <f t="shared" si="37"/>
        <v>17.553999999999998</v>
      </c>
      <c r="V56" s="53">
        <f t="shared" si="37"/>
        <v>17.449200000000001</v>
      </c>
      <c r="W56" s="53">
        <f t="shared" si="37"/>
        <v>17.292000000000002</v>
      </c>
      <c r="X56" s="53">
        <f t="shared" si="37"/>
        <v>17.658799999999999</v>
      </c>
      <c r="Y56" s="53">
        <f t="shared" si="37"/>
        <v>17.7636</v>
      </c>
      <c r="Z56" s="53">
        <f t="shared" si="37"/>
        <v>17.815999999999999</v>
      </c>
      <c r="AA56" s="53">
        <f t="shared" si="37"/>
        <v>17.239599999999999</v>
      </c>
      <c r="AB56" s="53">
        <f t="shared" si="37"/>
        <v>17.553999999999998</v>
      </c>
      <c r="AC56" s="53">
        <f t="shared" si="37"/>
        <v>17.396799999999999</v>
      </c>
      <c r="AD56" s="53">
        <f t="shared" si="37"/>
        <v>17.3444</v>
      </c>
      <c r="AE56" s="53">
        <f t="shared" si="37"/>
        <v>17.658799999999999</v>
      </c>
    </row>
    <row r="57" spans="1:31">
      <c r="A57" s="52"/>
      <c r="B57" s="55">
        <v>2</v>
      </c>
      <c r="C57" s="56">
        <v>3.36</v>
      </c>
      <c r="D57" s="56">
        <v>3.39</v>
      </c>
      <c r="E57" s="56">
        <v>3.25</v>
      </c>
      <c r="F57" s="56">
        <v>3.35</v>
      </c>
      <c r="G57" s="56">
        <v>3.28</v>
      </c>
      <c r="H57" s="56">
        <v>3.34</v>
      </c>
      <c r="I57" s="56">
        <v>3.41</v>
      </c>
      <c r="J57" s="56">
        <v>3.41</v>
      </c>
      <c r="K57" s="56">
        <v>3.36</v>
      </c>
      <c r="L57" s="56">
        <v>3.39</v>
      </c>
      <c r="M57" s="56">
        <v>3.37</v>
      </c>
      <c r="N57" s="56">
        <v>3.26</v>
      </c>
      <c r="O57" s="56">
        <v>3.29</v>
      </c>
      <c r="P57" s="56">
        <v>3.31</v>
      </c>
      <c r="Q57" s="52"/>
      <c r="R57" s="53">
        <f t="shared" ref="R57:AE57" si="38">C57*5.24</f>
        <v>17.606400000000001</v>
      </c>
      <c r="S57" s="53">
        <f t="shared" si="38"/>
        <v>17.7636</v>
      </c>
      <c r="T57" s="53">
        <f t="shared" si="38"/>
        <v>17.03</v>
      </c>
      <c r="U57" s="53">
        <f t="shared" si="38"/>
        <v>17.553999999999998</v>
      </c>
      <c r="V57" s="53">
        <f t="shared" si="38"/>
        <v>17.187200000000001</v>
      </c>
      <c r="W57" s="53">
        <f t="shared" si="38"/>
        <v>17.5016</v>
      </c>
      <c r="X57" s="53">
        <f t="shared" si="38"/>
        <v>17.868400000000001</v>
      </c>
      <c r="Y57" s="53">
        <f t="shared" si="38"/>
        <v>17.868400000000001</v>
      </c>
      <c r="Z57" s="53">
        <f t="shared" si="38"/>
        <v>17.606400000000001</v>
      </c>
      <c r="AA57" s="53">
        <f t="shared" si="38"/>
        <v>17.7636</v>
      </c>
      <c r="AB57" s="53">
        <f t="shared" si="38"/>
        <v>17.658799999999999</v>
      </c>
      <c r="AC57" s="53">
        <f t="shared" si="38"/>
        <v>17.0824</v>
      </c>
      <c r="AD57" s="53">
        <f t="shared" si="38"/>
        <v>17.239599999999999</v>
      </c>
      <c r="AE57" s="53">
        <f t="shared" si="38"/>
        <v>17.3444</v>
      </c>
    </row>
    <row r="58" spans="1:31">
      <c r="A58" s="52"/>
      <c r="B58" s="55">
        <v>3</v>
      </c>
      <c r="C58" s="56">
        <v>3.56</v>
      </c>
      <c r="D58" s="56">
        <v>3.11</v>
      </c>
      <c r="E58" s="56">
        <v>3.12</v>
      </c>
      <c r="F58" s="56">
        <v>3.15</v>
      </c>
      <c r="G58" s="56">
        <v>3.24</v>
      </c>
      <c r="H58" s="56">
        <v>3.16</v>
      </c>
      <c r="I58" s="56">
        <v>3.49</v>
      </c>
      <c r="J58" s="56">
        <v>3.35</v>
      </c>
      <c r="K58" s="56">
        <v>3.6</v>
      </c>
      <c r="L58" s="56">
        <v>3.42</v>
      </c>
      <c r="M58" s="56">
        <v>3.23</v>
      </c>
      <c r="N58" s="56">
        <v>3.34</v>
      </c>
      <c r="O58" s="56">
        <v>3.51</v>
      </c>
      <c r="P58" s="56">
        <v>3.24</v>
      </c>
      <c r="Q58" s="52"/>
      <c r="R58" s="53">
        <f t="shared" ref="R58:AE58" si="39">C58*5.24</f>
        <v>18.654399999999999</v>
      </c>
      <c r="S58" s="53">
        <f t="shared" si="39"/>
        <v>16.296399999999998</v>
      </c>
      <c r="T58" s="53">
        <f t="shared" si="39"/>
        <v>16.348800000000001</v>
      </c>
      <c r="U58" s="53">
        <f t="shared" si="39"/>
        <v>16.506</v>
      </c>
      <c r="V58" s="53">
        <f t="shared" si="39"/>
        <v>16.977599999999999</v>
      </c>
      <c r="W58" s="53">
        <f t="shared" si="39"/>
        <v>16.558399999999999</v>
      </c>
      <c r="X58" s="53">
        <f t="shared" si="39"/>
        <v>18.287600000000001</v>
      </c>
      <c r="Y58" s="53">
        <f t="shared" si="39"/>
        <v>17.553999999999998</v>
      </c>
      <c r="Z58" s="53">
        <f t="shared" si="39"/>
        <v>18.864000000000001</v>
      </c>
      <c r="AA58" s="53">
        <f t="shared" si="39"/>
        <v>17.9208</v>
      </c>
      <c r="AB58" s="53">
        <f t="shared" si="39"/>
        <v>16.9252</v>
      </c>
      <c r="AC58" s="53">
        <f t="shared" si="39"/>
        <v>17.5016</v>
      </c>
      <c r="AD58" s="53">
        <f t="shared" si="39"/>
        <v>18.392399999999999</v>
      </c>
      <c r="AE58" s="53">
        <f t="shared" si="39"/>
        <v>16.977599999999999</v>
      </c>
    </row>
    <row r="59" spans="1:31">
      <c r="A59" s="52"/>
      <c r="B59" s="55">
        <v>4</v>
      </c>
      <c r="C59" s="56">
        <v>3.18</v>
      </c>
      <c r="D59" s="56">
        <v>3.18</v>
      </c>
      <c r="E59" s="56">
        <v>3.37</v>
      </c>
      <c r="F59" s="56">
        <v>3.25</v>
      </c>
      <c r="G59" s="56">
        <v>3.28</v>
      </c>
      <c r="H59" s="56">
        <v>3.35</v>
      </c>
      <c r="I59" s="56">
        <v>3.31</v>
      </c>
      <c r="J59" s="56">
        <v>3.41</v>
      </c>
      <c r="K59" s="56">
        <v>3.34</v>
      </c>
      <c r="L59" s="56">
        <v>3.53</v>
      </c>
      <c r="M59" s="56">
        <v>3.29</v>
      </c>
      <c r="N59" s="56">
        <v>3.34</v>
      </c>
      <c r="O59" s="56">
        <v>3.31</v>
      </c>
      <c r="P59" s="56">
        <v>3.34</v>
      </c>
      <c r="Q59" s="52"/>
      <c r="R59" s="53">
        <f t="shared" ref="R59:AE59" si="40">C59*5.24</f>
        <v>16.6632</v>
      </c>
      <c r="S59" s="53">
        <f t="shared" si="40"/>
        <v>16.6632</v>
      </c>
      <c r="T59" s="53">
        <f t="shared" si="40"/>
        <v>17.658799999999999</v>
      </c>
      <c r="U59" s="53">
        <f t="shared" si="40"/>
        <v>17.03</v>
      </c>
      <c r="V59" s="53">
        <f t="shared" si="40"/>
        <v>17.187200000000001</v>
      </c>
      <c r="W59" s="53">
        <f t="shared" si="40"/>
        <v>17.553999999999998</v>
      </c>
      <c r="X59" s="53">
        <f t="shared" si="40"/>
        <v>17.3444</v>
      </c>
      <c r="Y59" s="53">
        <f t="shared" si="40"/>
        <v>17.868400000000001</v>
      </c>
      <c r="Z59" s="53">
        <f t="shared" si="40"/>
        <v>17.5016</v>
      </c>
      <c r="AA59" s="53">
        <f t="shared" si="40"/>
        <v>18.497199999999999</v>
      </c>
      <c r="AB59" s="53">
        <f t="shared" si="40"/>
        <v>17.239599999999999</v>
      </c>
      <c r="AC59" s="53">
        <f t="shared" si="40"/>
        <v>17.5016</v>
      </c>
      <c r="AD59" s="53">
        <f t="shared" si="40"/>
        <v>17.3444</v>
      </c>
      <c r="AE59" s="53">
        <f t="shared" si="40"/>
        <v>17.5016</v>
      </c>
    </row>
    <row r="60" spans="1:31">
      <c r="A60" s="52"/>
      <c r="B60" s="55">
        <v>5</v>
      </c>
      <c r="C60" s="56">
        <v>3.11</v>
      </c>
      <c r="D60" s="56">
        <v>3.48</v>
      </c>
      <c r="E60" s="56">
        <v>3.43</v>
      </c>
      <c r="F60" s="56">
        <v>3.45</v>
      </c>
      <c r="G60" s="56">
        <v>3.25</v>
      </c>
      <c r="H60" s="56">
        <v>3.07</v>
      </c>
      <c r="I60" s="56">
        <v>3.41</v>
      </c>
      <c r="J60" s="56">
        <v>3.36</v>
      </c>
      <c r="K60" s="56">
        <v>3.39</v>
      </c>
      <c r="L60" s="56">
        <v>3.42</v>
      </c>
      <c r="M60" s="56">
        <v>3.34</v>
      </c>
      <c r="N60" s="56">
        <v>3.22</v>
      </c>
      <c r="O60" s="56">
        <v>3.33</v>
      </c>
      <c r="P60" s="56">
        <v>3.46</v>
      </c>
      <c r="Q60" s="52"/>
      <c r="R60" s="53">
        <f t="shared" ref="R60:AE60" si="41">C60*5.24</f>
        <v>16.296399999999998</v>
      </c>
      <c r="S60" s="53">
        <f t="shared" si="41"/>
        <v>18.235199999999999</v>
      </c>
      <c r="T60" s="53">
        <f t="shared" si="41"/>
        <v>17.973199999999999</v>
      </c>
      <c r="U60" s="53">
        <f t="shared" si="41"/>
        <v>18.077999999999999</v>
      </c>
      <c r="V60" s="53">
        <f t="shared" si="41"/>
        <v>17.03</v>
      </c>
      <c r="W60" s="53">
        <f t="shared" si="41"/>
        <v>16.0868</v>
      </c>
      <c r="X60" s="53">
        <f t="shared" si="41"/>
        <v>17.868400000000001</v>
      </c>
      <c r="Y60" s="53">
        <f t="shared" si="41"/>
        <v>17.606400000000001</v>
      </c>
      <c r="Z60" s="53">
        <f t="shared" si="41"/>
        <v>17.7636</v>
      </c>
      <c r="AA60" s="53">
        <f t="shared" si="41"/>
        <v>17.9208</v>
      </c>
      <c r="AB60" s="53">
        <f t="shared" si="41"/>
        <v>17.5016</v>
      </c>
      <c r="AC60" s="53">
        <f t="shared" si="41"/>
        <v>16.872800000000002</v>
      </c>
      <c r="AD60" s="53">
        <f t="shared" si="41"/>
        <v>17.449200000000001</v>
      </c>
      <c r="AE60" s="53">
        <f t="shared" si="41"/>
        <v>18.130400000000002</v>
      </c>
    </row>
    <row r="61" spans="1:31">
      <c r="A61" s="52"/>
      <c r="B61" s="55">
        <v>6</v>
      </c>
      <c r="C61" s="56">
        <v>3.3</v>
      </c>
      <c r="D61" s="56">
        <v>3.47</v>
      </c>
      <c r="E61" s="56">
        <v>3.56</v>
      </c>
      <c r="F61" s="56">
        <v>3.36</v>
      </c>
      <c r="G61" s="56">
        <v>2.76</v>
      </c>
      <c r="H61" s="56">
        <v>3.44</v>
      </c>
      <c r="I61" s="56">
        <v>3.4</v>
      </c>
      <c r="J61" s="56">
        <v>3.34</v>
      </c>
      <c r="K61" s="56">
        <v>3.46</v>
      </c>
      <c r="L61" s="56">
        <v>3.25</v>
      </c>
      <c r="M61" s="61">
        <v>3.3</v>
      </c>
      <c r="N61" s="56">
        <v>3.29</v>
      </c>
      <c r="O61" s="56">
        <v>3.41</v>
      </c>
      <c r="P61" s="56">
        <v>3.33</v>
      </c>
      <c r="Q61" s="52"/>
      <c r="R61" s="53">
        <f t="shared" ref="R61:AE61" si="42">C61*5.24</f>
        <v>17.292000000000002</v>
      </c>
      <c r="S61" s="53">
        <f t="shared" si="42"/>
        <v>18.1828</v>
      </c>
      <c r="T61" s="53">
        <f t="shared" si="42"/>
        <v>18.654399999999999</v>
      </c>
      <c r="U61" s="53">
        <f t="shared" si="42"/>
        <v>17.606400000000001</v>
      </c>
      <c r="V61" s="53">
        <f t="shared" si="42"/>
        <v>14.462400000000001</v>
      </c>
      <c r="W61" s="53">
        <f t="shared" si="42"/>
        <v>18.025600000000001</v>
      </c>
      <c r="X61" s="53">
        <f t="shared" si="42"/>
        <v>17.815999999999999</v>
      </c>
      <c r="Y61" s="53">
        <f t="shared" si="42"/>
        <v>17.5016</v>
      </c>
      <c r="Z61" s="53">
        <f t="shared" si="42"/>
        <v>18.130400000000002</v>
      </c>
      <c r="AA61" s="53">
        <f t="shared" si="42"/>
        <v>17.03</v>
      </c>
      <c r="AB61" s="53">
        <f t="shared" si="42"/>
        <v>17.292000000000002</v>
      </c>
      <c r="AC61" s="53">
        <f t="shared" si="42"/>
        <v>17.239599999999999</v>
      </c>
      <c r="AD61" s="53">
        <f t="shared" si="42"/>
        <v>17.868400000000001</v>
      </c>
      <c r="AE61" s="53">
        <f t="shared" si="42"/>
        <v>17.449200000000001</v>
      </c>
    </row>
    <row r="62" spans="1:31">
      <c r="A62" s="52"/>
      <c r="B62" s="55">
        <v>7</v>
      </c>
      <c r="C62" s="56">
        <v>3.27</v>
      </c>
      <c r="D62" s="56">
        <v>3.2</v>
      </c>
      <c r="E62" s="56">
        <v>3.19</v>
      </c>
      <c r="F62" s="56">
        <v>3.32</v>
      </c>
      <c r="G62" s="56">
        <v>3.31</v>
      </c>
      <c r="H62" s="56">
        <v>3.38</v>
      </c>
      <c r="I62" s="56">
        <v>3.39</v>
      </c>
      <c r="J62" s="56">
        <v>3.4</v>
      </c>
      <c r="K62" s="56">
        <v>3.46</v>
      </c>
      <c r="L62" s="56">
        <v>3.3</v>
      </c>
      <c r="M62" s="56">
        <v>3.35</v>
      </c>
      <c r="N62" s="56">
        <v>3.31</v>
      </c>
      <c r="O62" s="56">
        <v>3.32</v>
      </c>
      <c r="P62" s="56">
        <v>3.31</v>
      </c>
      <c r="Q62" s="52"/>
      <c r="R62" s="53">
        <f t="shared" ref="R62:AE62" si="43">C62*5.24</f>
        <v>17.134799999999998</v>
      </c>
      <c r="S62" s="53">
        <f t="shared" si="43"/>
        <v>16.768000000000001</v>
      </c>
      <c r="T62" s="53">
        <f t="shared" si="43"/>
        <v>16.715599999999998</v>
      </c>
      <c r="U62" s="53">
        <f t="shared" si="43"/>
        <v>17.396799999999999</v>
      </c>
      <c r="V62" s="53">
        <f t="shared" si="43"/>
        <v>17.3444</v>
      </c>
      <c r="W62" s="53">
        <f t="shared" si="43"/>
        <v>17.711200000000002</v>
      </c>
      <c r="X62" s="53">
        <f t="shared" si="43"/>
        <v>17.7636</v>
      </c>
      <c r="Y62" s="53">
        <f t="shared" si="43"/>
        <v>17.815999999999999</v>
      </c>
      <c r="Z62" s="53">
        <f t="shared" si="43"/>
        <v>18.130400000000002</v>
      </c>
      <c r="AA62" s="53">
        <f t="shared" si="43"/>
        <v>17.292000000000002</v>
      </c>
      <c r="AB62" s="53">
        <f t="shared" si="43"/>
        <v>17.553999999999998</v>
      </c>
      <c r="AC62" s="53">
        <f t="shared" si="43"/>
        <v>17.3444</v>
      </c>
      <c r="AD62" s="53">
        <f t="shared" si="43"/>
        <v>17.396799999999999</v>
      </c>
      <c r="AE62" s="53">
        <f t="shared" si="43"/>
        <v>17.3444</v>
      </c>
    </row>
    <row r="63" spans="1:31">
      <c r="A63" s="52"/>
      <c r="B63" s="55">
        <v>8</v>
      </c>
      <c r="C63" s="56">
        <v>3.31</v>
      </c>
      <c r="D63" s="56">
        <v>3.96</v>
      </c>
      <c r="E63" s="56">
        <v>3.35</v>
      </c>
      <c r="F63" s="56">
        <v>3.41</v>
      </c>
      <c r="G63" s="56">
        <v>3.26</v>
      </c>
      <c r="H63" s="56">
        <v>3.42</v>
      </c>
      <c r="I63" s="56">
        <v>3.29</v>
      </c>
      <c r="J63" s="56">
        <v>3.39</v>
      </c>
      <c r="K63" s="56">
        <v>3.01</v>
      </c>
      <c r="L63" s="56">
        <v>3.28</v>
      </c>
      <c r="M63" s="56">
        <v>3.42</v>
      </c>
      <c r="N63" s="56">
        <v>3.38</v>
      </c>
      <c r="O63" s="56">
        <v>3.34</v>
      </c>
      <c r="P63" s="56">
        <v>3.33</v>
      </c>
      <c r="Q63" s="52"/>
      <c r="R63" s="53">
        <f t="shared" ref="R63:AE63" si="44">C63*5.24</f>
        <v>17.3444</v>
      </c>
      <c r="S63" s="53">
        <f t="shared" si="44"/>
        <v>20.750399999999999</v>
      </c>
      <c r="T63" s="53">
        <f t="shared" si="44"/>
        <v>17.553999999999998</v>
      </c>
      <c r="U63" s="53">
        <f t="shared" si="44"/>
        <v>17.868400000000001</v>
      </c>
      <c r="V63" s="53">
        <f t="shared" si="44"/>
        <v>17.0824</v>
      </c>
      <c r="W63" s="53">
        <f t="shared" si="44"/>
        <v>17.9208</v>
      </c>
      <c r="X63" s="53">
        <f t="shared" si="44"/>
        <v>17.239599999999999</v>
      </c>
      <c r="Y63" s="53">
        <f t="shared" si="44"/>
        <v>17.7636</v>
      </c>
      <c r="Z63" s="53">
        <f t="shared" si="44"/>
        <v>15.772399999999999</v>
      </c>
      <c r="AA63" s="53">
        <f t="shared" si="44"/>
        <v>17.187200000000001</v>
      </c>
      <c r="AB63" s="53">
        <f t="shared" si="44"/>
        <v>17.9208</v>
      </c>
      <c r="AC63" s="53">
        <f t="shared" si="44"/>
        <v>17.711200000000002</v>
      </c>
      <c r="AD63" s="53">
        <f t="shared" si="44"/>
        <v>17.5016</v>
      </c>
      <c r="AE63" s="53">
        <f t="shared" si="44"/>
        <v>17.449200000000001</v>
      </c>
    </row>
    <row r="64" spans="1:31">
      <c r="A64" s="52"/>
      <c r="B64" s="55">
        <v>9</v>
      </c>
      <c r="C64" s="56">
        <v>3.29</v>
      </c>
      <c r="D64" s="56">
        <v>3.43</v>
      </c>
      <c r="E64" s="56">
        <v>3.82</v>
      </c>
      <c r="F64" s="56">
        <v>3.29</v>
      </c>
      <c r="G64" s="56">
        <v>3.35</v>
      </c>
      <c r="H64" s="56">
        <v>3.51</v>
      </c>
      <c r="I64" s="56">
        <v>3.8</v>
      </c>
      <c r="J64" s="56">
        <v>2.3199999999999998</v>
      </c>
      <c r="K64" s="56">
        <v>3.27</v>
      </c>
      <c r="L64" s="56">
        <v>3.32</v>
      </c>
      <c r="M64" s="56">
        <v>3.34</v>
      </c>
      <c r="N64" s="56">
        <v>3.32</v>
      </c>
      <c r="O64" s="56">
        <v>3.36</v>
      </c>
      <c r="P64" s="56">
        <v>3.34</v>
      </c>
      <c r="Q64" s="52"/>
      <c r="R64" s="53">
        <f t="shared" ref="R64:AE64" si="45">C64*5.24</f>
        <v>17.239599999999999</v>
      </c>
      <c r="S64" s="53">
        <f t="shared" si="45"/>
        <v>17.973199999999999</v>
      </c>
      <c r="T64" s="53">
        <f t="shared" si="45"/>
        <v>20.0168</v>
      </c>
      <c r="U64" s="53">
        <f t="shared" si="45"/>
        <v>17.239599999999999</v>
      </c>
      <c r="V64" s="53">
        <f t="shared" si="45"/>
        <v>17.553999999999998</v>
      </c>
      <c r="W64" s="53">
        <f t="shared" si="45"/>
        <v>18.392399999999999</v>
      </c>
      <c r="X64" s="53">
        <f t="shared" si="45"/>
        <v>19.911999999999999</v>
      </c>
      <c r="Y64" s="53">
        <f t="shared" si="45"/>
        <v>12.1568</v>
      </c>
      <c r="Z64" s="53">
        <f t="shared" si="45"/>
        <v>17.134799999999998</v>
      </c>
      <c r="AA64" s="53">
        <f t="shared" si="45"/>
        <v>17.396799999999999</v>
      </c>
      <c r="AB64" s="53">
        <f t="shared" si="45"/>
        <v>17.5016</v>
      </c>
      <c r="AC64" s="53">
        <f t="shared" si="45"/>
        <v>17.396799999999999</v>
      </c>
      <c r="AD64" s="53">
        <f t="shared" si="45"/>
        <v>17.606400000000001</v>
      </c>
      <c r="AE64" s="53">
        <f t="shared" si="45"/>
        <v>17.5016</v>
      </c>
    </row>
    <row r="65" spans="1:31">
      <c r="A65" s="52"/>
      <c r="B65" s="55">
        <v>10</v>
      </c>
      <c r="C65" s="56">
        <v>3.2</v>
      </c>
      <c r="D65" s="56">
        <v>3.47</v>
      </c>
      <c r="E65" s="56">
        <v>3.52</v>
      </c>
      <c r="F65" s="56">
        <v>3.46</v>
      </c>
      <c r="G65" s="56">
        <v>3.34</v>
      </c>
      <c r="H65" s="56">
        <v>3.16</v>
      </c>
      <c r="I65" s="56">
        <v>3.43</v>
      </c>
      <c r="J65" s="56">
        <v>3.37</v>
      </c>
      <c r="K65" s="56">
        <v>3.48</v>
      </c>
      <c r="L65" s="56">
        <v>3.32</v>
      </c>
      <c r="M65" s="56">
        <v>3.36</v>
      </c>
      <c r="N65" s="56">
        <v>3.36</v>
      </c>
      <c r="O65" s="56">
        <v>3.45</v>
      </c>
      <c r="P65" s="56">
        <v>3.33</v>
      </c>
      <c r="Q65" s="52"/>
      <c r="R65" s="53">
        <f t="shared" ref="R65:AE65" si="46">C65*5.24</f>
        <v>16.768000000000001</v>
      </c>
      <c r="S65" s="53">
        <f t="shared" si="46"/>
        <v>18.1828</v>
      </c>
      <c r="T65" s="53">
        <f t="shared" si="46"/>
        <v>18.444800000000001</v>
      </c>
      <c r="U65" s="53">
        <f t="shared" si="46"/>
        <v>18.130400000000002</v>
      </c>
      <c r="V65" s="53">
        <f t="shared" si="46"/>
        <v>17.5016</v>
      </c>
      <c r="W65" s="53">
        <f t="shared" si="46"/>
        <v>16.558399999999999</v>
      </c>
      <c r="X65" s="53">
        <f t="shared" si="46"/>
        <v>17.973199999999999</v>
      </c>
      <c r="Y65" s="53">
        <f t="shared" si="46"/>
        <v>17.658799999999999</v>
      </c>
      <c r="Z65" s="53">
        <f t="shared" si="46"/>
        <v>18.235199999999999</v>
      </c>
      <c r="AA65" s="53">
        <f t="shared" si="46"/>
        <v>17.396799999999999</v>
      </c>
      <c r="AB65" s="53">
        <f t="shared" si="46"/>
        <v>17.606400000000001</v>
      </c>
      <c r="AC65" s="53">
        <f t="shared" si="46"/>
        <v>17.606400000000001</v>
      </c>
      <c r="AD65" s="53">
        <f t="shared" si="46"/>
        <v>18.077999999999999</v>
      </c>
      <c r="AE65" s="53">
        <f t="shared" si="46"/>
        <v>17.449200000000001</v>
      </c>
    </row>
    <row r="66" spans="1:31">
      <c r="A66" s="52"/>
      <c r="B66" s="55">
        <v>11</v>
      </c>
      <c r="C66" s="56">
        <v>3.37</v>
      </c>
      <c r="D66" s="56">
        <v>3.46</v>
      </c>
      <c r="E66" s="56">
        <v>3.14</v>
      </c>
      <c r="F66" s="56">
        <v>3.43</v>
      </c>
      <c r="G66" s="56">
        <v>3.4</v>
      </c>
      <c r="H66" s="56">
        <v>3.4</v>
      </c>
      <c r="I66" s="56">
        <v>3.46</v>
      </c>
      <c r="J66" s="56">
        <v>3.36</v>
      </c>
      <c r="K66" s="56">
        <v>3.37</v>
      </c>
      <c r="L66" s="56">
        <v>3.16</v>
      </c>
      <c r="M66" s="56">
        <v>3.38</v>
      </c>
      <c r="N66" s="56">
        <v>3.33</v>
      </c>
      <c r="O66" s="56">
        <v>3.34</v>
      </c>
      <c r="P66" s="56">
        <v>3.37</v>
      </c>
      <c r="Q66" s="52"/>
      <c r="R66" s="53">
        <f t="shared" ref="R66:AE66" si="47">C66*5.24</f>
        <v>17.658799999999999</v>
      </c>
      <c r="S66" s="53">
        <f t="shared" si="47"/>
        <v>18.130400000000002</v>
      </c>
      <c r="T66" s="53">
        <f t="shared" si="47"/>
        <v>16.453600000000002</v>
      </c>
      <c r="U66" s="53">
        <f t="shared" si="47"/>
        <v>17.973199999999999</v>
      </c>
      <c r="V66" s="53">
        <f t="shared" si="47"/>
        <v>17.815999999999999</v>
      </c>
      <c r="W66" s="53">
        <f t="shared" si="47"/>
        <v>17.815999999999999</v>
      </c>
      <c r="X66" s="53">
        <f t="shared" si="47"/>
        <v>18.130400000000002</v>
      </c>
      <c r="Y66" s="53">
        <f t="shared" si="47"/>
        <v>17.606400000000001</v>
      </c>
      <c r="Z66" s="53">
        <f t="shared" si="47"/>
        <v>17.658799999999999</v>
      </c>
      <c r="AA66" s="53">
        <f t="shared" si="47"/>
        <v>16.558399999999999</v>
      </c>
      <c r="AB66" s="53">
        <f t="shared" si="47"/>
        <v>17.711200000000002</v>
      </c>
      <c r="AC66" s="53">
        <f t="shared" si="47"/>
        <v>17.449200000000001</v>
      </c>
      <c r="AD66" s="53">
        <f t="shared" si="47"/>
        <v>17.5016</v>
      </c>
      <c r="AE66" s="53">
        <f t="shared" si="47"/>
        <v>17.658799999999999</v>
      </c>
    </row>
    <row r="67" spans="1:31">
      <c r="A67" s="52"/>
      <c r="B67" s="55">
        <v>12</v>
      </c>
      <c r="C67" s="56">
        <v>3.27</v>
      </c>
      <c r="D67" s="56">
        <v>3.27</v>
      </c>
      <c r="E67" s="56">
        <v>3.46</v>
      </c>
      <c r="F67" s="56">
        <v>3.34</v>
      </c>
      <c r="G67" s="56">
        <v>3.37</v>
      </c>
      <c r="H67" s="56">
        <v>3.44</v>
      </c>
      <c r="I67" s="56">
        <v>3.4</v>
      </c>
      <c r="J67" s="56">
        <v>3.5</v>
      </c>
      <c r="K67" s="56">
        <v>3.43</v>
      </c>
      <c r="L67" s="56">
        <v>3.42</v>
      </c>
      <c r="M67" s="56">
        <v>3.41</v>
      </c>
      <c r="N67" s="56">
        <v>3.43</v>
      </c>
      <c r="O67" s="56">
        <v>3.38</v>
      </c>
      <c r="P67" s="56">
        <v>3.34</v>
      </c>
      <c r="Q67" s="52"/>
      <c r="R67" s="53">
        <f t="shared" ref="R67:AE67" si="48">C67*5.24</f>
        <v>17.134799999999998</v>
      </c>
      <c r="S67" s="53">
        <f t="shared" si="48"/>
        <v>17.134799999999998</v>
      </c>
      <c r="T67" s="53">
        <f t="shared" si="48"/>
        <v>18.130400000000002</v>
      </c>
      <c r="U67" s="53">
        <f t="shared" si="48"/>
        <v>17.5016</v>
      </c>
      <c r="V67" s="53">
        <f t="shared" si="48"/>
        <v>17.658799999999999</v>
      </c>
      <c r="W67" s="53">
        <f t="shared" si="48"/>
        <v>18.025600000000001</v>
      </c>
      <c r="X67" s="53">
        <f t="shared" si="48"/>
        <v>17.815999999999999</v>
      </c>
      <c r="Y67" s="53">
        <f t="shared" si="48"/>
        <v>18.34</v>
      </c>
      <c r="Z67" s="53">
        <f t="shared" si="48"/>
        <v>17.973199999999999</v>
      </c>
      <c r="AA67" s="53">
        <f t="shared" si="48"/>
        <v>17.9208</v>
      </c>
      <c r="AB67" s="53">
        <f t="shared" si="48"/>
        <v>17.868400000000001</v>
      </c>
      <c r="AC67" s="53">
        <f t="shared" si="48"/>
        <v>17.973199999999999</v>
      </c>
      <c r="AD67" s="53">
        <f t="shared" si="48"/>
        <v>17.711200000000002</v>
      </c>
      <c r="AE67" s="53">
        <f t="shared" si="48"/>
        <v>17.5016</v>
      </c>
    </row>
    <row r="68" spans="1:31">
      <c r="A68" s="52"/>
      <c r="B68" s="55">
        <v>13</v>
      </c>
      <c r="C68" s="56">
        <v>3.41</v>
      </c>
      <c r="D68" s="56">
        <v>3.38</v>
      </c>
      <c r="E68" s="56">
        <v>3.43</v>
      </c>
      <c r="F68" s="56">
        <v>3.39</v>
      </c>
      <c r="G68" s="56">
        <v>3.41</v>
      </c>
      <c r="H68" s="56">
        <v>3.39</v>
      </c>
      <c r="I68" s="56">
        <v>3.23</v>
      </c>
      <c r="J68" s="56">
        <v>3.42</v>
      </c>
      <c r="K68" s="56">
        <v>3.26</v>
      </c>
      <c r="L68" s="56">
        <v>3.37</v>
      </c>
      <c r="M68" s="56">
        <v>3.35</v>
      </c>
      <c r="N68" s="56">
        <v>3.39</v>
      </c>
      <c r="O68" s="56">
        <v>3.36</v>
      </c>
      <c r="P68" s="56">
        <v>3.38</v>
      </c>
      <c r="Q68" s="52"/>
      <c r="R68" s="53">
        <f t="shared" ref="R68:AE68" si="49">C68*5.24</f>
        <v>17.868400000000001</v>
      </c>
      <c r="S68" s="53">
        <f t="shared" si="49"/>
        <v>17.711200000000002</v>
      </c>
      <c r="T68" s="53">
        <f t="shared" si="49"/>
        <v>17.973199999999999</v>
      </c>
      <c r="U68" s="53">
        <f t="shared" si="49"/>
        <v>17.7636</v>
      </c>
      <c r="V68" s="53">
        <f t="shared" si="49"/>
        <v>17.868400000000001</v>
      </c>
      <c r="W68" s="53">
        <f t="shared" si="49"/>
        <v>17.7636</v>
      </c>
      <c r="X68" s="53">
        <f t="shared" si="49"/>
        <v>16.9252</v>
      </c>
      <c r="Y68" s="53">
        <f t="shared" si="49"/>
        <v>17.9208</v>
      </c>
      <c r="Z68" s="53">
        <f t="shared" si="49"/>
        <v>17.0824</v>
      </c>
      <c r="AA68" s="53">
        <f t="shared" si="49"/>
        <v>17.658799999999999</v>
      </c>
      <c r="AB68" s="53">
        <f t="shared" si="49"/>
        <v>17.553999999999998</v>
      </c>
      <c r="AC68" s="53">
        <f t="shared" si="49"/>
        <v>17.7636</v>
      </c>
      <c r="AD68" s="53">
        <f t="shared" si="49"/>
        <v>17.606400000000001</v>
      </c>
      <c r="AE68" s="53">
        <f t="shared" si="49"/>
        <v>17.711200000000002</v>
      </c>
    </row>
    <row r="69" spans="1:31">
      <c r="A69" s="52"/>
      <c r="B69" s="55">
        <v>14</v>
      </c>
      <c r="C69" s="56">
        <v>3.33</v>
      </c>
      <c r="D69" s="56">
        <v>3.42</v>
      </c>
      <c r="E69" s="56">
        <v>3.4</v>
      </c>
      <c r="F69" s="56">
        <v>3.34</v>
      </c>
      <c r="G69" s="56">
        <v>3.37</v>
      </c>
      <c r="H69" s="56">
        <v>3.38</v>
      </c>
      <c r="I69" s="56">
        <v>3.43</v>
      </c>
      <c r="J69" s="56">
        <v>3.42</v>
      </c>
      <c r="K69" s="56">
        <v>3.36</v>
      </c>
      <c r="L69" s="56">
        <v>3.4</v>
      </c>
      <c r="M69" s="56">
        <v>3.41</v>
      </c>
      <c r="N69" s="56">
        <v>3.36</v>
      </c>
      <c r="O69" s="61">
        <v>3.4</v>
      </c>
      <c r="P69" s="56">
        <v>3.37</v>
      </c>
      <c r="Q69" s="52"/>
      <c r="R69" s="53">
        <f t="shared" ref="R69:AE69" si="50">C69*5.24</f>
        <v>17.449200000000001</v>
      </c>
      <c r="S69" s="53">
        <f t="shared" si="50"/>
        <v>17.9208</v>
      </c>
      <c r="T69" s="53">
        <f t="shared" si="50"/>
        <v>17.815999999999999</v>
      </c>
      <c r="U69" s="53">
        <f t="shared" si="50"/>
        <v>17.5016</v>
      </c>
      <c r="V69" s="53">
        <f t="shared" si="50"/>
        <v>17.658799999999999</v>
      </c>
      <c r="W69" s="53">
        <f t="shared" si="50"/>
        <v>17.711200000000002</v>
      </c>
      <c r="X69" s="53">
        <f t="shared" si="50"/>
        <v>17.973199999999999</v>
      </c>
      <c r="Y69" s="53">
        <f t="shared" si="50"/>
        <v>17.9208</v>
      </c>
      <c r="Z69" s="53">
        <f t="shared" si="50"/>
        <v>17.606400000000001</v>
      </c>
      <c r="AA69" s="53">
        <f t="shared" si="50"/>
        <v>17.815999999999999</v>
      </c>
      <c r="AB69" s="53">
        <f t="shared" si="50"/>
        <v>17.868400000000001</v>
      </c>
      <c r="AC69" s="53">
        <f t="shared" si="50"/>
        <v>17.606400000000001</v>
      </c>
      <c r="AD69" s="53">
        <f t="shared" si="50"/>
        <v>17.815999999999999</v>
      </c>
      <c r="AE69" s="53">
        <f t="shared" si="50"/>
        <v>17.658799999999999</v>
      </c>
    </row>
    <row r="70" spans="1:31">
      <c r="A70" s="52"/>
      <c r="B70" s="55">
        <v>15</v>
      </c>
      <c r="C70" s="56">
        <v>3.29</v>
      </c>
      <c r="D70" s="56">
        <v>3.96</v>
      </c>
      <c r="E70" s="56">
        <v>3.31</v>
      </c>
      <c r="F70" s="56">
        <v>3.32</v>
      </c>
      <c r="G70" s="56">
        <v>3.26</v>
      </c>
      <c r="H70" s="56">
        <v>3.26</v>
      </c>
      <c r="I70" s="56">
        <v>3.31</v>
      </c>
      <c r="J70" s="56">
        <v>3.39</v>
      </c>
      <c r="K70" s="56">
        <v>3.16</v>
      </c>
      <c r="L70" s="56">
        <v>3.41</v>
      </c>
      <c r="M70" s="61">
        <v>3.4</v>
      </c>
      <c r="N70" s="56">
        <v>3.38</v>
      </c>
      <c r="O70" s="56">
        <v>3.35</v>
      </c>
      <c r="P70" s="56">
        <v>3.34</v>
      </c>
      <c r="Q70" s="52"/>
      <c r="R70" s="53">
        <f t="shared" ref="R70:AE70" si="51">C70*5.24</f>
        <v>17.239599999999999</v>
      </c>
      <c r="S70" s="53">
        <f t="shared" si="51"/>
        <v>20.750399999999999</v>
      </c>
      <c r="T70" s="53">
        <f t="shared" si="51"/>
        <v>17.3444</v>
      </c>
      <c r="U70" s="53">
        <f t="shared" si="51"/>
        <v>17.396799999999999</v>
      </c>
      <c r="V70" s="53">
        <f t="shared" si="51"/>
        <v>17.0824</v>
      </c>
      <c r="W70" s="53">
        <f t="shared" si="51"/>
        <v>17.0824</v>
      </c>
      <c r="X70" s="53">
        <f t="shared" si="51"/>
        <v>17.3444</v>
      </c>
      <c r="Y70" s="53">
        <f t="shared" si="51"/>
        <v>17.7636</v>
      </c>
      <c r="Z70" s="53">
        <f t="shared" si="51"/>
        <v>16.558399999999999</v>
      </c>
      <c r="AA70" s="53">
        <f t="shared" si="51"/>
        <v>17.868400000000001</v>
      </c>
      <c r="AB70" s="53">
        <f t="shared" si="51"/>
        <v>17.815999999999999</v>
      </c>
      <c r="AC70" s="53">
        <f t="shared" si="51"/>
        <v>17.711200000000002</v>
      </c>
      <c r="AD70" s="53">
        <f t="shared" si="51"/>
        <v>17.553999999999998</v>
      </c>
      <c r="AE70" s="53">
        <f t="shared" si="51"/>
        <v>17.5016</v>
      </c>
    </row>
    <row r="71" spans="1:31">
      <c r="A71" s="52"/>
      <c r="B71" s="55">
        <v>16</v>
      </c>
      <c r="C71" s="56">
        <v>3.48</v>
      </c>
      <c r="D71" s="56">
        <v>3.48</v>
      </c>
      <c r="E71" s="56">
        <v>3.37</v>
      </c>
      <c r="F71" s="56">
        <v>3.26</v>
      </c>
      <c r="G71" s="56">
        <v>3.33</v>
      </c>
      <c r="H71" s="56">
        <v>3.38</v>
      </c>
      <c r="I71" s="56">
        <v>3.27</v>
      </c>
      <c r="J71" s="56">
        <v>3.39</v>
      </c>
      <c r="K71" s="56">
        <v>3.37</v>
      </c>
      <c r="L71" s="56">
        <v>3.31</v>
      </c>
      <c r="M71" s="61">
        <v>3.4</v>
      </c>
      <c r="N71" s="56">
        <v>3.38</v>
      </c>
      <c r="O71" s="56">
        <v>3.34</v>
      </c>
      <c r="P71" s="61">
        <v>3.34</v>
      </c>
      <c r="Q71" s="52"/>
      <c r="R71" s="53">
        <f t="shared" ref="R71:AE71" si="52">C71*5.24</f>
        <v>18.235199999999999</v>
      </c>
      <c r="S71" s="53">
        <f t="shared" si="52"/>
        <v>18.235199999999999</v>
      </c>
      <c r="T71" s="53">
        <f t="shared" si="52"/>
        <v>17.658799999999999</v>
      </c>
      <c r="U71" s="53">
        <f t="shared" si="52"/>
        <v>17.0824</v>
      </c>
      <c r="V71" s="53">
        <f t="shared" si="52"/>
        <v>17.449200000000001</v>
      </c>
      <c r="W71" s="53">
        <f t="shared" si="52"/>
        <v>17.711200000000002</v>
      </c>
      <c r="X71" s="53">
        <f t="shared" si="52"/>
        <v>17.134799999999998</v>
      </c>
      <c r="Y71" s="53">
        <f t="shared" si="52"/>
        <v>17.7636</v>
      </c>
      <c r="Z71" s="53">
        <f t="shared" si="52"/>
        <v>17.658799999999999</v>
      </c>
      <c r="AA71" s="53">
        <f t="shared" si="52"/>
        <v>17.3444</v>
      </c>
      <c r="AB71" s="53">
        <f t="shared" si="52"/>
        <v>17.815999999999999</v>
      </c>
      <c r="AC71" s="53">
        <f t="shared" si="52"/>
        <v>17.711200000000002</v>
      </c>
      <c r="AD71" s="53">
        <f t="shared" si="52"/>
        <v>17.5016</v>
      </c>
      <c r="AE71" s="53">
        <f t="shared" si="52"/>
        <v>17.5016</v>
      </c>
    </row>
    <row r="72" spans="1:31">
      <c r="A72" s="52"/>
      <c r="B72" s="55">
        <v>17</v>
      </c>
      <c r="C72" s="56">
        <v>3.36</v>
      </c>
      <c r="D72" s="56">
        <v>3.37</v>
      </c>
      <c r="E72" s="56">
        <v>3.39</v>
      </c>
      <c r="F72" s="56">
        <v>3.39</v>
      </c>
      <c r="G72" s="56">
        <v>3.4</v>
      </c>
      <c r="H72" s="56">
        <v>3.4</v>
      </c>
      <c r="I72" s="56">
        <v>3.32</v>
      </c>
      <c r="J72" s="56">
        <v>3.33</v>
      </c>
      <c r="K72" s="56">
        <v>3.39</v>
      </c>
      <c r="L72" s="56">
        <v>3.36</v>
      </c>
      <c r="M72" s="56">
        <v>3.38</v>
      </c>
      <c r="N72" s="56">
        <v>3.39</v>
      </c>
      <c r="O72" s="56">
        <v>3.37</v>
      </c>
      <c r="P72" s="56">
        <v>3.34</v>
      </c>
      <c r="Q72" s="52"/>
      <c r="R72" s="53">
        <f t="shared" ref="R72:AE72" si="53">C72*5.24</f>
        <v>17.606400000000001</v>
      </c>
      <c r="S72" s="53">
        <f t="shared" si="53"/>
        <v>17.658799999999999</v>
      </c>
      <c r="T72" s="53">
        <f t="shared" si="53"/>
        <v>17.7636</v>
      </c>
      <c r="U72" s="53">
        <f t="shared" si="53"/>
        <v>17.7636</v>
      </c>
      <c r="V72" s="53">
        <f t="shared" si="53"/>
        <v>17.815999999999999</v>
      </c>
      <c r="W72" s="53">
        <f t="shared" si="53"/>
        <v>17.815999999999999</v>
      </c>
      <c r="X72" s="53">
        <f t="shared" si="53"/>
        <v>17.396799999999999</v>
      </c>
      <c r="Y72" s="53">
        <f t="shared" si="53"/>
        <v>17.449200000000001</v>
      </c>
      <c r="Z72" s="53">
        <f t="shared" si="53"/>
        <v>17.7636</v>
      </c>
      <c r="AA72" s="53">
        <f t="shared" si="53"/>
        <v>17.606400000000001</v>
      </c>
      <c r="AB72" s="53">
        <f t="shared" si="53"/>
        <v>17.711200000000002</v>
      </c>
      <c r="AC72" s="53">
        <f t="shared" si="53"/>
        <v>17.7636</v>
      </c>
      <c r="AD72" s="53">
        <f t="shared" si="53"/>
        <v>17.658799999999999</v>
      </c>
      <c r="AE72" s="53">
        <f t="shared" si="53"/>
        <v>17.5016</v>
      </c>
    </row>
    <row r="73" spans="1:31">
      <c r="A73" s="52"/>
      <c r="B73" s="55">
        <v>18</v>
      </c>
      <c r="C73" s="56">
        <v>3.41</v>
      </c>
      <c r="D73" s="56">
        <v>3.38</v>
      </c>
      <c r="E73" s="56">
        <v>3.43</v>
      </c>
      <c r="F73" s="56">
        <v>3.35</v>
      </c>
      <c r="G73" s="56">
        <v>3.35</v>
      </c>
      <c r="H73" s="56">
        <v>3.37</v>
      </c>
      <c r="I73" s="56">
        <v>3.39</v>
      </c>
      <c r="J73" s="56">
        <v>3.43</v>
      </c>
      <c r="K73" s="56">
        <v>3.4</v>
      </c>
      <c r="L73" s="56">
        <v>3.42</v>
      </c>
      <c r="M73" s="56">
        <v>3.37</v>
      </c>
      <c r="N73" s="56">
        <v>3.41</v>
      </c>
      <c r="O73" s="56">
        <v>3.42</v>
      </c>
      <c r="P73" s="56">
        <v>3.37</v>
      </c>
      <c r="Q73" s="52"/>
      <c r="R73" s="53">
        <f t="shared" ref="R73:AE73" si="54">C73*5.24</f>
        <v>17.868400000000001</v>
      </c>
      <c r="S73" s="53">
        <f t="shared" si="54"/>
        <v>17.711200000000002</v>
      </c>
      <c r="T73" s="53">
        <f t="shared" si="54"/>
        <v>17.973199999999999</v>
      </c>
      <c r="U73" s="53">
        <f t="shared" si="54"/>
        <v>17.553999999999998</v>
      </c>
      <c r="V73" s="53">
        <f t="shared" si="54"/>
        <v>17.553999999999998</v>
      </c>
      <c r="W73" s="53">
        <f t="shared" si="54"/>
        <v>17.658799999999999</v>
      </c>
      <c r="X73" s="53">
        <f t="shared" si="54"/>
        <v>17.7636</v>
      </c>
      <c r="Y73" s="53">
        <f t="shared" si="54"/>
        <v>17.973199999999999</v>
      </c>
      <c r="Z73" s="53">
        <f t="shared" si="54"/>
        <v>17.815999999999999</v>
      </c>
      <c r="AA73" s="53">
        <f t="shared" si="54"/>
        <v>17.9208</v>
      </c>
      <c r="AB73" s="53">
        <f t="shared" si="54"/>
        <v>17.658799999999999</v>
      </c>
      <c r="AC73" s="53">
        <f t="shared" si="54"/>
        <v>17.868400000000001</v>
      </c>
      <c r="AD73" s="53">
        <f t="shared" si="54"/>
        <v>17.9208</v>
      </c>
      <c r="AE73" s="53">
        <f t="shared" si="54"/>
        <v>17.658799999999999</v>
      </c>
    </row>
    <row r="76" spans="1:31">
      <c r="C76" s="62" t="s">
        <v>55</v>
      </c>
      <c r="D76" s="62"/>
      <c r="E76" s="62" t="s">
        <v>56</v>
      </c>
      <c r="F76" s="62"/>
      <c r="G76" s="62" t="s">
        <v>57</v>
      </c>
      <c r="H76" s="62"/>
      <c r="I76" s="62" t="s">
        <v>58</v>
      </c>
      <c r="J76" s="62"/>
      <c r="K76" s="62" t="s">
        <v>59</v>
      </c>
      <c r="L76" s="62"/>
      <c r="M76" s="62" t="s">
        <v>60</v>
      </c>
      <c r="N76" s="62"/>
      <c r="O76" s="62" t="s">
        <v>61</v>
      </c>
      <c r="P76" s="62"/>
      <c r="Q76" s="62" t="s">
        <v>62</v>
      </c>
      <c r="R76" s="62"/>
      <c r="S76" s="62" t="s">
        <v>63</v>
      </c>
      <c r="T76" s="62"/>
    </row>
    <row r="77" spans="1:31">
      <c r="C77" s="63" t="s">
        <v>64</v>
      </c>
      <c r="D77" s="63" t="s">
        <v>65</v>
      </c>
      <c r="E77" s="63" t="s">
        <v>64</v>
      </c>
      <c r="F77" s="63" t="s">
        <v>65</v>
      </c>
      <c r="G77" s="63" t="s">
        <v>64</v>
      </c>
      <c r="H77" s="63" t="s">
        <v>65</v>
      </c>
      <c r="I77" s="63" t="s">
        <v>64</v>
      </c>
      <c r="J77" s="63" t="s">
        <v>65</v>
      </c>
      <c r="K77" s="63" t="s">
        <v>64</v>
      </c>
      <c r="L77" s="63" t="s">
        <v>65</v>
      </c>
      <c r="M77" s="63" t="s">
        <v>64</v>
      </c>
      <c r="N77" s="63" t="s">
        <v>65</v>
      </c>
      <c r="O77" s="63" t="s">
        <v>64</v>
      </c>
      <c r="P77" s="63" t="s">
        <v>65</v>
      </c>
      <c r="Q77" s="63" t="s">
        <v>64</v>
      </c>
      <c r="R77" s="63" t="s">
        <v>65</v>
      </c>
      <c r="S77" s="63" t="s">
        <v>64</v>
      </c>
      <c r="T77" s="63" t="s">
        <v>65</v>
      </c>
    </row>
    <row r="78" spans="1:31">
      <c r="C78" s="53">
        <v>22.02</v>
      </c>
      <c r="D78" s="64">
        <v>25.18</v>
      </c>
      <c r="E78" s="65">
        <v>32.19</v>
      </c>
      <c r="F78" s="65">
        <v>41.07</v>
      </c>
      <c r="G78" s="53">
        <f t="shared" ref="G78:G91" si="55">(E78-C78)/18</f>
        <v>0.56499999999999995</v>
      </c>
      <c r="H78" s="53">
        <f t="shared" ref="H78:H91" si="56">(F78-D78)/18</f>
        <v>0.88277777777777799</v>
      </c>
      <c r="I78" s="66">
        <v>5.2</v>
      </c>
      <c r="J78" s="67">
        <v>9.3000000000000007</v>
      </c>
      <c r="K78" s="66">
        <v>0.16</v>
      </c>
      <c r="L78" s="67">
        <v>0.18</v>
      </c>
      <c r="M78" s="66">
        <v>0.31</v>
      </c>
      <c r="N78" s="67">
        <v>0.38</v>
      </c>
      <c r="O78" s="66">
        <v>1.34</v>
      </c>
      <c r="P78" s="67">
        <v>1.05</v>
      </c>
      <c r="Q78" s="66">
        <v>0.93</v>
      </c>
      <c r="R78" s="67">
        <v>3.46</v>
      </c>
      <c r="S78" s="66">
        <v>2.4700000000000002</v>
      </c>
      <c r="T78" s="67">
        <v>2.72</v>
      </c>
    </row>
    <row r="79" spans="1:31">
      <c r="C79" s="53">
        <v>22.53</v>
      </c>
      <c r="D79" s="64">
        <v>24.7</v>
      </c>
      <c r="E79" s="65">
        <v>33.299999999999997</v>
      </c>
      <c r="F79" s="65">
        <v>39.270000000000003</v>
      </c>
      <c r="G79" s="53">
        <f t="shared" si="55"/>
        <v>0.59833333333333305</v>
      </c>
      <c r="H79" s="53">
        <f t="shared" si="56"/>
        <v>0.80944444444444497</v>
      </c>
      <c r="I79" s="66">
        <v>6.7</v>
      </c>
      <c r="J79" s="67">
        <v>9.5</v>
      </c>
      <c r="K79" s="66">
        <v>0.08</v>
      </c>
      <c r="L79" s="67">
        <v>0.09</v>
      </c>
      <c r="M79" s="66">
        <v>0.33</v>
      </c>
      <c r="N79" s="67">
        <v>0.4</v>
      </c>
      <c r="O79" s="66">
        <v>0.92</v>
      </c>
      <c r="P79" s="67">
        <v>1.84</v>
      </c>
      <c r="Q79" s="66">
        <v>1.02</v>
      </c>
      <c r="R79" s="67">
        <v>3.73</v>
      </c>
      <c r="S79" s="66">
        <v>2.72</v>
      </c>
      <c r="T79" s="67">
        <v>2.72</v>
      </c>
    </row>
    <row r="80" spans="1:31">
      <c r="C80" s="53">
        <v>21.62</v>
      </c>
      <c r="D80" s="64">
        <v>29.76</v>
      </c>
      <c r="E80" s="65">
        <v>32.35</v>
      </c>
      <c r="F80" s="65">
        <v>41.96</v>
      </c>
      <c r="G80" s="53">
        <f t="shared" si="55"/>
        <v>0.59611111111111104</v>
      </c>
      <c r="H80" s="53">
        <f t="shared" si="56"/>
        <v>0.67777777777777803</v>
      </c>
      <c r="I80" s="66">
        <v>5.4</v>
      </c>
      <c r="J80" s="67">
        <v>9.6</v>
      </c>
      <c r="K80" s="66">
        <v>0.09</v>
      </c>
      <c r="L80" s="67">
        <v>0.09</v>
      </c>
      <c r="M80" s="66">
        <v>0.3</v>
      </c>
      <c r="N80" s="67">
        <v>0.36</v>
      </c>
      <c r="O80" s="66">
        <v>0.93</v>
      </c>
      <c r="P80" s="67">
        <v>2.02</v>
      </c>
      <c r="Q80" s="66">
        <v>1.24</v>
      </c>
      <c r="R80" s="67">
        <v>3.95</v>
      </c>
      <c r="S80" s="66">
        <v>2.5099999999999998</v>
      </c>
      <c r="T80" s="67">
        <v>2.75</v>
      </c>
    </row>
    <row r="81" spans="2:21">
      <c r="C81" s="53">
        <v>19.86</v>
      </c>
      <c r="D81" s="64">
        <v>27.28</v>
      </c>
      <c r="E81" s="65">
        <v>29.15</v>
      </c>
      <c r="F81" s="65">
        <v>39.1</v>
      </c>
      <c r="G81" s="53">
        <f t="shared" si="55"/>
        <v>0.51611111111111097</v>
      </c>
      <c r="H81" s="53">
        <f t="shared" si="56"/>
        <v>0.65666666666666695</v>
      </c>
      <c r="I81" s="66">
        <v>5.5</v>
      </c>
      <c r="J81" s="67">
        <v>10.199999999999999</v>
      </c>
      <c r="K81" s="66">
        <v>0.11</v>
      </c>
      <c r="L81" s="67">
        <v>0.09</v>
      </c>
      <c r="M81" s="66">
        <v>0.31</v>
      </c>
      <c r="N81" s="67">
        <v>0.3</v>
      </c>
      <c r="O81" s="66">
        <v>0.96</v>
      </c>
      <c r="P81" s="67">
        <v>1.68</v>
      </c>
      <c r="Q81" s="66">
        <v>1.17</v>
      </c>
      <c r="R81" s="67">
        <v>3.54</v>
      </c>
      <c r="S81" s="66">
        <v>2.66</v>
      </c>
      <c r="T81" s="67">
        <v>2.38</v>
      </c>
    </row>
    <row r="82" spans="2:21">
      <c r="C82" s="53">
        <v>18.13</v>
      </c>
      <c r="D82" s="64">
        <v>25.64</v>
      </c>
      <c r="E82" s="65">
        <v>33.42</v>
      </c>
      <c r="F82" s="65">
        <v>39.659999999999997</v>
      </c>
      <c r="G82" s="53">
        <f t="shared" si="55"/>
        <v>0.849444444444445</v>
      </c>
      <c r="H82" s="53">
        <f t="shared" si="56"/>
        <v>0.77888888888888896</v>
      </c>
      <c r="I82" s="66">
        <v>8.1</v>
      </c>
      <c r="J82" s="67">
        <v>8.9</v>
      </c>
      <c r="K82" s="66">
        <v>0.1</v>
      </c>
      <c r="L82" s="67">
        <v>0.1</v>
      </c>
      <c r="M82" s="68">
        <v>0.34</v>
      </c>
      <c r="N82" s="67">
        <v>0.34</v>
      </c>
      <c r="O82" s="66">
        <v>1.05</v>
      </c>
      <c r="P82" s="67">
        <v>1.21</v>
      </c>
      <c r="Q82" s="68">
        <v>1.2</v>
      </c>
      <c r="R82" s="67">
        <v>3.59</v>
      </c>
      <c r="S82" s="68">
        <v>3</v>
      </c>
      <c r="T82" s="67">
        <v>2.5</v>
      </c>
      <c r="U82" s="42" t="s">
        <v>66</v>
      </c>
    </row>
    <row r="83" spans="2:21">
      <c r="C83" s="53">
        <v>20.8</v>
      </c>
      <c r="D83" s="64">
        <v>26.43</v>
      </c>
      <c r="E83" s="65">
        <v>33.549999999999997</v>
      </c>
      <c r="F83" s="65">
        <v>42.23</v>
      </c>
      <c r="G83" s="53">
        <f t="shared" si="55"/>
        <v>0.70833333333333304</v>
      </c>
      <c r="H83" s="53">
        <f t="shared" si="56"/>
        <v>0.87777777777777799</v>
      </c>
      <c r="I83" s="68">
        <v>6.7</v>
      </c>
      <c r="J83" s="67">
        <v>8.8000000000000007</v>
      </c>
      <c r="K83" s="68">
        <v>0.11</v>
      </c>
      <c r="L83" s="67">
        <v>0.12</v>
      </c>
      <c r="M83" s="68">
        <v>0.28999999999999998</v>
      </c>
      <c r="N83" s="67">
        <v>0.37</v>
      </c>
      <c r="O83" s="66">
        <v>0.92</v>
      </c>
      <c r="P83" s="67">
        <v>2.08</v>
      </c>
      <c r="Q83" s="68">
        <v>1.61</v>
      </c>
      <c r="R83" s="67">
        <v>4.59</v>
      </c>
      <c r="S83" s="68">
        <v>2.69</v>
      </c>
      <c r="T83" s="67">
        <v>3.04</v>
      </c>
    </row>
    <row r="84" spans="2:21">
      <c r="C84" s="53">
        <v>21.82</v>
      </c>
      <c r="D84" s="64">
        <v>28.35</v>
      </c>
      <c r="E84" s="53">
        <v>30.85</v>
      </c>
      <c r="F84" s="65">
        <v>39.74</v>
      </c>
      <c r="G84" s="53">
        <f t="shared" si="55"/>
        <v>0.50166666666666704</v>
      </c>
      <c r="H84" s="53">
        <f t="shared" si="56"/>
        <v>0.63277777777777799</v>
      </c>
      <c r="I84" s="68">
        <v>6.8</v>
      </c>
      <c r="J84" s="67">
        <v>9.1</v>
      </c>
      <c r="K84" s="68">
        <v>0.11</v>
      </c>
      <c r="L84" s="67">
        <v>0.09</v>
      </c>
      <c r="M84" s="68">
        <v>0.3</v>
      </c>
      <c r="N84" s="67">
        <v>0.32</v>
      </c>
      <c r="O84" s="66">
        <v>1.36</v>
      </c>
      <c r="P84" s="67">
        <v>1.23</v>
      </c>
      <c r="Q84" s="68">
        <v>1.33</v>
      </c>
      <c r="R84" s="67">
        <v>4.5</v>
      </c>
      <c r="S84" s="68">
        <v>2.79</v>
      </c>
      <c r="T84" s="67">
        <v>3</v>
      </c>
    </row>
    <row r="85" spans="2:21">
      <c r="C85" s="53">
        <v>21.9</v>
      </c>
      <c r="D85" s="64">
        <v>23.02</v>
      </c>
      <c r="E85" s="53">
        <v>32.46</v>
      </c>
      <c r="F85" s="65">
        <v>37.24</v>
      </c>
      <c r="G85" s="53">
        <f t="shared" si="55"/>
        <v>0.586666666666667</v>
      </c>
      <c r="H85" s="53">
        <f t="shared" si="56"/>
        <v>0.79</v>
      </c>
      <c r="I85" s="68">
        <v>7.5</v>
      </c>
      <c r="J85" s="67">
        <v>8.4</v>
      </c>
      <c r="K85" s="68">
        <v>0.11</v>
      </c>
      <c r="L85" s="67">
        <v>0.1</v>
      </c>
      <c r="M85" s="68">
        <v>0.38</v>
      </c>
      <c r="N85" s="67">
        <v>0.3</v>
      </c>
      <c r="O85" s="66">
        <v>0.96</v>
      </c>
      <c r="P85" s="67">
        <v>1.88</v>
      </c>
      <c r="Q85" s="68">
        <v>1.08</v>
      </c>
      <c r="R85" s="67">
        <v>5.91</v>
      </c>
      <c r="S85" s="68">
        <v>2.35</v>
      </c>
      <c r="T85" s="67">
        <v>3.09</v>
      </c>
    </row>
    <row r="86" spans="2:21">
      <c r="C86" s="53">
        <v>21.95</v>
      </c>
      <c r="D86" s="64">
        <v>23.53</v>
      </c>
      <c r="E86" s="53">
        <v>33.32</v>
      </c>
      <c r="F86" s="65">
        <v>41.47</v>
      </c>
      <c r="G86" s="53">
        <f t="shared" si="55"/>
        <v>0.63166666666666704</v>
      </c>
      <c r="H86" s="53">
        <f t="shared" si="56"/>
        <v>0.99666666666666703</v>
      </c>
      <c r="I86" s="68">
        <v>6.65</v>
      </c>
      <c r="J86" s="67">
        <v>8.5</v>
      </c>
      <c r="K86" s="68">
        <v>0.14000000000000001</v>
      </c>
      <c r="L86" s="67">
        <v>0.19</v>
      </c>
      <c r="M86" s="68">
        <v>0.35</v>
      </c>
      <c r="N86" s="67">
        <v>0.28999999999999998</v>
      </c>
      <c r="O86" s="66">
        <v>0.93</v>
      </c>
      <c r="P86" s="67">
        <v>1.45</v>
      </c>
      <c r="Q86" s="68">
        <v>1.2</v>
      </c>
      <c r="R86" s="67">
        <v>3.76</v>
      </c>
      <c r="S86" s="68">
        <v>2.75</v>
      </c>
      <c r="T86" s="67">
        <v>2.68</v>
      </c>
    </row>
    <row r="87" spans="2:21">
      <c r="C87" s="53">
        <v>21.44</v>
      </c>
      <c r="D87" s="64">
        <v>26.46</v>
      </c>
      <c r="E87" s="53">
        <v>33.130000000000003</v>
      </c>
      <c r="F87" s="65">
        <v>38.89</v>
      </c>
      <c r="G87" s="53">
        <f t="shared" si="55"/>
        <v>0.64944444444444405</v>
      </c>
      <c r="H87" s="53">
        <f t="shared" si="56"/>
        <v>0.69055555555555603</v>
      </c>
      <c r="I87" s="68">
        <v>6.67</v>
      </c>
      <c r="J87" s="67">
        <v>8.5</v>
      </c>
      <c r="K87" s="68">
        <v>0.13</v>
      </c>
      <c r="L87" s="67">
        <v>0.11</v>
      </c>
      <c r="M87" s="68">
        <v>0.28999999999999998</v>
      </c>
      <c r="N87" s="67">
        <v>0.32</v>
      </c>
      <c r="O87" s="66">
        <v>0.98</v>
      </c>
      <c r="P87" s="67">
        <v>1.31</v>
      </c>
      <c r="Q87" s="68">
        <v>1.18</v>
      </c>
      <c r="R87" s="67">
        <v>3.67</v>
      </c>
      <c r="S87" s="68">
        <v>2.58</v>
      </c>
      <c r="T87" s="67">
        <v>2.35</v>
      </c>
    </row>
    <row r="88" spans="2:21">
      <c r="C88" s="53">
        <v>21.18</v>
      </c>
      <c r="D88" s="64">
        <v>25.89</v>
      </c>
      <c r="E88" s="53">
        <v>31.89</v>
      </c>
      <c r="F88" s="65">
        <v>38.22</v>
      </c>
      <c r="G88" s="53">
        <f t="shared" si="55"/>
        <v>0.59499999999999997</v>
      </c>
      <c r="H88" s="53">
        <f t="shared" si="56"/>
        <v>0.68500000000000005</v>
      </c>
      <c r="I88" s="68">
        <v>6.42</v>
      </c>
      <c r="J88" s="67">
        <v>9.24</v>
      </c>
      <c r="K88" s="68">
        <v>0.12</v>
      </c>
      <c r="L88" s="67">
        <v>0.12</v>
      </c>
      <c r="M88" s="68">
        <v>0.33</v>
      </c>
      <c r="N88" s="67">
        <v>0.33</v>
      </c>
      <c r="O88" s="66">
        <v>1.02</v>
      </c>
      <c r="P88" s="67">
        <v>1.02</v>
      </c>
      <c r="Q88" s="68">
        <v>1.25</v>
      </c>
      <c r="R88" s="67">
        <v>4.25</v>
      </c>
      <c r="S88" s="68">
        <v>2.84</v>
      </c>
      <c r="T88" s="67">
        <v>2.48</v>
      </c>
    </row>
    <row r="89" spans="2:21">
      <c r="C89" s="53">
        <v>20.89</v>
      </c>
      <c r="D89" s="64">
        <v>26.17</v>
      </c>
      <c r="E89" s="53">
        <v>30.97</v>
      </c>
      <c r="F89" s="65">
        <v>38.96</v>
      </c>
      <c r="G89" s="53">
        <f t="shared" si="55"/>
        <v>0.56000000000000005</v>
      </c>
      <c r="H89" s="53">
        <f t="shared" si="56"/>
        <v>0.71055555555555505</v>
      </c>
      <c r="I89" s="68">
        <v>5.88</v>
      </c>
      <c r="J89" s="67">
        <v>8.89</v>
      </c>
      <c r="K89" s="68">
        <v>0.12</v>
      </c>
      <c r="L89" s="67">
        <v>0.11</v>
      </c>
      <c r="M89" s="68">
        <v>0.3</v>
      </c>
      <c r="N89" s="67">
        <v>0.35</v>
      </c>
      <c r="O89" s="66">
        <v>1.07</v>
      </c>
      <c r="P89" s="67">
        <v>1.1200000000000001</v>
      </c>
      <c r="Q89" s="68">
        <v>1.1499999999999999</v>
      </c>
      <c r="R89" s="67">
        <v>3.93</v>
      </c>
      <c r="S89" s="68">
        <v>2.63</v>
      </c>
      <c r="T89" s="67">
        <v>2.74</v>
      </c>
    </row>
    <row r="90" spans="2:21">
      <c r="C90" s="53">
        <v>21.14</v>
      </c>
      <c r="D90" s="64">
        <v>25.89</v>
      </c>
      <c r="E90" s="53">
        <v>33.19</v>
      </c>
      <c r="F90" s="65">
        <v>38.1</v>
      </c>
      <c r="G90" s="53">
        <f t="shared" si="55"/>
        <v>0.66944444444444395</v>
      </c>
      <c r="H90" s="53">
        <f t="shared" si="56"/>
        <v>0.67833333333333301</v>
      </c>
      <c r="I90" s="68">
        <v>7.14</v>
      </c>
      <c r="J90" s="67">
        <v>9.1</v>
      </c>
      <c r="K90" s="68">
        <v>0.13</v>
      </c>
      <c r="L90" s="67">
        <v>0.13</v>
      </c>
      <c r="M90" s="68">
        <v>0.28999999999999998</v>
      </c>
      <c r="N90" s="67">
        <v>0.34</v>
      </c>
      <c r="O90" s="66">
        <v>1.1200000000000001</v>
      </c>
      <c r="P90" s="67">
        <v>1.1299999999999999</v>
      </c>
      <c r="Q90" s="68">
        <v>1.28</v>
      </c>
      <c r="R90" s="67">
        <v>3.79</v>
      </c>
      <c r="S90" s="68">
        <v>2.58</v>
      </c>
      <c r="T90" s="67">
        <v>2.66</v>
      </c>
    </row>
    <row r="91" spans="2:21">
      <c r="C91" s="53">
        <v>21.23</v>
      </c>
      <c r="D91" s="64">
        <v>26.25</v>
      </c>
      <c r="E91" s="53">
        <v>32.26</v>
      </c>
      <c r="F91" s="65">
        <v>38.21</v>
      </c>
      <c r="G91" s="53">
        <f t="shared" si="55"/>
        <v>0.61277777777777798</v>
      </c>
      <c r="H91" s="53">
        <f t="shared" si="56"/>
        <v>0.66444444444444495</v>
      </c>
      <c r="I91" s="68">
        <v>6.5</v>
      </c>
      <c r="J91" s="67">
        <v>9.09</v>
      </c>
      <c r="K91" s="68">
        <v>0.09</v>
      </c>
      <c r="L91" s="67">
        <v>0.12</v>
      </c>
      <c r="M91" s="68">
        <v>0.33</v>
      </c>
      <c r="N91" s="67">
        <v>0.33</v>
      </c>
      <c r="O91" s="66">
        <v>1.01</v>
      </c>
      <c r="P91" s="67">
        <v>1.18</v>
      </c>
      <c r="Q91" s="68">
        <v>1.1599999999999999</v>
      </c>
      <c r="R91" s="67">
        <v>4.3099999999999996</v>
      </c>
      <c r="S91" s="68">
        <v>2.67</v>
      </c>
      <c r="T91" s="67">
        <v>3.01</v>
      </c>
    </row>
    <row r="95" spans="2:21">
      <c r="C95" s="69" t="s">
        <v>67</v>
      </c>
      <c r="D95" s="69" t="s">
        <v>68</v>
      </c>
      <c r="E95" s="69" t="s">
        <v>69</v>
      </c>
      <c r="F95" s="69" t="s">
        <v>70</v>
      </c>
      <c r="G95" s="69" t="s">
        <v>71</v>
      </c>
      <c r="H95" s="52" t="s">
        <v>72</v>
      </c>
      <c r="I95" s="69" t="s">
        <v>73</v>
      </c>
      <c r="J95" s="69" t="s">
        <v>74</v>
      </c>
      <c r="K95" s="69" t="s">
        <v>75</v>
      </c>
      <c r="L95" s="69" t="s">
        <v>76</v>
      </c>
      <c r="M95" s="69" t="s">
        <v>77</v>
      </c>
      <c r="P95" s="70"/>
    </row>
    <row r="96" spans="2:21">
      <c r="B96" s="43" t="s">
        <v>21</v>
      </c>
      <c r="C96" s="71">
        <v>0.22</v>
      </c>
      <c r="D96" s="71">
        <v>1.46</v>
      </c>
      <c r="E96" s="71">
        <v>0.12</v>
      </c>
      <c r="F96" s="71">
        <v>0.21</v>
      </c>
      <c r="G96" s="71">
        <v>0.34</v>
      </c>
      <c r="H96" s="52"/>
      <c r="I96" s="55">
        <f>C96/E78</f>
        <v>6.8344206275240803E-3</v>
      </c>
      <c r="J96" s="55">
        <f>D96/E78</f>
        <v>4.5355700528114301E-2</v>
      </c>
      <c r="K96" s="55">
        <f>E96/E78</f>
        <v>3.72786579683131E-3</v>
      </c>
      <c r="L96" s="55">
        <f>F96/E78</f>
        <v>6.5237651444547996E-3</v>
      </c>
      <c r="M96" s="55">
        <f>G96/E78</f>
        <v>1.05622864243554E-2</v>
      </c>
    </row>
    <row r="97" spans="2:13">
      <c r="B97" s="46" t="s">
        <v>22</v>
      </c>
      <c r="C97" s="71">
        <v>0.22</v>
      </c>
      <c r="D97" s="71">
        <v>1.62</v>
      </c>
      <c r="E97" s="71">
        <v>0.08</v>
      </c>
      <c r="F97" s="71">
        <v>0.21</v>
      </c>
      <c r="G97" s="71">
        <v>0.33</v>
      </c>
      <c r="H97" s="52"/>
      <c r="I97" s="55">
        <f t="shared" ref="I97:I109" si="57">C97/E79</f>
        <v>6.6066066066066097E-3</v>
      </c>
      <c r="J97" s="55">
        <f t="shared" ref="J97:J109" si="58">D97/E79</f>
        <v>4.86486486486487E-2</v>
      </c>
      <c r="K97" s="55">
        <f t="shared" ref="K97:K109" si="59">E97/E79</f>
        <v>2.4024024024024001E-3</v>
      </c>
      <c r="L97" s="55">
        <f t="shared" ref="L97:L109" si="60">F97/E79</f>
        <v>6.3063063063063104E-3</v>
      </c>
      <c r="M97" s="55">
        <f t="shared" ref="M97:M109" si="61">G97/E79</f>
        <v>9.9099099099099093E-3</v>
      </c>
    </row>
    <row r="98" spans="2:13">
      <c r="B98" s="46" t="s">
        <v>23</v>
      </c>
      <c r="C98" s="71">
        <v>0.19</v>
      </c>
      <c r="D98" s="71">
        <v>1.84</v>
      </c>
      <c r="E98" s="71">
        <v>0.09</v>
      </c>
      <c r="F98" s="71">
        <v>0.15</v>
      </c>
      <c r="G98" s="71">
        <v>0.36</v>
      </c>
      <c r="H98" s="52"/>
      <c r="I98" s="55">
        <f t="shared" si="57"/>
        <v>5.8732612055641398E-3</v>
      </c>
      <c r="J98" s="55">
        <f t="shared" si="58"/>
        <v>5.68778979907264E-2</v>
      </c>
      <c r="K98" s="55">
        <f t="shared" si="59"/>
        <v>2.78207109737249E-3</v>
      </c>
      <c r="L98" s="55">
        <f t="shared" si="60"/>
        <v>4.6367851622874804E-3</v>
      </c>
      <c r="M98" s="55">
        <f t="shared" si="61"/>
        <v>1.112828438949E-2</v>
      </c>
    </row>
    <row r="99" spans="2:13">
      <c r="B99" s="46" t="s">
        <v>24</v>
      </c>
      <c r="C99" s="71">
        <v>0.26</v>
      </c>
      <c r="D99" s="71">
        <v>1.82</v>
      </c>
      <c r="E99" s="71">
        <v>0.15</v>
      </c>
      <c r="F99" s="71">
        <v>0.19</v>
      </c>
      <c r="G99" s="71">
        <v>0.36</v>
      </c>
      <c r="H99" s="52"/>
      <c r="I99" s="55">
        <f t="shared" si="57"/>
        <v>8.9193825042881703E-3</v>
      </c>
      <c r="J99" s="55">
        <f t="shared" si="58"/>
        <v>6.2435677530017199E-2</v>
      </c>
      <c r="K99" s="55">
        <f t="shared" si="59"/>
        <v>5.1457975986277903E-3</v>
      </c>
      <c r="L99" s="55">
        <f t="shared" si="60"/>
        <v>6.5180102915951997E-3</v>
      </c>
      <c r="M99" s="55">
        <f t="shared" si="61"/>
        <v>1.2349914236706699E-2</v>
      </c>
    </row>
    <row r="100" spans="2:13">
      <c r="B100" s="46" t="s">
        <v>25</v>
      </c>
      <c r="C100" s="71">
        <v>0.15</v>
      </c>
      <c r="D100" s="71">
        <v>1.72</v>
      </c>
      <c r="E100" s="71">
        <v>0.22</v>
      </c>
      <c r="F100" s="71">
        <v>0.24</v>
      </c>
      <c r="G100" s="71">
        <v>0.34</v>
      </c>
      <c r="H100" s="52"/>
      <c r="I100" s="55">
        <f t="shared" si="57"/>
        <v>4.4883303411131104E-3</v>
      </c>
      <c r="J100" s="55">
        <f t="shared" si="58"/>
        <v>5.1466187911430303E-2</v>
      </c>
      <c r="K100" s="55">
        <f t="shared" si="59"/>
        <v>6.5828845002992202E-3</v>
      </c>
      <c r="L100" s="55">
        <f t="shared" si="60"/>
        <v>7.1813285457809697E-3</v>
      </c>
      <c r="M100" s="55">
        <f t="shared" si="61"/>
        <v>1.0173548773189701E-2</v>
      </c>
    </row>
    <row r="101" spans="2:13">
      <c r="B101" s="46" t="s">
        <v>26</v>
      </c>
      <c r="C101" s="71">
        <v>0.21</v>
      </c>
      <c r="D101" s="71">
        <v>1.67</v>
      </c>
      <c r="E101" s="71">
        <v>0.15</v>
      </c>
      <c r="F101" s="71">
        <v>0.15</v>
      </c>
      <c r="G101" s="71">
        <v>0.35</v>
      </c>
      <c r="H101" s="52"/>
      <c r="I101" s="55">
        <f t="shared" si="57"/>
        <v>6.2593144560357701E-3</v>
      </c>
      <c r="J101" s="55">
        <f t="shared" si="58"/>
        <v>4.9776453055141598E-2</v>
      </c>
      <c r="K101" s="55">
        <f t="shared" si="59"/>
        <v>4.4709388971684097E-3</v>
      </c>
      <c r="L101" s="55">
        <f t="shared" si="60"/>
        <v>4.4709388971684097E-3</v>
      </c>
      <c r="M101" s="55">
        <f t="shared" si="61"/>
        <v>1.0432190760059599E-2</v>
      </c>
    </row>
    <row r="102" spans="2:13">
      <c r="B102" s="46" t="s">
        <v>27</v>
      </c>
      <c r="C102" s="71">
        <v>0.21</v>
      </c>
      <c r="D102" s="71">
        <v>1.65</v>
      </c>
      <c r="E102" s="71">
        <v>0.12</v>
      </c>
      <c r="F102" s="71">
        <v>0.18</v>
      </c>
      <c r="G102" s="71">
        <v>0.32</v>
      </c>
      <c r="H102" s="52"/>
      <c r="I102" s="55">
        <f t="shared" si="57"/>
        <v>6.8071312803889804E-3</v>
      </c>
      <c r="J102" s="55">
        <f t="shared" si="58"/>
        <v>5.3484602917342E-2</v>
      </c>
      <c r="K102" s="55">
        <f t="shared" si="59"/>
        <v>3.8897893030794199E-3</v>
      </c>
      <c r="L102" s="55">
        <f t="shared" si="60"/>
        <v>5.8346839546191201E-3</v>
      </c>
      <c r="M102" s="55">
        <f t="shared" si="61"/>
        <v>1.03727714748784E-2</v>
      </c>
    </row>
    <row r="103" spans="2:13">
      <c r="B103" s="46" t="s">
        <v>28</v>
      </c>
      <c r="C103" s="71">
        <v>0.18</v>
      </c>
      <c r="D103" s="71">
        <v>1.73</v>
      </c>
      <c r="E103" s="71">
        <v>0.23</v>
      </c>
      <c r="F103" s="71">
        <v>0.18</v>
      </c>
      <c r="G103" s="71">
        <v>0.33</v>
      </c>
      <c r="H103" s="52"/>
      <c r="I103" s="55">
        <f t="shared" si="57"/>
        <v>5.5452865064695E-3</v>
      </c>
      <c r="J103" s="55">
        <f t="shared" si="58"/>
        <v>5.3296364756623499E-2</v>
      </c>
      <c r="K103" s="55">
        <f t="shared" si="59"/>
        <v>7.0856438693777E-3</v>
      </c>
      <c r="L103" s="55">
        <f t="shared" si="60"/>
        <v>5.5452865064695E-3</v>
      </c>
      <c r="M103" s="55">
        <f t="shared" si="61"/>
        <v>1.0166358595194099E-2</v>
      </c>
    </row>
    <row r="104" spans="2:13">
      <c r="B104" s="46" t="s">
        <v>29</v>
      </c>
      <c r="C104" s="71">
        <v>0.21</v>
      </c>
      <c r="D104" s="71">
        <v>1.68</v>
      </c>
      <c r="E104" s="71">
        <v>0.19</v>
      </c>
      <c r="F104" s="71">
        <v>0.2</v>
      </c>
      <c r="G104" s="71">
        <v>0.38</v>
      </c>
      <c r="H104" s="52"/>
      <c r="I104" s="55">
        <f t="shared" si="57"/>
        <v>6.3025210084033598E-3</v>
      </c>
      <c r="J104" s="55">
        <f t="shared" si="58"/>
        <v>5.0420168067226899E-2</v>
      </c>
      <c r="K104" s="55">
        <f t="shared" si="59"/>
        <v>5.7022809123649498E-3</v>
      </c>
      <c r="L104" s="55">
        <f t="shared" si="60"/>
        <v>6.0024009603841504E-3</v>
      </c>
      <c r="M104" s="55">
        <f t="shared" si="61"/>
        <v>1.14045618247299E-2</v>
      </c>
    </row>
    <row r="105" spans="2:13">
      <c r="B105" s="46" t="s">
        <v>30</v>
      </c>
      <c r="C105" s="71">
        <v>0.21</v>
      </c>
      <c r="D105" s="71">
        <v>1.68</v>
      </c>
      <c r="E105" s="71">
        <v>0.15</v>
      </c>
      <c r="F105" s="71">
        <v>0.18</v>
      </c>
      <c r="G105" s="71">
        <v>0.36</v>
      </c>
      <c r="H105" s="52"/>
      <c r="I105" s="55">
        <f t="shared" si="57"/>
        <v>6.3386658617567097E-3</v>
      </c>
      <c r="J105" s="55">
        <f t="shared" si="58"/>
        <v>5.0709326894053698E-2</v>
      </c>
      <c r="K105" s="55">
        <f t="shared" si="59"/>
        <v>4.5276184726833696E-3</v>
      </c>
      <c r="L105" s="55">
        <f t="shared" si="60"/>
        <v>5.4331421672200401E-3</v>
      </c>
      <c r="M105" s="55">
        <f t="shared" si="61"/>
        <v>1.0866284334440099E-2</v>
      </c>
    </row>
    <row r="106" spans="2:13">
      <c r="B106" s="46" t="s">
        <v>31</v>
      </c>
      <c r="C106" s="71">
        <v>0.19</v>
      </c>
      <c r="D106" s="71">
        <v>1.71</v>
      </c>
      <c r="E106" s="71">
        <v>0.15</v>
      </c>
      <c r="F106" s="71">
        <v>0.19</v>
      </c>
      <c r="G106" s="71">
        <v>0.35</v>
      </c>
      <c r="H106" s="52"/>
      <c r="I106" s="55">
        <f t="shared" si="57"/>
        <v>5.9579805581687004E-3</v>
      </c>
      <c r="J106" s="55">
        <f t="shared" si="58"/>
        <v>5.3621825023518303E-2</v>
      </c>
      <c r="K106" s="55">
        <f t="shared" si="59"/>
        <v>4.7036688617121403E-3</v>
      </c>
      <c r="L106" s="55">
        <f t="shared" si="60"/>
        <v>5.9579805581687004E-3</v>
      </c>
      <c r="M106" s="55">
        <f t="shared" si="61"/>
        <v>1.0975227343995E-2</v>
      </c>
    </row>
    <row r="107" spans="2:13">
      <c r="B107" s="46" t="s">
        <v>32</v>
      </c>
      <c r="C107" s="71">
        <v>0.21</v>
      </c>
      <c r="D107" s="71">
        <v>1.73</v>
      </c>
      <c r="E107" s="71">
        <v>0.17</v>
      </c>
      <c r="F107" s="71">
        <v>0.21</v>
      </c>
      <c r="G107" s="71">
        <v>0.34</v>
      </c>
      <c r="H107" s="52"/>
      <c r="I107" s="55">
        <f t="shared" si="57"/>
        <v>6.7807555699063602E-3</v>
      </c>
      <c r="J107" s="55">
        <f t="shared" si="58"/>
        <v>5.5860510171133401E-2</v>
      </c>
      <c r="K107" s="55">
        <f t="shared" si="59"/>
        <v>5.4891830804003902E-3</v>
      </c>
      <c r="L107" s="55">
        <f t="shared" si="60"/>
        <v>6.7807555699063602E-3</v>
      </c>
      <c r="M107" s="55">
        <f t="shared" si="61"/>
        <v>1.09783661608008E-2</v>
      </c>
    </row>
    <row r="108" spans="2:13">
      <c r="B108" s="46" t="s">
        <v>33</v>
      </c>
      <c r="C108" s="71">
        <v>0.2</v>
      </c>
      <c r="D108" s="71">
        <v>1.66</v>
      </c>
      <c r="E108" s="71">
        <v>0.13</v>
      </c>
      <c r="F108" s="71">
        <v>0.2</v>
      </c>
      <c r="G108" s="71">
        <v>0.33</v>
      </c>
      <c r="H108" s="52"/>
      <c r="I108" s="55">
        <f t="shared" si="57"/>
        <v>6.0259114191021403E-3</v>
      </c>
      <c r="J108" s="55">
        <f t="shared" si="58"/>
        <v>5.0015064778547801E-2</v>
      </c>
      <c r="K108" s="55">
        <f t="shared" si="59"/>
        <v>3.9168424224163903E-3</v>
      </c>
      <c r="L108" s="55">
        <f t="shared" si="60"/>
        <v>6.0259114191021403E-3</v>
      </c>
      <c r="M108" s="55">
        <f t="shared" si="61"/>
        <v>9.9427538415185306E-3</v>
      </c>
    </row>
    <row r="109" spans="2:13">
      <c r="B109" s="46" t="s">
        <v>34</v>
      </c>
      <c r="C109" s="71">
        <v>0.22</v>
      </c>
      <c r="D109" s="71">
        <v>1.65</v>
      </c>
      <c r="E109" s="71">
        <v>0.15</v>
      </c>
      <c r="F109" s="71">
        <v>0.17</v>
      </c>
      <c r="G109" s="71">
        <v>0.35</v>
      </c>
      <c r="H109" s="52"/>
      <c r="I109" s="55">
        <f t="shared" si="57"/>
        <v>6.8195908245505298E-3</v>
      </c>
      <c r="J109" s="55">
        <f t="shared" si="58"/>
        <v>5.1146931184129003E-2</v>
      </c>
      <c r="K109" s="55">
        <f t="shared" si="59"/>
        <v>4.6497210167389998E-3</v>
      </c>
      <c r="L109" s="55">
        <f t="shared" si="60"/>
        <v>5.2696838189708597E-3</v>
      </c>
      <c r="M109" s="55">
        <f t="shared" si="61"/>
        <v>1.0849349039057699E-2</v>
      </c>
    </row>
    <row r="110" spans="2:13">
      <c r="B110" s="51" t="s">
        <v>35</v>
      </c>
      <c r="C110" s="71">
        <v>0.18</v>
      </c>
      <c r="D110" s="71">
        <v>1.93</v>
      </c>
      <c r="E110" s="71">
        <v>0.15</v>
      </c>
      <c r="F110" s="71">
        <v>0.22</v>
      </c>
      <c r="G110" s="71">
        <v>0.38</v>
      </c>
      <c r="H110" s="52"/>
      <c r="I110" s="55">
        <f>C110/F78</f>
        <v>4.3827611395178996E-3</v>
      </c>
      <c r="J110" s="55">
        <f>D110/F78</f>
        <v>4.6992938884830797E-2</v>
      </c>
      <c r="K110" s="55">
        <f>E110/F78</f>
        <v>3.6523009495982501E-3</v>
      </c>
      <c r="L110" s="55">
        <f>F110/F78</f>
        <v>5.3567080594107601E-3</v>
      </c>
      <c r="M110" s="55">
        <f>G110/F78</f>
        <v>9.2524957389822308E-3</v>
      </c>
    </row>
    <row r="111" spans="2:13">
      <c r="B111" s="51" t="s">
        <v>36</v>
      </c>
      <c r="C111" s="71">
        <v>0.17</v>
      </c>
      <c r="D111" s="71">
        <v>1.47</v>
      </c>
      <c r="E111" s="71">
        <v>0.14000000000000001</v>
      </c>
      <c r="F111" s="71">
        <v>0.22</v>
      </c>
      <c r="G111" s="71">
        <v>0.4</v>
      </c>
      <c r="H111" s="52"/>
      <c r="I111" s="55">
        <f t="shared" ref="I111:I123" si="62">C111/F79</f>
        <v>4.3290043290043299E-3</v>
      </c>
      <c r="J111" s="55">
        <f>D111/F79</f>
        <v>3.7433155080213901E-2</v>
      </c>
      <c r="K111" s="55">
        <f t="shared" ref="K111:K123" si="63">E111/F79</f>
        <v>3.5650623885918001E-3</v>
      </c>
      <c r="L111" s="55">
        <f t="shared" ref="L111:L123" si="64">F111/F79</f>
        <v>5.60224089635854E-3</v>
      </c>
      <c r="M111" s="55">
        <f t="shared" ref="M111:M123" si="65">G111/F79</f>
        <v>1.01858925388337E-2</v>
      </c>
    </row>
    <row r="112" spans="2:13">
      <c r="B112" s="51" t="s">
        <v>37</v>
      </c>
      <c r="C112" s="71">
        <v>0.21</v>
      </c>
      <c r="D112" s="71">
        <v>1.72</v>
      </c>
      <c r="E112" s="71">
        <v>0.09</v>
      </c>
      <c r="F112" s="71">
        <v>0.22</v>
      </c>
      <c r="G112" s="71">
        <v>0.34</v>
      </c>
      <c r="H112" s="52"/>
      <c r="I112" s="55">
        <f t="shared" si="62"/>
        <v>5.0047664442326003E-3</v>
      </c>
      <c r="J112" s="55">
        <f t="shared" ref="J112:J123" si="66">D112/F80</f>
        <v>4.0991420400381298E-2</v>
      </c>
      <c r="K112" s="55">
        <f t="shared" si="63"/>
        <v>2.1448999046711202E-3</v>
      </c>
      <c r="L112" s="55">
        <f t="shared" si="64"/>
        <v>5.2430886558627304E-3</v>
      </c>
      <c r="M112" s="55">
        <f t="shared" si="65"/>
        <v>8.10295519542421E-3</v>
      </c>
    </row>
    <row r="113" spans="2:19">
      <c r="B113" s="51" t="s">
        <v>38</v>
      </c>
      <c r="C113" s="71">
        <v>0.19</v>
      </c>
      <c r="D113" s="71">
        <v>1.65</v>
      </c>
      <c r="E113" s="71">
        <v>0.14000000000000001</v>
      </c>
      <c r="F113" s="71">
        <v>0.24</v>
      </c>
      <c r="G113" s="71">
        <v>0.36</v>
      </c>
      <c r="H113" s="52"/>
      <c r="I113" s="55">
        <f t="shared" si="62"/>
        <v>4.8593350383631696E-3</v>
      </c>
      <c r="J113" s="55">
        <f t="shared" si="66"/>
        <v>4.2199488491048598E-2</v>
      </c>
      <c r="K113" s="55">
        <f t="shared" si="63"/>
        <v>3.58056265984655E-3</v>
      </c>
      <c r="L113" s="55">
        <f t="shared" si="64"/>
        <v>6.1381074168797897E-3</v>
      </c>
      <c r="M113" s="55">
        <f t="shared" si="65"/>
        <v>9.2071611253196906E-3</v>
      </c>
    </row>
    <row r="114" spans="2:19">
      <c r="B114" s="51" t="s">
        <v>39</v>
      </c>
      <c r="C114" s="71">
        <v>0.23</v>
      </c>
      <c r="D114" s="71">
        <v>1.83</v>
      </c>
      <c r="E114" s="71">
        <v>0.21</v>
      </c>
      <c r="F114" s="71">
        <v>0.21</v>
      </c>
      <c r="G114" s="71">
        <v>0.42</v>
      </c>
      <c r="H114" s="52"/>
      <c r="I114" s="55">
        <f t="shared" si="62"/>
        <v>5.79929399899143E-3</v>
      </c>
      <c r="J114" s="55">
        <f t="shared" si="66"/>
        <v>4.6142208774583998E-2</v>
      </c>
      <c r="K114" s="55">
        <f t="shared" si="63"/>
        <v>5.2950075642965201E-3</v>
      </c>
      <c r="L114" s="55">
        <f t="shared" si="64"/>
        <v>5.2950075642965201E-3</v>
      </c>
      <c r="M114" s="55">
        <f t="shared" si="65"/>
        <v>1.0590015128593E-2</v>
      </c>
    </row>
    <row r="115" spans="2:19">
      <c r="B115" s="51" t="s">
        <v>40</v>
      </c>
      <c r="C115" s="71">
        <v>0.35</v>
      </c>
      <c r="D115" s="71">
        <v>1.87</v>
      </c>
      <c r="E115" s="71">
        <v>0.17</v>
      </c>
      <c r="F115" s="71">
        <v>0.18</v>
      </c>
      <c r="G115" s="71">
        <v>0.38</v>
      </c>
      <c r="H115" s="52"/>
      <c r="I115" s="55">
        <f t="shared" si="62"/>
        <v>8.2879469571394693E-3</v>
      </c>
      <c r="J115" s="55">
        <f t="shared" si="66"/>
        <v>4.4281316599573801E-2</v>
      </c>
      <c r="K115" s="55">
        <f t="shared" si="63"/>
        <v>4.0255742363248899E-3</v>
      </c>
      <c r="L115" s="55">
        <f t="shared" si="64"/>
        <v>4.2623727208145898E-3</v>
      </c>
      <c r="M115" s="55">
        <f t="shared" si="65"/>
        <v>8.9983424106085692E-3</v>
      </c>
    </row>
    <row r="116" spans="2:19">
      <c r="B116" s="51" t="s">
        <v>41</v>
      </c>
      <c r="C116" s="71">
        <v>0.16</v>
      </c>
      <c r="D116" s="71">
        <v>1.56</v>
      </c>
      <c r="E116" s="71">
        <v>0.12</v>
      </c>
      <c r="F116" s="71">
        <v>0.2</v>
      </c>
      <c r="G116" s="71">
        <v>0.38</v>
      </c>
      <c r="H116" s="52"/>
      <c r="I116" s="55">
        <f t="shared" si="62"/>
        <v>4.0261701056869704E-3</v>
      </c>
      <c r="J116" s="55">
        <f t="shared" si="66"/>
        <v>3.9255158530447899E-2</v>
      </c>
      <c r="K116" s="55">
        <f t="shared" si="63"/>
        <v>3.01962757926522E-3</v>
      </c>
      <c r="L116" s="55">
        <f t="shared" si="64"/>
        <v>5.0327126321087099E-3</v>
      </c>
      <c r="M116" s="55">
        <f t="shared" si="65"/>
        <v>9.5621540010065401E-3</v>
      </c>
    </row>
    <row r="117" spans="2:19">
      <c r="B117" s="51" t="s">
        <v>42</v>
      </c>
      <c r="C117" s="71">
        <v>0.22</v>
      </c>
      <c r="D117" s="71">
        <v>1.75</v>
      </c>
      <c r="E117" s="71">
        <v>0.16</v>
      </c>
      <c r="F117" s="71">
        <v>0.22</v>
      </c>
      <c r="G117" s="71">
        <v>0.3</v>
      </c>
      <c r="H117" s="52"/>
      <c r="I117" s="55">
        <f t="shared" si="62"/>
        <v>5.90762620837809E-3</v>
      </c>
      <c r="J117" s="55">
        <f t="shared" si="66"/>
        <v>4.6992481203007502E-2</v>
      </c>
      <c r="K117" s="55">
        <f t="shared" si="63"/>
        <v>4.2964554242749704E-3</v>
      </c>
      <c r="L117" s="55">
        <f t="shared" si="64"/>
        <v>5.90762620837809E-3</v>
      </c>
      <c r="M117" s="55">
        <f t="shared" si="65"/>
        <v>8.05585392051557E-3</v>
      </c>
    </row>
    <row r="118" spans="2:19">
      <c r="B118" s="51" t="s">
        <v>43</v>
      </c>
      <c r="C118" s="71">
        <v>0.18</v>
      </c>
      <c r="D118" s="71">
        <v>1.84</v>
      </c>
      <c r="E118" s="71">
        <v>0.12</v>
      </c>
      <c r="F118" s="71">
        <v>0.17</v>
      </c>
      <c r="G118" s="71">
        <v>0.37</v>
      </c>
      <c r="H118" s="52"/>
      <c r="I118" s="55">
        <f t="shared" si="62"/>
        <v>4.3404870991077902E-3</v>
      </c>
      <c r="J118" s="55">
        <f t="shared" si="66"/>
        <v>4.4369423679768497E-2</v>
      </c>
      <c r="K118" s="55">
        <f t="shared" si="63"/>
        <v>2.8936580660718601E-3</v>
      </c>
      <c r="L118" s="55">
        <f t="shared" si="64"/>
        <v>4.0993489269351303E-3</v>
      </c>
      <c r="M118" s="55">
        <f t="shared" si="65"/>
        <v>8.9221123703882299E-3</v>
      </c>
    </row>
    <row r="119" spans="2:19">
      <c r="B119" s="51" t="s">
        <v>44</v>
      </c>
      <c r="C119" s="71">
        <v>0.19</v>
      </c>
      <c r="D119" s="71">
        <v>1.74</v>
      </c>
      <c r="E119" s="71">
        <v>0.09</v>
      </c>
      <c r="F119" s="71">
        <v>0.23</v>
      </c>
      <c r="G119" s="71">
        <v>0.32</v>
      </c>
      <c r="H119" s="52"/>
      <c r="I119" s="55">
        <f t="shared" si="62"/>
        <v>4.8855746978657697E-3</v>
      </c>
      <c r="J119" s="55">
        <f t="shared" si="66"/>
        <v>4.4741578812033903E-2</v>
      </c>
      <c r="K119" s="55">
        <f t="shared" si="63"/>
        <v>2.3142195937258898E-3</v>
      </c>
      <c r="L119" s="55">
        <f t="shared" si="64"/>
        <v>5.91411673952173E-3</v>
      </c>
      <c r="M119" s="55">
        <f t="shared" si="65"/>
        <v>8.2283363332476198E-3</v>
      </c>
    </row>
    <row r="120" spans="2:19">
      <c r="B120" s="51" t="s">
        <v>45</v>
      </c>
      <c r="C120" s="71">
        <v>0.23</v>
      </c>
      <c r="D120" s="71">
        <v>1.74</v>
      </c>
      <c r="E120" s="71">
        <v>0.13</v>
      </c>
      <c r="F120" s="71">
        <v>0.22</v>
      </c>
      <c r="G120" s="71">
        <v>0.41</v>
      </c>
      <c r="H120" s="52"/>
      <c r="I120" s="55">
        <f t="shared" si="62"/>
        <v>6.0177917320774496E-3</v>
      </c>
      <c r="J120" s="55">
        <f t="shared" si="66"/>
        <v>4.5525902668759798E-2</v>
      </c>
      <c r="K120" s="55">
        <f t="shared" si="63"/>
        <v>3.40136054421769E-3</v>
      </c>
      <c r="L120" s="55">
        <f t="shared" si="64"/>
        <v>5.7561486132914697E-3</v>
      </c>
      <c r="M120" s="55">
        <f t="shared" si="65"/>
        <v>1.0727367870225E-2</v>
      </c>
    </row>
    <row r="121" spans="2:19">
      <c r="B121" s="51" t="s">
        <v>46</v>
      </c>
      <c r="C121" s="71">
        <v>0.21</v>
      </c>
      <c r="D121" s="71">
        <v>1.72</v>
      </c>
      <c r="E121" s="71">
        <v>0.14000000000000001</v>
      </c>
      <c r="F121" s="71">
        <v>0.19</v>
      </c>
      <c r="G121" s="71">
        <v>0.38</v>
      </c>
      <c r="H121" s="52"/>
      <c r="I121" s="55">
        <f t="shared" si="62"/>
        <v>5.3901437371663202E-3</v>
      </c>
      <c r="J121" s="55">
        <f t="shared" si="66"/>
        <v>4.4147843942505101E-2</v>
      </c>
      <c r="K121" s="55">
        <f t="shared" si="63"/>
        <v>3.5934291581108798E-3</v>
      </c>
      <c r="L121" s="55">
        <f t="shared" si="64"/>
        <v>4.8767967145790601E-3</v>
      </c>
      <c r="M121" s="55">
        <f t="shared" si="65"/>
        <v>9.7535934291581097E-3</v>
      </c>
    </row>
    <row r="122" spans="2:19">
      <c r="B122" s="51" t="s">
        <v>47</v>
      </c>
      <c r="C122" s="71">
        <v>0.18</v>
      </c>
      <c r="D122" s="71">
        <v>1.69</v>
      </c>
      <c r="E122" s="71">
        <v>0.15</v>
      </c>
      <c r="F122" s="71">
        <v>0.23</v>
      </c>
      <c r="G122" s="71">
        <v>0.3</v>
      </c>
      <c r="H122" s="52"/>
      <c r="I122" s="55">
        <f t="shared" si="62"/>
        <v>4.7244094488189002E-3</v>
      </c>
      <c r="J122" s="55">
        <f t="shared" si="66"/>
        <v>4.4356955380577399E-2</v>
      </c>
      <c r="K122" s="55">
        <f t="shared" si="63"/>
        <v>3.9370078740157497E-3</v>
      </c>
      <c r="L122" s="55">
        <f t="shared" si="64"/>
        <v>6.0367454068241504E-3</v>
      </c>
      <c r="M122" s="55">
        <f t="shared" si="65"/>
        <v>7.8740157480314994E-3</v>
      </c>
    </row>
    <row r="123" spans="2:19">
      <c r="B123" s="51" t="s">
        <v>48</v>
      </c>
      <c r="C123" s="71">
        <v>0.21</v>
      </c>
      <c r="D123" s="71">
        <v>1.8</v>
      </c>
      <c r="E123" s="71">
        <v>0.14000000000000001</v>
      </c>
      <c r="F123" s="71">
        <v>0.2</v>
      </c>
      <c r="G123" s="71">
        <v>0.37</v>
      </c>
      <c r="H123" s="52"/>
      <c r="I123" s="55">
        <f t="shared" si="62"/>
        <v>5.49594347029573E-3</v>
      </c>
      <c r="J123" s="55">
        <f t="shared" si="66"/>
        <v>4.71080868882491E-2</v>
      </c>
      <c r="K123" s="55">
        <f t="shared" si="63"/>
        <v>3.66396231353049E-3</v>
      </c>
      <c r="L123" s="55">
        <f t="shared" si="64"/>
        <v>5.2342318764721299E-3</v>
      </c>
      <c r="M123" s="55">
        <f t="shared" si="65"/>
        <v>9.6833289714734396E-3</v>
      </c>
    </row>
    <row r="126" spans="2:19">
      <c r="B126" s="42" t="s">
        <v>78</v>
      </c>
    </row>
    <row r="127" spans="2:19">
      <c r="B127" s="72" t="s">
        <v>79</v>
      </c>
      <c r="C127" s="72"/>
      <c r="D127" s="72" t="s">
        <v>80</v>
      </c>
      <c r="E127" s="72"/>
      <c r="F127" s="72" t="s">
        <v>81</v>
      </c>
      <c r="G127" s="72"/>
      <c r="H127" s="72" t="s">
        <v>82</v>
      </c>
      <c r="I127" s="72"/>
      <c r="J127" s="72" t="s">
        <v>83</v>
      </c>
      <c r="K127" s="72"/>
      <c r="L127" s="72" t="s">
        <v>84</v>
      </c>
      <c r="M127" s="72"/>
      <c r="N127" s="73" t="s">
        <v>85</v>
      </c>
      <c r="O127" s="73"/>
      <c r="P127" s="73" t="s">
        <v>86</v>
      </c>
      <c r="Q127" s="73"/>
      <c r="R127" s="73" t="s">
        <v>87</v>
      </c>
      <c r="S127" s="73"/>
    </row>
    <row r="128" spans="2:19">
      <c r="B128" s="56" t="s">
        <v>64</v>
      </c>
      <c r="C128" s="56" t="s">
        <v>65</v>
      </c>
      <c r="D128" s="56" t="s">
        <v>64</v>
      </c>
      <c r="E128" s="56" t="s">
        <v>65</v>
      </c>
      <c r="F128" s="56" t="s">
        <v>64</v>
      </c>
      <c r="G128" s="56" t="s">
        <v>65</v>
      </c>
      <c r="H128" s="56" t="s">
        <v>64</v>
      </c>
      <c r="I128" s="56" t="s">
        <v>65</v>
      </c>
      <c r="J128" s="56" t="s">
        <v>64</v>
      </c>
      <c r="K128" s="56" t="s">
        <v>65</v>
      </c>
      <c r="L128" s="56" t="s">
        <v>64</v>
      </c>
      <c r="M128" s="56" t="s">
        <v>65</v>
      </c>
      <c r="N128" s="74" t="s">
        <v>64</v>
      </c>
      <c r="O128" s="74" t="s">
        <v>65</v>
      </c>
      <c r="P128" s="74" t="s">
        <v>64</v>
      </c>
      <c r="Q128" s="74" t="s">
        <v>65</v>
      </c>
      <c r="R128" s="74" t="s">
        <v>64</v>
      </c>
      <c r="S128" s="74" t="s">
        <v>65</v>
      </c>
    </row>
    <row r="129" spans="2:19">
      <c r="B129" s="53">
        <v>3.8703370000000001</v>
      </c>
      <c r="C129" s="53">
        <v>6.4429829999999999</v>
      </c>
      <c r="D129" s="75">
        <v>1.9418949999999999</v>
      </c>
      <c r="E129" s="75">
        <v>4.7919999999999998</v>
      </c>
      <c r="F129" s="75">
        <v>119.83953</v>
      </c>
      <c r="G129" s="75">
        <v>164.03280000000001</v>
      </c>
      <c r="H129" s="75">
        <v>2.9102329999999998</v>
      </c>
      <c r="I129" s="75">
        <v>5.4615039999999997</v>
      </c>
      <c r="J129" s="75">
        <v>3.747071</v>
      </c>
      <c r="K129" s="75">
        <v>6.5436550000000002</v>
      </c>
      <c r="L129" s="75">
        <v>32.840000000000003</v>
      </c>
      <c r="M129" s="75">
        <v>60.92</v>
      </c>
      <c r="N129" s="74">
        <v>0.39189499999999999</v>
      </c>
      <c r="O129" s="74">
        <v>1.302</v>
      </c>
      <c r="P129" s="74">
        <v>5.3983379999999999</v>
      </c>
      <c r="Q129" s="74">
        <v>6.7919999999999998</v>
      </c>
      <c r="R129" s="74">
        <v>191.4016</v>
      </c>
      <c r="S129" s="74">
        <v>162.6378</v>
      </c>
    </row>
    <row r="130" spans="2:19">
      <c r="B130" s="53">
        <v>3.9845980000000001</v>
      </c>
      <c r="C130" s="53">
        <v>6.6429400000000003</v>
      </c>
      <c r="D130" s="75">
        <v>1.9053800000000001</v>
      </c>
      <c r="E130" s="75">
        <v>4.7549999999999999</v>
      </c>
      <c r="F130" s="75">
        <v>115.15272</v>
      </c>
      <c r="G130" s="75">
        <v>167.25</v>
      </c>
      <c r="H130" s="75">
        <v>3.0008859999999999</v>
      </c>
      <c r="I130" s="75">
        <v>5.4265689999999998</v>
      </c>
      <c r="J130" s="75">
        <v>3.72871</v>
      </c>
      <c r="K130" s="75">
        <v>6.4250150000000001</v>
      </c>
      <c r="L130" s="75">
        <v>32.340000000000003</v>
      </c>
      <c r="M130" s="75">
        <v>70.67</v>
      </c>
      <c r="N130" s="74">
        <v>0.35538019999999998</v>
      </c>
      <c r="O130" s="74">
        <v>1.2649999999999999</v>
      </c>
      <c r="P130" s="74">
        <v>4.6236290000000002</v>
      </c>
      <c r="Q130" s="74">
        <v>5.7549999999999999</v>
      </c>
      <c r="R130" s="74">
        <v>192.36510000000001</v>
      </c>
      <c r="S130" s="74">
        <v>162.60079999999999</v>
      </c>
    </row>
    <row r="131" spans="2:19">
      <c r="B131" s="53">
        <v>3.9871949999999998</v>
      </c>
      <c r="C131" s="53">
        <v>6.2456230000000001</v>
      </c>
      <c r="D131" s="75">
        <v>1.8772599999999999</v>
      </c>
      <c r="E131" s="75">
        <v>4.7270000000000003</v>
      </c>
      <c r="F131" s="75">
        <v>113.6434</v>
      </c>
      <c r="G131" s="75">
        <v>159.7432</v>
      </c>
      <c r="H131" s="75">
        <v>2.94163</v>
      </c>
      <c r="I131" s="75">
        <v>5.4005299999999998</v>
      </c>
      <c r="J131" s="75">
        <v>3.554986</v>
      </c>
      <c r="K131" s="75">
        <v>6.6396980000000001</v>
      </c>
      <c r="L131" s="75">
        <v>33.340000000000003</v>
      </c>
      <c r="M131" s="75">
        <v>67.58</v>
      </c>
      <c r="N131" s="74">
        <v>0.32725969999999999</v>
      </c>
      <c r="O131" s="74">
        <v>1.2370000000000001</v>
      </c>
      <c r="P131" s="74">
        <v>4.8828079999999998</v>
      </c>
      <c r="Q131" s="74">
        <v>5.7270000000000003</v>
      </c>
      <c r="R131" s="74">
        <v>193.33690000000001</v>
      </c>
      <c r="S131" s="74">
        <v>162.5728</v>
      </c>
    </row>
    <row r="132" spans="2:19">
      <c r="B132" s="53">
        <v>3.5392399999999999</v>
      </c>
      <c r="C132" s="53">
        <v>6.1235720000000002</v>
      </c>
      <c r="D132" s="75">
        <v>1.946512</v>
      </c>
      <c r="E132" s="75">
        <v>4.7969999999999997</v>
      </c>
      <c r="F132" s="75">
        <v>133.02616</v>
      </c>
      <c r="G132" s="75">
        <v>158.55160000000001</v>
      </c>
      <c r="H132" s="75">
        <v>2.5025170000000001</v>
      </c>
      <c r="I132" s="75">
        <v>5.7625299999999999</v>
      </c>
      <c r="J132" s="75">
        <v>3.4434079999999998</v>
      </c>
      <c r="K132" s="75">
        <v>5.4066859999999997</v>
      </c>
      <c r="L132" s="75">
        <v>27.67</v>
      </c>
      <c r="M132" s="75">
        <v>72.260000000000005</v>
      </c>
      <c r="N132" s="74">
        <v>0.39651180000000003</v>
      </c>
      <c r="O132" s="74">
        <v>1.3069999999999999</v>
      </c>
      <c r="P132" s="74">
        <v>5.99268</v>
      </c>
      <c r="Q132" s="74">
        <v>5.7969999999999997</v>
      </c>
      <c r="R132" s="74">
        <v>190.40620000000001</v>
      </c>
      <c r="S132" s="74">
        <v>158.64279999999999</v>
      </c>
    </row>
    <row r="133" spans="2:19">
      <c r="B133" s="53">
        <v>3.449649</v>
      </c>
      <c r="C133" s="53">
        <v>6.2365349999999999</v>
      </c>
      <c r="D133" s="75">
        <v>2.0061110000000002</v>
      </c>
      <c r="E133" s="75">
        <v>4.8559999999999999</v>
      </c>
      <c r="F133" s="75">
        <v>134.25745000000001</v>
      </c>
      <c r="G133" s="75">
        <v>166.77340000000001</v>
      </c>
      <c r="H133" s="75">
        <v>2.5834410000000001</v>
      </c>
      <c r="I133" s="75">
        <v>5.6745299999999999</v>
      </c>
      <c r="J133" s="75">
        <v>3.190591</v>
      </c>
      <c r="K133" s="75">
        <v>5.3770259999999999</v>
      </c>
      <c r="L133" s="75">
        <v>28.69</v>
      </c>
      <c r="M133" s="75">
        <v>74.209999999999994</v>
      </c>
      <c r="N133" s="74">
        <v>0.45611099999999999</v>
      </c>
      <c r="O133" s="74">
        <v>1.3660000000000001</v>
      </c>
      <c r="P133" s="74">
        <v>4.8199610000000002</v>
      </c>
      <c r="Q133" s="74">
        <v>6.8559999999999999</v>
      </c>
      <c r="R133" s="74">
        <v>190.4658</v>
      </c>
      <c r="S133" s="74">
        <v>158.70179999999999</v>
      </c>
    </row>
    <row r="134" spans="2:19">
      <c r="B134" s="53">
        <v>3.4106960000000002</v>
      </c>
      <c r="C134" s="53">
        <v>6.279382</v>
      </c>
      <c r="D134" s="75">
        <v>1.9570050000000001</v>
      </c>
      <c r="E134" s="75">
        <v>4.8070000000000004</v>
      </c>
      <c r="F134" s="75">
        <v>131.11967000000001</v>
      </c>
      <c r="G134" s="75">
        <v>149.0986</v>
      </c>
      <c r="H134" s="75">
        <v>2.5268380000000001</v>
      </c>
      <c r="I134" s="75">
        <v>5.7855299999999996</v>
      </c>
      <c r="J134" s="75">
        <v>3.5507490000000002</v>
      </c>
      <c r="K134" s="75">
        <v>5.2004780000000004</v>
      </c>
      <c r="L134" s="75">
        <v>29.74</v>
      </c>
      <c r="M134" s="75">
        <v>67.67</v>
      </c>
      <c r="N134" s="74">
        <v>0.40700449999999999</v>
      </c>
      <c r="O134" s="74">
        <v>1.3169999999999999</v>
      </c>
      <c r="P134" s="74">
        <v>5.6346509999999999</v>
      </c>
      <c r="Q134" s="74">
        <v>4.8070000000000004</v>
      </c>
      <c r="R134" s="74">
        <v>188.41669999999999</v>
      </c>
      <c r="S134" s="74">
        <v>158.65280000000001</v>
      </c>
    </row>
    <row r="135" spans="2:19">
      <c r="B135" s="53">
        <v>3.5429179999999998</v>
      </c>
      <c r="C135" s="53">
        <v>6.1573310000000001</v>
      </c>
      <c r="D135" s="75">
        <v>1.9435739999999999</v>
      </c>
      <c r="E135" s="75">
        <v>4.7939999999999996</v>
      </c>
      <c r="F135" s="75">
        <v>136.3228</v>
      </c>
      <c r="G135" s="75">
        <v>144.65010000000001</v>
      </c>
      <c r="H135" s="75">
        <v>2.6475610000000001</v>
      </c>
      <c r="I135" s="75">
        <v>5.5645300000000004</v>
      </c>
      <c r="J135" s="75">
        <v>3.888309</v>
      </c>
      <c r="K135" s="75">
        <v>5.6227809999999998</v>
      </c>
      <c r="L135" s="75">
        <v>35.14</v>
      </c>
      <c r="M135" s="75">
        <v>74.47</v>
      </c>
      <c r="N135" s="74">
        <v>0.39357379999999997</v>
      </c>
      <c r="O135" s="74">
        <v>1.304</v>
      </c>
      <c r="P135" s="74">
        <v>4.145454</v>
      </c>
      <c r="Q135" s="74">
        <v>5.7939999999999996</v>
      </c>
      <c r="R135" s="74">
        <v>187.4032</v>
      </c>
      <c r="S135" s="74">
        <v>168.63980000000001</v>
      </c>
    </row>
    <row r="136" spans="2:19">
      <c r="B136" s="53">
        <v>4.4948759999999996</v>
      </c>
      <c r="C136" s="53">
        <v>5.9560760000000004</v>
      </c>
      <c r="D136" s="75">
        <v>2.005271</v>
      </c>
      <c r="E136" s="75">
        <v>4.8550000000000004</v>
      </c>
      <c r="F136" s="75">
        <v>137.2364</v>
      </c>
      <c r="G136" s="75">
        <v>143.4188</v>
      </c>
      <c r="H136" s="75">
        <v>2.6833800000000001</v>
      </c>
      <c r="I136" s="75">
        <v>5.5205299999999999</v>
      </c>
      <c r="J136" s="75">
        <v>3.624193</v>
      </c>
      <c r="K136" s="75">
        <v>5.762607</v>
      </c>
      <c r="L136" s="75">
        <v>33.35</v>
      </c>
      <c r="M136" s="75">
        <v>66.680000000000007</v>
      </c>
      <c r="N136" s="74">
        <v>0.45527099999999998</v>
      </c>
      <c r="O136" s="74">
        <v>1.365</v>
      </c>
      <c r="P136" s="74">
        <v>5.8909099999999999</v>
      </c>
      <c r="Q136" s="74">
        <v>7.8550000000000004</v>
      </c>
      <c r="R136" s="74">
        <v>189.465</v>
      </c>
      <c r="S136" s="74">
        <v>168.70079999999999</v>
      </c>
    </row>
    <row r="137" spans="2:19">
      <c r="B137" s="53">
        <v>4.411778</v>
      </c>
      <c r="C137" s="53">
        <v>6.2715920000000001</v>
      </c>
      <c r="D137" s="75">
        <v>1.952388</v>
      </c>
      <c r="E137" s="75">
        <v>4.8019999999999996</v>
      </c>
      <c r="F137" s="75">
        <v>134.45604</v>
      </c>
      <c r="G137" s="75">
        <v>138.3348</v>
      </c>
      <c r="H137" s="75">
        <v>2.682938</v>
      </c>
      <c r="I137" s="75">
        <v>5.4855299999999998</v>
      </c>
      <c r="J137" s="75">
        <v>3.8007409999999999</v>
      </c>
      <c r="K137" s="75">
        <v>5.470243</v>
      </c>
      <c r="L137" s="75">
        <v>32.659999999999997</v>
      </c>
      <c r="M137" s="75">
        <v>70.94</v>
      </c>
      <c r="N137" s="74">
        <v>0.40238780000000002</v>
      </c>
      <c r="O137" s="74">
        <v>1.3120000000000001</v>
      </c>
      <c r="P137" s="74">
        <v>4.2037940000000003</v>
      </c>
      <c r="Q137" s="74">
        <v>6.8402000000000003</v>
      </c>
      <c r="R137" s="74">
        <v>189.41210000000001</v>
      </c>
      <c r="S137" s="74">
        <v>168.64779999999999</v>
      </c>
    </row>
    <row r="138" spans="2:19">
      <c r="B138" s="53">
        <v>3.6106530000000001</v>
      </c>
      <c r="C138" s="53">
        <v>6.2988590000000002</v>
      </c>
      <c r="D138" s="75">
        <v>1.690069</v>
      </c>
      <c r="E138" s="75">
        <v>4.54</v>
      </c>
      <c r="F138" s="75">
        <v>136.08449999999999</v>
      </c>
      <c r="G138" s="75">
        <v>147.7878</v>
      </c>
      <c r="H138" s="75">
        <v>2.820465</v>
      </c>
      <c r="I138" s="75">
        <v>5.5665300000000002</v>
      </c>
      <c r="J138" s="75">
        <v>4.0196610000000002</v>
      </c>
      <c r="K138" s="75">
        <v>5.4773050000000003</v>
      </c>
      <c r="L138" s="75">
        <v>27.67</v>
      </c>
      <c r="M138" s="75">
        <v>67.260000000000005</v>
      </c>
      <c r="N138" s="74">
        <v>0.14006930000000001</v>
      </c>
      <c r="O138" s="74">
        <v>1.05</v>
      </c>
      <c r="P138" s="74">
        <v>5.762753</v>
      </c>
      <c r="Q138" s="74">
        <v>6.54</v>
      </c>
      <c r="R138" s="74">
        <v>175.1497</v>
      </c>
      <c r="S138" s="74">
        <v>160.38579999999999</v>
      </c>
    </row>
    <row r="139" spans="2:19">
      <c r="B139" s="53">
        <v>3.797625</v>
      </c>
      <c r="C139" s="53">
        <v>6.4559670000000002</v>
      </c>
      <c r="D139" s="75">
        <v>1.6569119999999999</v>
      </c>
      <c r="E139" s="75">
        <v>4.5069999999999997</v>
      </c>
      <c r="F139" s="75">
        <v>130.08698000000001</v>
      </c>
      <c r="G139" s="75">
        <v>154.69890000000001</v>
      </c>
      <c r="H139" s="75">
        <v>2.8792789999999999</v>
      </c>
      <c r="I139" s="75">
        <v>5.6304280000000002</v>
      </c>
      <c r="J139" s="75">
        <v>4.1594870000000004</v>
      </c>
      <c r="K139" s="75">
        <v>5.5507489999999997</v>
      </c>
      <c r="L139" s="75">
        <v>28.69</v>
      </c>
      <c r="M139" s="75">
        <v>74.209999999999994</v>
      </c>
      <c r="N139" s="74">
        <v>0.1069123</v>
      </c>
      <c r="O139" s="74">
        <v>1.0169999999999999</v>
      </c>
      <c r="P139" s="74">
        <v>5.6816579999999997</v>
      </c>
      <c r="Q139" s="74">
        <v>6.5069999999999997</v>
      </c>
      <c r="R139" s="74">
        <v>175.11660000000001</v>
      </c>
      <c r="S139" s="74">
        <v>160.3528</v>
      </c>
    </row>
    <row r="140" spans="2:19">
      <c r="B140" s="53">
        <v>3.709333</v>
      </c>
      <c r="C140" s="53">
        <v>6.2391310000000004</v>
      </c>
      <c r="D140" s="75">
        <v>1.694266</v>
      </c>
      <c r="E140" s="75">
        <v>4.5439999999999996</v>
      </c>
      <c r="F140" s="75">
        <v>140.45359999999999</v>
      </c>
      <c r="G140" s="75">
        <v>149.1292</v>
      </c>
      <c r="H140" s="75">
        <v>2.8222339999999999</v>
      </c>
      <c r="I140" s="75">
        <v>5.5773619999999999</v>
      </c>
      <c r="J140" s="75">
        <v>4.0281349999999998</v>
      </c>
      <c r="K140" s="75">
        <v>5.2838089999999998</v>
      </c>
      <c r="L140" s="75">
        <v>29.74</v>
      </c>
      <c r="M140" s="75">
        <v>77.67</v>
      </c>
      <c r="N140" s="74">
        <v>0.14426639999999999</v>
      </c>
      <c r="O140" s="74">
        <v>1.054</v>
      </c>
      <c r="P140" s="74">
        <v>5.8777879999999998</v>
      </c>
      <c r="Q140" s="74">
        <v>5.5439999999999996</v>
      </c>
      <c r="R140" s="74">
        <v>178.15389999999999</v>
      </c>
      <c r="S140" s="74">
        <v>145.22389999999999</v>
      </c>
    </row>
    <row r="141" spans="2:19">
      <c r="B141" s="53">
        <v>3.4340679999999999</v>
      </c>
      <c r="C141" s="53">
        <v>6.210566</v>
      </c>
      <c r="D141" s="75">
        <v>1.7526060000000001</v>
      </c>
      <c r="E141" s="75">
        <v>4.6029999999999998</v>
      </c>
      <c r="F141" s="75">
        <v>148.3973</v>
      </c>
      <c r="G141" s="75">
        <v>148.3348</v>
      </c>
      <c r="H141" s="75">
        <v>2.7510379999999999</v>
      </c>
      <c r="I141" s="75">
        <v>5.4301069999999996</v>
      </c>
      <c r="J141" s="75">
        <v>3.5422750000000001</v>
      </c>
      <c r="K141" s="75">
        <v>5.0366410000000004</v>
      </c>
      <c r="L141" s="75">
        <v>31.14</v>
      </c>
      <c r="M141" s="75">
        <v>72.47</v>
      </c>
      <c r="N141" s="74">
        <v>0.20260600000000001</v>
      </c>
      <c r="O141" s="74">
        <v>1.113</v>
      </c>
      <c r="P141" s="74">
        <v>6.19414</v>
      </c>
      <c r="Q141" s="74">
        <v>3.6030000000000002</v>
      </c>
      <c r="R141" s="74">
        <v>178.2123</v>
      </c>
      <c r="S141" s="74">
        <v>145.44880000000001</v>
      </c>
    </row>
    <row r="142" spans="2:19">
      <c r="B142" s="53">
        <v>3.2886449999999998</v>
      </c>
      <c r="C142" s="53">
        <v>6.0106099999999998</v>
      </c>
      <c r="D142" s="75">
        <v>1.6955260000000001</v>
      </c>
      <c r="E142" s="75">
        <v>4.5460000000000003</v>
      </c>
      <c r="F142" s="75">
        <v>143.78989999999999</v>
      </c>
      <c r="G142" s="75">
        <v>153.36993000000001</v>
      </c>
      <c r="H142" s="75">
        <v>2.7386560000000002</v>
      </c>
      <c r="I142" s="75">
        <v>5.4703480000000004</v>
      </c>
      <c r="J142" s="75">
        <v>3.3742009999999998</v>
      </c>
      <c r="K142" s="75">
        <v>4.9490730000000003</v>
      </c>
      <c r="L142" s="75">
        <v>33.35</v>
      </c>
      <c r="M142" s="75">
        <v>68.680000000000007</v>
      </c>
      <c r="N142" s="74">
        <v>0.1455255</v>
      </c>
      <c r="O142" s="74">
        <v>1.056</v>
      </c>
      <c r="P142" s="74">
        <v>6.1768409999999996</v>
      </c>
      <c r="Q142" s="74">
        <v>5.5460000000000003</v>
      </c>
      <c r="R142" s="74">
        <v>178.15520000000001</v>
      </c>
      <c r="S142" s="74">
        <v>145.39179999999999</v>
      </c>
    </row>
    <row r="146" spans="2:23">
      <c r="D146" s="76" t="s">
        <v>88</v>
      </c>
      <c r="E146" s="76"/>
      <c r="F146" s="76"/>
      <c r="G146" s="76"/>
    </row>
    <row r="147" spans="2:23">
      <c r="B147" s="77" t="s">
        <v>89</v>
      </c>
      <c r="C147" s="77"/>
      <c r="D147" s="77" t="s">
        <v>90</v>
      </c>
      <c r="E147" s="77"/>
      <c r="F147" s="78" t="s">
        <v>91</v>
      </c>
      <c r="G147" s="78"/>
      <c r="H147" s="77" t="s">
        <v>92</v>
      </c>
      <c r="I147" s="77"/>
      <c r="K147" s="73" t="s">
        <v>88</v>
      </c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</row>
    <row r="148" spans="2:23">
      <c r="B148" s="75" t="s">
        <v>64</v>
      </c>
      <c r="C148" s="75" t="s">
        <v>65</v>
      </c>
      <c r="D148" s="75" t="s">
        <v>64</v>
      </c>
      <c r="E148" s="75" t="s">
        <v>65</v>
      </c>
      <c r="F148" s="75" t="s">
        <v>64</v>
      </c>
      <c r="G148" s="75" t="s">
        <v>65</v>
      </c>
      <c r="H148" s="75" t="s">
        <v>64</v>
      </c>
      <c r="I148" s="75" t="s">
        <v>65</v>
      </c>
      <c r="K148" s="79" t="s">
        <v>93</v>
      </c>
      <c r="L148" s="73" t="s">
        <v>64</v>
      </c>
      <c r="M148" s="73"/>
      <c r="N148" s="73"/>
      <c r="O148" s="73"/>
      <c r="P148" s="73"/>
      <c r="Q148" s="73"/>
      <c r="R148" s="73" t="s">
        <v>65</v>
      </c>
      <c r="S148" s="73"/>
      <c r="T148" s="73"/>
      <c r="U148" s="73"/>
      <c r="V148" s="73"/>
      <c r="W148" s="73"/>
    </row>
    <row r="149" spans="2:23">
      <c r="B149" s="80">
        <v>3.1</v>
      </c>
      <c r="C149" s="80">
        <v>7.12</v>
      </c>
      <c r="D149" s="80">
        <v>1796</v>
      </c>
      <c r="E149" s="80">
        <v>2445</v>
      </c>
      <c r="F149" s="80">
        <v>5.0999999999999996</v>
      </c>
      <c r="G149" s="80">
        <v>8.6</v>
      </c>
      <c r="H149" s="81">
        <f t="shared" ref="H149:H154" si="67">B149*F149/22.5</f>
        <v>0.70266666666666699</v>
      </c>
      <c r="I149" s="81">
        <f>C149*G149/22.5</f>
        <v>2.7214222222222202</v>
      </c>
      <c r="K149" s="82">
        <v>0</v>
      </c>
      <c r="L149" s="83">
        <v>5.65</v>
      </c>
      <c r="M149" s="83">
        <v>5.56</v>
      </c>
      <c r="N149" s="83">
        <v>5.49</v>
      </c>
      <c r="O149" s="83">
        <v>5.67</v>
      </c>
      <c r="P149" s="83">
        <v>6.12</v>
      </c>
      <c r="Q149" s="83">
        <v>5.89</v>
      </c>
      <c r="R149" s="83">
        <v>8.2100000000000009</v>
      </c>
      <c r="S149" s="83">
        <v>8.35</v>
      </c>
      <c r="T149" s="83">
        <v>8.1199999999999992</v>
      </c>
      <c r="U149" s="83">
        <v>8.19</v>
      </c>
      <c r="V149" s="83">
        <v>8.39</v>
      </c>
      <c r="W149" s="83">
        <v>8.24</v>
      </c>
    </row>
    <row r="150" spans="2:23">
      <c r="B150" s="80">
        <v>3.11</v>
      </c>
      <c r="C150" s="80">
        <v>7.12</v>
      </c>
      <c r="D150" s="80">
        <v>1814</v>
      </c>
      <c r="E150" s="80">
        <v>2486</v>
      </c>
      <c r="F150" s="80">
        <v>5.2</v>
      </c>
      <c r="G150" s="80">
        <v>8.8000000000000007</v>
      </c>
      <c r="H150" s="81">
        <f t="shared" si="67"/>
        <v>0.71875555555555604</v>
      </c>
      <c r="I150" s="81">
        <f>C150*G150/22.5</f>
        <v>2.7847111111111098</v>
      </c>
      <c r="K150" s="82">
        <v>15</v>
      </c>
      <c r="L150" s="83">
        <v>13.65</v>
      </c>
      <c r="M150" s="83">
        <v>13.84</v>
      </c>
      <c r="N150" s="83">
        <v>13.67</v>
      </c>
      <c r="O150" s="83">
        <v>14.02</v>
      </c>
      <c r="P150" s="83">
        <v>14.14</v>
      </c>
      <c r="Q150" s="83">
        <v>12.99</v>
      </c>
      <c r="R150" s="83">
        <v>19.350000000000001</v>
      </c>
      <c r="S150" s="83">
        <v>20.49</v>
      </c>
      <c r="T150" s="83">
        <v>19.62</v>
      </c>
      <c r="U150" s="83">
        <v>18.34</v>
      </c>
      <c r="V150" s="83">
        <v>18.61</v>
      </c>
      <c r="W150" s="83">
        <v>18.22</v>
      </c>
    </row>
    <row r="151" spans="2:23">
      <c r="B151" s="80">
        <v>3.41</v>
      </c>
      <c r="C151" s="80">
        <v>7.33</v>
      </c>
      <c r="D151" s="80">
        <v>1839</v>
      </c>
      <c r="E151" s="80">
        <v>2457</v>
      </c>
      <c r="F151" s="80">
        <v>4.9000000000000004</v>
      </c>
      <c r="G151" s="80">
        <v>8.4</v>
      </c>
      <c r="H151" s="81">
        <f t="shared" si="67"/>
        <v>0.74262222222222196</v>
      </c>
      <c r="I151" s="81">
        <f>C151*G151/22.5</f>
        <v>2.7365333333333299</v>
      </c>
      <c r="K151" s="82">
        <v>30</v>
      </c>
      <c r="L151" s="83">
        <v>19.760000000000002</v>
      </c>
      <c r="M151" s="83">
        <v>20.18</v>
      </c>
      <c r="N151" s="83">
        <v>20.67</v>
      </c>
      <c r="O151" s="83">
        <v>18.89</v>
      </c>
      <c r="P151" s="83">
        <v>19.670000000000002</v>
      </c>
      <c r="Q151" s="83">
        <v>20.36</v>
      </c>
      <c r="R151" s="83">
        <v>27.54</v>
      </c>
      <c r="S151" s="83">
        <v>26.87</v>
      </c>
      <c r="T151" s="83">
        <v>28.35</v>
      </c>
      <c r="U151" s="83">
        <v>28.1</v>
      </c>
      <c r="V151" s="83">
        <v>26.98</v>
      </c>
      <c r="W151" s="83">
        <v>27.39</v>
      </c>
    </row>
    <row r="152" spans="2:23">
      <c r="B152" s="80">
        <v>2.54</v>
      </c>
      <c r="C152" s="80">
        <v>7.64</v>
      </c>
      <c r="D152" s="80">
        <v>1818</v>
      </c>
      <c r="E152" s="80">
        <v>2428</v>
      </c>
      <c r="F152" s="80">
        <v>4.8</v>
      </c>
      <c r="G152" s="80">
        <v>7.9</v>
      </c>
      <c r="H152" s="81">
        <f t="shared" si="67"/>
        <v>0.54186666666666705</v>
      </c>
      <c r="I152" s="81">
        <f t="shared" ref="I152:I154" si="68">C152*G152/22.5</f>
        <v>2.6824888888888898</v>
      </c>
      <c r="K152" s="82">
        <v>60</v>
      </c>
      <c r="L152" s="83">
        <v>21.11</v>
      </c>
      <c r="M152" s="83">
        <v>22.21</v>
      </c>
      <c r="N152" s="83">
        <v>21.15</v>
      </c>
      <c r="O152" s="83">
        <v>21.63</v>
      </c>
      <c r="P152" s="83">
        <v>21.42</v>
      </c>
      <c r="Q152" s="83">
        <v>20.81</v>
      </c>
      <c r="R152" s="83">
        <v>28.93</v>
      </c>
      <c r="S152" s="83">
        <v>29.35</v>
      </c>
      <c r="T152" s="83">
        <v>29.61</v>
      </c>
      <c r="U152" s="83">
        <v>28.14</v>
      </c>
      <c r="V152" s="83">
        <v>27.95</v>
      </c>
      <c r="W152" s="83">
        <v>28.33</v>
      </c>
    </row>
    <row r="153" spans="2:23">
      <c r="B153" s="80">
        <v>2.73</v>
      </c>
      <c r="C153" s="80">
        <v>7.15</v>
      </c>
      <c r="D153" s="80">
        <v>1847</v>
      </c>
      <c r="E153" s="80">
        <v>2372</v>
      </c>
      <c r="F153" s="80">
        <v>5.2</v>
      </c>
      <c r="G153" s="80">
        <v>8.3000000000000007</v>
      </c>
      <c r="H153" s="81">
        <f t="shared" si="67"/>
        <v>0.63093333333333301</v>
      </c>
      <c r="I153" s="81">
        <f t="shared" si="68"/>
        <v>2.6375555555555601</v>
      </c>
      <c r="K153" s="82">
        <v>90</v>
      </c>
      <c r="L153" s="83">
        <v>12.35</v>
      </c>
      <c r="M153" s="83">
        <v>11.69</v>
      </c>
      <c r="N153" s="83">
        <v>13.24</v>
      </c>
      <c r="O153" s="83">
        <v>12.58</v>
      </c>
      <c r="P153" s="83">
        <v>13.14</v>
      </c>
      <c r="Q153" s="83">
        <v>11.91</v>
      </c>
      <c r="R153" s="83">
        <v>15.06</v>
      </c>
      <c r="S153" s="83">
        <v>16.21</v>
      </c>
      <c r="T153" s="83">
        <v>14.85</v>
      </c>
      <c r="U153" s="83">
        <v>16.25</v>
      </c>
      <c r="V153" s="83">
        <v>14.89</v>
      </c>
      <c r="W153" s="83">
        <v>18.809999999999999</v>
      </c>
    </row>
    <row r="154" spans="2:23">
      <c r="B154" s="80">
        <v>2.98</v>
      </c>
      <c r="C154" s="80">
        <v>7.09</v>
      </c>
      <c r="D154" s="80">
        <v>1772</v>
      </c>
      <c r="E154" s="80">
        <v>2497</v>
      </c>
      <c r="F154" s="80">
        <v>4.9000000000000004</v>
      </c>
      <c r="G154" s="80">
        <v>8.3000000000000007</v>
      </c>
      <c r="H154" s="81">
        <f t="shared" si="67"/>
        <v>0.64897777777777799</v>
      </c>
      <c r="I154" s="81">
        <f t="shared" si="68"/>
        <v>2.6154222222222199</v>
      </c>
      <c r="K154" s="82">
        <v>120</v>
      </c>
      <c r="L154" s="83">
        <v>6.67</v>
      </c>
      <c r="M154" s="83">
        <v>6.24</v>
      </c>
      <c r="N154" s="83">
        <v>6.38</v>
      </c>
      <c r="O154" s="83">
        <v>7.62</v>
      </c>
      <c r="P154" s="83">
        <v>7.33</v>
      </c>
      <c r="Q154" s="83">
        <v>6.21</v>
      </c>
      <c r="R154" s="83">
        <v>10.24</v>
      </c>
      <c r="S154" s="83">
        <v>9.65</v>
      </c>
      <c r="T154" s="83">
        <v>8.67</v>
      </c>
      <c r="U154" s="83">
        <v>8.49</v>
      </c>
      <c r="V154" s="83">
        <v>9.2100000000000009</v>
      </c>
      <c r="W154" s="83">
        <v>8.7799999999999994</v>
      </c>
    </row>
  </sheetData>
  <mergeCells count="26">
    <mergeCell ref="K147:W147"/>
    <mergeCell ref="L148:Q148"/>
    <mergeCell ref="R148:W148"/>
    <mergeCell ref="D146:G146"/>
    <mergeCell ref="B147:C147"/>
    <mergeCell ref="D147:E147"/>
    <mergeCell ref="F147:G147"/>
    <mergeCell ref="H147:I147"/>
    <mergeCell ref="M76:N76"/>
    <mergeCell ref="O76:P76"/>
    <mergeCell ref="Q76:R76"/>
    <mergeCell ref="S76:T76"/>
    <mergeCell ref="B127:C127"/>
    <mergeCell ref="D127:E127"/>
    <mergeCell ref="F127:G127"/>
    <mergeCell ref="H127:I127"/>
    <mergeCell ref="J127:K127"/>
    <mergeCell ref="L127:M127"/>
    <mergeCell ref="N127:O127"/>
    <mergeCell ref="P127:Q127"/>
    <mergeCell ref="R127:S127"/>
    <mergeCell ref="C76:D76"/>
    <mergeCell ref="E76:F76"/>
    <mergeCell ref="G76:H76"/>
    <mergeCell ref="I76:J76"/>
    <mergeCell ref="K76:L76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N37"/>
  <sheetViews>
    <sheetView topLeftCell="A16" workbookViewId="0">
      <selection activeCell="G42" sqref="G42"/>
    </sheetView>
  </sheetViews>
  <sheetFormatPr defaultColWidth="9" defaultRowHeight="15.75"/>
  <cols>
    <col min="1" max="2" width="9" style="19"/>
    <col min="3" max="4" width="12.85546875" style="19"/>
    <col min="5" max="6" width="11.5703125" style="19"/>
    <col min="7" max="8" width="12.85546875" style="19"/>
    <col min="9" max="12" width="11.5703125" style="19"/>
    <col min="13" max="13" width="12.85546875" style="19"/>
    <col min="14" max="14" width="11.5703125" style="19"/>
    <col min="15" max="16384" width="9" style="19"/>
  </cols>
  <sheetData>
    <row r="6" spans="2:14">
      <c r="C6" s="20"/>
      <c r="D6" s="20"/>
      <c r="E6" s="20"/>
      <c r="F6" s="28" t="s">
        <v>94</v>
      </c>
      <c r="G6" s="28"/>
      <c r="H6" s="28"/>
      <c r="I6" s="28"/>
      <c r="J6" s="20"/>
      <c r="K6" s="20"/>
      <c r="L6" s="20"/>
      <c r="M6" s="20"/>
      <c r="N6" s="20"/>
    </row>
    <row r="7" spans="2:14">
      <c r="B7" s="21"/>
      <c r="C7" s="29" t="s">
        <v>64</v>
      </c>
      <c r="D7" s="30"/>
      <c r="E7" s="30"/>
      <c r="F7" s="30"/>
      <c r="G7" s="30"/>
      <c r="H7" s="30"/>
      <c r="I7" s="27" t="s">
        <v>65</v>
      </c>
      <c r="J7" s="27"/>
      <c r="K7" s="27"/>
      <c r="L7" s="27"/>
      <c r="M7" s="27"/>
      <c r="N7" s="27"/>
    </row>
    <row r="8" spans="2:14">
      <c r="B8" s="22" t="s">
        <v>95</v>
      </c>
      <c r="C8" s="23">
        <v>1.028764</v>
      </c>
      <c r="D8" s="24">
        <v>1.1064400000000001</v>
      </c>
      <c r="E8" s="24">
        <v>0.93894599999999995</v>
      </c>
      <c r="F8" s="24">
        <v>1.0243150000000001</v>
      </c>
      <c r="G8" s="24">
        <v>0.914354</v>
      </c>
      <c r="H8" s="24">
        <v>0.98772000000000004</v>
      </c>
      <c r="I8" s="26">
        <v>2.244615</v>
      </c>
      <c r="J8" s="26">
        <v>2.2352150000000002</v>
      </c>
      <c r="K8" s="26">
        <v>2.2764509999999998</v>
      </c>
      <c r="L8" s="26">
        <v>2.29121</v>
      </c>
      <c r="M8" s="26">
        <v>2.372404</v>
      </c>
      <c r="N8" s="26">
        <v>2.0154890000000001</v>
      </c>
    </row>
    <row r="9" spans="2:14">
      <c r="B9" s="22" t="s">
        <v>96</v>
      </c>
      <c r="C9" s="23">
        <v>1.0148740000000001</v>
      </c>
      <c r="D9" s="24">
        <v>1.028451</v>
      </c>
      <c r="E9" s="24">
        <v>1.0112110000000001</v>
      </c>
      <c r="F9" s="24">
        <v>1.021242</v>
      </c>
      <c r="G9" s="24">
        <v>1.0114540000000001</v>
      </c>
      <c r="H9" s="24">
        <v>1.022411</v>
      </c>
      <c r="I9" s="26">
        <v>2.1158589999999999</v>
      </c>
      <c r="J9" s="26">
        <v>2.2134</v>
      </c>
      <c r="K9" s="26">
        <v>2.6931600000000002</v>
      </c>
      <c r="L9" s="26">
        <v>2.4288210000000001</v>
      </c>
      <c r="M9" s="26">
        <v>2.5923449999999999</v>
      </c>
      <c r="N9" s="26">
        <v>2.5488110000000002</v>
      </c>
    </row>
    <row r="10" spans="2:14">
      <c r="B10" s="22" t="s">
        <v>97</v>
      </c>
      <c r="C10" s="23">
        <v>0.96185540000000003</v>
      </c>
      <c r="D10" s="24">
        <v>0.95125599999999999</v>
      </c>
      <c r="E10" s="24">
        <v>1.0364359999999999</v>
      </c>
      <c r="F10" s="24">
        <v>1.0149760000000001</v>
      </c>
      <c r="G10" s="24">
        <v>1.0079450000000001</v>
      </c>
      <c r="H10" s="24">
        <v>1.0254650000000001</v>
      </c>
      <c r="I10" s="26">
        <v>1.536956</v>
      </c>
      <c r="J10" s="26">
        <v>1.4250510000000001</v>
      </c>
      <c r="K10" s="26">
        <v>1.4581930000000001</v>
      </c>
      <c r="L10" s="26">
        <v>1.453476</v>
      </c>
      <c r="M10" s="26">
        <v>1.4610970000000001</v>
      </c>
      <c r="N10" s="26">
        <v>1.4626110000000001</v>
      </c>
    </row>
    <row r="11" spans="2:14">
      <c r="B11" s="22" t="s">
        <v>98</v>
      </c>
      <c r="C11" s="23">
        <v>0.94694400000000001</v>
      </c>
      <c r="D11" s="24">
        <v>0.95025440000000005</v>
      </c>
      <c r="E11" s="24">
        <v>1.0154399999999999</v>
      </c>
      <c r="F11" s="24">
        <v>1.023614</v>
      </c>
      <c r="G11" s="24">
        <v>1.0497609999999999</v>
      </c>
      <c r="H11" s="24">
        <v>1.002459</v>
      </c>
      <c r="I11" s="26">
        <v>1.77976</v>
      </c>
      <c r="J11" s="26">
        <v>1.815421</v>
      </c>
      <c r="K11" s="26">
        <v>1.778945</v>
      </c>
      <c r="L11" s="26">
        <v>1.735411</v>
      </c>
      <c r="M11" s="26">
        <v>1.7467520000000001</v>
      </c>
      <c r="N11" s="26">
        <v>1.774562</v>
      </c>
    </row>
    <row r="12" spans="2:14">
      <c r="B12" s="22" t="s">
        <v>99</v>
      </c>
      <c r="C12" s="23">
        <v>0.94946399999999997</v>
      </c>
      <c r="D12" s="24">
        <v>0.91648099999999999</v>
      </c>
      <c r="E12" s="24">
        <v>1.034624</v>
      </c>
      <c r="F12" s="24">
        <v>1.0254650000000001</v>
      </c>
      <c r="G12" s="24">
        <v>1.0146999999999999</v>
      </c>
      <c r="H12" s="24">
        <v>1.062454</v>
      </c>
      <c r="I12" s="26">
        <v>1.1387320000000001</v>
      </c>
      <c r="J12" s="26">
        <v>1.140646</v>
      </c>
      <c r="K12" s="26">
        <v>1.06843</v>
      </c>
      <c r="L12" s="26">
        <v>1.0713349999999999</v>
      </c>
      <c r="M12" s="26">
        <v>1.1016999999999999</v>
      </c>
      <c r="N12" s="26">
        <v>1.071831</v>
      </c>
    </row>
    <row r="13" spans="2:14">
      <c r="B13" s="22" t="s">
        <v>100</v>
      </c>
      <c r="C13" s="23">
        <v>0.94562460000000004</v>
      </c>
      <c r="D13" s="24">
        <v>1.122641</v>
      </c>
      <c r="E13" s="24">
        <v>1.1407849999999999</v>
      </c>
      <c r="F13" s="24">
        <v>1.141626</v>
      </c>
      <c r="G13" s="24">
        <v>0.82086060000000005</v>
      </c>
      <c r="H13" s="24">
        <v>0.87861449999999996</v>
      </c>
      <c r="I13" s="26">
        <v>1.211543</v>
      </c>
      <c r="J13" s="26">
        <v>1.113456</v>
      </c>
      <c r="K13" s="26">
        <v>1.191241</v>
      </c>
      <c r="L13" s="26">
        <v>1.184145</v>
      </c>
      <c r="M13" s="26">
        <v>1.1745099999999999</v>
      </c>
      <c r="N13" s="26">
        <v>1.1846410000000001</v>
      </c>
    </row>
    <row r="14" spans="2:14">
      <c r="B14" s="22" t="s">
        <v>101</v>
      </c>
      <c r="C14" s="23">
        <v>1.0117849999999999</v>
      </c>
      <c r="D14" s="24">
        <v>1.072141</v>
      </c>
      <c r="E14" s="24">
        <v>1.0912109999999999</v>
      </c>
      <c r="F14" s="24">
        <v>1.0321119999999999</v>
      </c>
      <c r="G14" s="24">
        <v>0.90561000000000003</v>
      </c>
      <c r="H14" s="24">
        <v>0.89941450000000001</v>
      </c>
      <c r="I14" s="26">
        <v>1.1510530000000001</v>
      </c>
      <c r="J14" s="26">
        <v>1.1529670000000001</v>
      </c>
      <c r="K14" s="26">
        <v>1.080751</v>
      </c>
      <c r="L14" s="26">
        <v>1.083656</v>
      </c>
      <c r="M14" s="26">
        <v>1.1140209999999999</v>
      </c>
      <c r="N14" s="26">
        <v>1.084152</v>
      </c>
    </row>
    <row r="15" spans="2:14">
      <c r="B15" s="22" t="s">
        <v>102</v>
      </c>
      <c r="C15" s="23">
        <v>0.97254609999999997</v>
      </c>
      <c r="D15" s="24">
        <v>0.96445139999999996</v>
      </c>
      <c r="E15" s="24">
        <v>1.030648</v>
      </c>
      <c r="F15" s="24">
        <v>1.0147839999999999</v>
      </c>
      <c r="G15" s="24">
        <v>1.0402450000000001</v>
      </c>
      <c r="H15" s="24">
        <v>1.042314</v>
      </c>
      <c r="I15" s="26">
        <v>1.0730999999999999</v>
      </c>
      <c r="J15" s="26">
        <v>0.93543100000000001</v>
      </c>
      <c r="K15" s="26">
        <v>0.85667499999999996</v>
      </c>
      <c r="L15" s="26">
        <v>1.01576</v>
      </c>
      <c r="M15" s="26">
        <v>0.94567500000000004</v>
      </c>
      <c r="N15" s="26">
        <v>0.98233099999999995</v>
      </c>
    </row>
    <row r="16" spans="2:14">
      <c r="B16" s="22" t="s">
        <v>103</v>
      </c>
      <c r="C16" s="23">
        <v>0.78455710000000001</v>
      </c>
      <c r="D16" s="24">
        <v>0.82452099999999995</v>
      </c>
      <c r="E16" s="24">
        <v>1.10541</v>
      </c>
      <c r="F16" s="24">
        <v>1.0842400000000001</v>
      </c>
      <c r="G16" s="24">
        <v>0.87200999999999995</v>
      </c>
      <c r="H16" s="24">
        <v>1.365124</v>
      </c>
      <c r="I16" s="26">
        <v>1.475544</v>
      </c>
      <c r="J16" s="26">
        <v>1.385451</v>
      </c>
      <c r="K16" s="26">
        <v>1.4424509999999999</v>
      </c>
      <c r="L16" s="26">
        <v>1.5002439999999999</v>
      </c>
      <c r="M16" s="26">
        <v>1.3794519999999999</v>
      </c>
      <c r="N16" s="26">
        <v>1.3701000000000001</v>
      </c>
    </row>
    <row r="17" spans="2:14">
      <c r="B17" s="22" t="s">
        <v>104</v>
      </c>
      <c r="C17" s="23">
        <v>1.0148740000000001</v>
      </c>
      <c r="D17" s="24">
        <v>1.028451</v>
      </c>
      <c r="E17" s="24">
        <v>1.0112110000000001</v>
      </c>
      <c r="F17" s="24">
        <v>1.021242</v>
      </c>
      <c r="G17" s="24">
        <v>1.0114540000000001</v>
      </c>
      <c r="H17" s="24">
        <v>1.022411</v>
      </c>
      <c r="I17" s="26">
        <v>1.4325399999999999</v>
      </c>
      <c r="J17" s="26">
        <v>1.42642</v>
      </c>
      <c r="K17" s="26">
        <v>1.4515400000000001</v>
      </c>
      <c r="L17" s="26">
        <v>1.5441400000000001</v>
      </c>
      <c r="M17" s="26">
        <v>1.4312100000000001</v>
      </c>
      <c r="N17" s="26">
        <v>1.52424</v>
      </c>
    </row>
    <row r="18" spans="2:14">
      <c r="B18" s="22" t="s">
        <v>105</v>
      </c>
      <c r="C18" s="23">
        <v>0.96185540000000003</v>
      </c>
      <c r="D18" s="24">
        <v>0.95125599999999999</v>
      </c>
      <c r="E18" s="24">
        <v>1.0364359999999999</v>
      </c>
      <c r="F18" s="24">
        <v>1.0149760000000001</v>
      </c>
      <c r="G18" s="24">
        <v>1.0079450000000001</v>
      </c>
      <c r="H18" s="24">
        <v>1.0254650000000001</v>
      </c>
      <c r="I18" s="26">
        <v>1.72654</v>
      </c>
      <c r="J18" s="26">
        <v>1.7109049999999999</v>
      </c>
      <c r="K18" s="26">
        <v>1.6879189999999999</v>
      </c>
      <c r="L18" s="26">
        <v>1.677908</v>
      </c>
      <c r="M18" s="26">
        <v>1.7147399999999999</v>
      </c>
      <c r="N18" s="26">
        <v>1.7345299999999999</v>
      </c>
    </row>
    <row r="19" spans="2:14">
      <c r="B19" s="22" t="s">
        <v>106</v>
      </c>
      <c r="C19" s="23">
        <v>0.94946399999999997</v>
      </c>
      <c r="D19" s="24">
        <v>0.91648099999999999</v>
      </c>
      <c r="E19" s="24">
        <v>1.021242</v>
      </c>
      <c r="F19" s="24">
        <v>1.0114540000000001</v>
      </c>
      <c r="G19" s="24">
        <v>1.022411</v>
      </c>
      <c r="H19" s="24">
        <v>1.062454</v>
      </c>
      <c r="I19" s="26">
        <v>1.191241</v>
      </c>
      <c r="J19" s="26">
        <v>1.184145</v>
      </c>
      <c r="K19" s="26">
        <v>1.1745099999999999</v>
      </c>
      <c r="L19" s="26">
        <v>1.2002440000000001</v>
      </c>
      <c r="M19" s="26">
        <v>1.279452</v>
      </c>
      <c r="N19" s="26">
        <v>1.3701000000000001</v>
      </c>
    </row>
    <row r="20" spans="2:14">
      <c r="B20" s="22" t="s">
        <v>107</v>
      </c>
      <c r="C20" s="23">
        <v>1.0217849999999999</v>
      </c>
      <c r="D20" s="24">
        <v>1.072141</v>
      </c>
      <c r="E20" s="24">
        <v>1.0912109999999999</v>
      </c>
      <c r="F20" s="24">
        <v>1.072112</v>
      </c>
      <c r="G20" s="24">
        <v>0.90561000000000003</v>
      </c>
      <c r="H20" s="24">
        <v>0.98414500000000005</v>
      </c>
      <c r="I20" s="26">
        <v>0.59805900000000001</v>
      </c>
      <c r="J20" s="26">
        <v>0.58176899999999998</v>
      </c>
      <c r="K20" s="26">
        <v>0.57977900000000004</v>
      </c>
      <c r="L20" s="26">
        <v>0.58056200000000002</v>
      </c>
      <c r="M20" s="26">
        <v>0.56620000000000004</v>
      </c>
      <c r="N20" s="26">
        <v>0.52210999999999996</v>
      </c>
    </row>
    <row r="21" spans="2:14"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</row>
    <row r="22" spans="2:14"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</row>
    <row r="23" spans="2:14">
      <c r="B23" s="20"/>
      <c r="C23" s="20"/>
      <c r="D23" s="20"/>
      <c r="E23" s="20"/>
      <c r="F23" s="28" t="s">
        <v>108</v>
      </c>
      <c r="G23" s="28"/>
      <c r="H23" s="28"/>
      <c r="I23" s="28"/>
      <c r="J23" s="28"/>
      <c r="K23" s="20"/>
      <c r="L23" s="20"/>
      <c r="M23" s="20"/>
      <c r="N23" s="20"/>
    </row>
    <row r="24" spans="2:14">
      <c r="B24" s="25"/>
      <c r="C24" s="29" t="s">
        <v>64</v>
      </c>
      <c r="D24" s="30"/>
      <c r="E24" s="30"/>
      <c r="F24" s="30"/>
      <c r="G24" s="30"/>
      <c r="H24" s="30"/>
      <c r="I24" s="27" t="s">
        <v>65</v>
      </c>
      <c r="J24" s="27"/>
      <c r="K24" s="27"/>
      <c r="L24" s="27"/>
      <c r="M24" s="27"/>
      <c r="N24" s="27"/>
    </row>
    <row r="25" spans="2:14">
      <c r="B25" s="22" t="s">
        <v>95</v>
      </c>
      <c r="C25" s="23">
        <v>1.072141</v>
      </c>
      <c r="D25" s="24">
        <v>1.1064400000000001</v>
      </c>
      <c r="E25" s="24">
        <v>0.93894599999999995</v>
      </c>
      <c r="F25" s="24">
        <v>1.022411</v>
      </c>
      <c r="G25" s="24">
        <v>1.0114540000000001</v>
      </c>
      <c r="H25" s="24">
        <v>0.98424</v>
      </c>
      <c r="I25" s="26">
        <v>1.3624149999999999</v>
      </c>
      <c r="J25" s="26">
        <v>1.3530150000000001</v>
      </c>
      <c r="K25" s="26">
        <v>1.3942509999999999</v>
      </c>
      <c r="L25" s="26">
        <v>1.3890100000000001</v>
      </c>
      <c r="M25" s="26">
        <v>1.390204</v>
      </c>
      <c r="N25" s="26">
        <v>1.433289</v>
      </c>
    </row>
    <row r="26" spans="2:14">
      <c r="B26" s="22" t="s">
        <v>96</v>
      </c>
      <c r="C26" s="23">
        <v>1.0126409999999999</v>
      </c>
      <c r="D26" s="24">
        <v>1.028451</v>
      </c>
      <c r="E26" s="24">
        <v>1.0112110000000001</v>
      </c>
      <c r="F26" s="24">
        <v>0.98772000000000004</v>
      </c>
      <c r="G26" s="24">
        <v>0.914354</v>
      </c>
      <c r="H26" s="24">
        <v>1.0147839999999999</v>
      </c>
      <c r="I26" s="26">
        <v>1.169659</v>
      </c>
      <c r="J26" s="26">
        <v>1.16072</v>
      </c>
      <c r="K26" s="26">
        <v>1.1536960000000001</v>
      </c>
      <c r="L26" s="26">
        <v>1.1826209999999999</v>
      </c>
      <c r="M26" s="26">
        <v>1.196145</v>
      </c>
      <c r="N26" s="26">
        <v>1.150261</v>
      </c>
    </row>
    <row r="27" spans="2:14">
      <c r="B27" s="22" t="s">
        <v>97</v>
      </c>
      <c r="C27" s="23">
        <v>0.96445139999999996</v>
      </c>
      <c r="D27" s="24">
        <v>1.1284510000000001</v>
      </c>
      <c r="E27" s="24">
        <v>1.1112109999999999</v>
      </c>
      <c r="F27" s="24">
        <v>1.0364359999999999</v>
      </c>
      <c r="G27" s="24">
        <v>1.0254650000000001</v>
      </c>
      <c r="H27" s="24">
        <v>0.98779450000000002</v>
      </c>
      <c r="I27" s="26">
        <v>1.347156</v>
      </c>
      <c r="J27" s="26">
        <v>1.2352510000000001</v>
      </c>
      <c r="K27" s="26">
        <v>1.2683930000000001</v>
      </c>
      <c r="L27" s="26">
        <v>1.263676</v>
      </c>
      <c r="M27" s="26">
        <v>1.2712969999999999</v>
      </c>
      <c r="N27" s="26">
        <v>1.2728109999999999</v>
      </c>
    </row>
    <row r="28" spans="2:14">
      <c r="B28" s="22" t="s">
        <v>98</v>
      </c>
      <c r="C28" s="23">
        <v>0.82452099999999995</v>
      </c>
      <c r="D28" s="24">
        <v>0.95125599999999999</v>
      </c>
      <c r="E28" s="24">
        <v>1.022411</v>
      </c>
      <c r="F28" s="24">
        <v>1.0114540000000001</v>
      </c>
      <c r="G28" s="24">
        <v>1.0149760000000001</v>
      </c>
      <c r="H28" s="24">
        <v>1.023614</v>
      </c>
      <c r="I28" s="26">
        <v>1.45566</v>
      </c>
      <c r="J28" s="26">
        <v>1.4913209999999999</v>
      </c>
      <c r="K28" s="26">
        <v>1.4548449999999999</v>
      </c>
      <c r="L28" s="26">
        <v>1.411311</v>
      </c>
      <c r="M28" s="26">
        <v>1.422652</v>
      </c>
      <c r="N28" s="26">
        <v>1.4504619999999999</v>
      </c>
    </row>
    <row r="29" spans="2:14">
      <c r="B29" s="22" t="s">
        <v>99</v>
      </c>
      <c r="C29" s="23">
        <v>0.95125599999999999</v>
      </c>
      <c r="D29" s="24">
        <v>0.91648099999999999</v>
      </c>
      <c r="E29" s="24">
        <v>1.021242</v>
      </c>
      <c r="F29" s="24">
        <v>1.062454</v>
      </c>
      <c r="G29" s="24">
        <v>1.022411</v>
      </c>
      <c r="H29" s="24">
        <v>1.0254650000000001</v>
      </c>
      <c r="I29" s="26">
        <v>1.07464</v>
      </c>
      <c r="J29" s="26">
        <v>1.109005</v>
      </c>
      <c r="K29" s="26">
        <v>1.1360189999999999</v>
      </c>
      <c r="L29" s="26">
        <v>1.026008</v>
      </c>
      <c r="M29" s="26">
        <v>0.98628400000000005</v>
      </c>
      <c r="N29" s="26">
        <v>1.1826300000000001</v>
      </c>
    </row>
    <row r="30" spans="2:14">
      <c r="B30" s="22" t="s">
        <v>100</v>
      </c>
      <c r="C30" s="23">
        <v>0.95025440000000005</v>
      </c>
      <c r="D30" s="24">
        <v>1.028764</v>
      </c>
      <c r="E30" s="24">
        <v>1.0912109999999999</v>
      </c>
      <c r="F30" s="24">
        <v>0.98414500000000005</v>
      </c>
      <c r="G30" s="24">
        <v>0.90561000000000003</v>
      </c>
      <c r="H30" s="24">
        <v>1.0321119999999999</v>
      </c>
      <c r="I30" s="26">
        <v>1.053641</v>
      </c>
      <c r="J30" s="26">
        <v>0.94654499999999997</v>
      </c>
      <c r="K30" s="26">
        <v>1.1269100000000001</v>
      </c>
      <c r="L30" s="26">
        <v>1.0126440000000001</v>
      </c>
      <c r="M30" s="26">
        <v>0.98418519999999998</v>
      </c>
      <c r="N30" s="26">
        <v>1.0325</v>
      </c>
    </row>
    <row r="31" spans="2:14">
      <c r="B31" s="22" t="s">
        <v>101</v>
      </c>
      <c r="C31" s="23">
        <v>0.99402449999999998</v>
      </c>
      <c r="D31" s="24">
        <v>0.98487400000000003</v>
      </c>
      <c r="E31" s="24">
        <v>1.030648</v>
      </c>
      <c r="F31" s="24">
        <v>1.1212420000000001</v>
      </c>
      <c r="G31" s="24">
        <v>0.97254609999999997</v>
      </c>
      <c r="H31" s="24">
        <v>1.1423140000000001</v>
      </c>
      <c r="I31" s="26">
        <v>1.1297600000000001</v>
      </c>
      <c r="J31" s="26">
        <v>1.14347</v>
      </c>
      <c r="K31" s="26">
        <v>1.1414800000000001</v>
      </c>
      <c r="L31" s="26">
        <v>1.142263</v>
      </c>
      <c r="M31" s="26">
        <v>1.127901</v>
      </c>
      <c r="N31" s="26">
        <v>1.0838110000000001</v>
      </c>
    </row>
    <row r="32" spans="2:14">
      <c r="B32" s="22" t="s">
        <v>102</v>
      </c>
      <c r="C32" s="23">
        <v>1.1356250000000001</v>
      </c>
      <c r="D32" s="24">
        <v>1.0148740000000001</v>
      </c>
      <c r="E32" s="24">
        <v>1.0407850000000001</v>
      </c>
      <c r="F32" s="24">
        <v>1.0243150000000001</v>
      </c>
      <c r="G32" s="24">
        <v>0.92086060000000003</v>
      </c>
      <c r="H32" s="24">
        <v>0.98786149999999995</v>
      </c>
      <c r="I32" s="26">
        <v>1.0875999999999999</v>
      </c>
      <c r="J32" s="26">
        <v>1.016993</v>
      </c>
      <c r="K32" s="26">
        <v>1.079118</v>
      </c>
      <c r="L32" s="26">
        <v>1.0950260000000001</v>
      </c>
      <c r="M32" s="26">
        <v>1.088017</v>
      </c>
      <c r="N32" s="26">
        <v>1.091683</v>
      </c>
    </row>
    <row r="33" spans="2:14">
      <c r="B33" s="22" t="s">
        <v>103</v>
      </c>
      <c r="C33" s="23">
        <v>0.97201000000000004</v>
      </c>
      <c r="D33" s="24">
        <v>0.96185540000000003</v>
      </c>
      <c r="E33" s="24">
        <v>1.0054099999999999</v>
      </c>
      <c r="F33" s="24">
        <v>1.021242</v>
      </c>
      <c r="G33" s="24">
        <v>0.88455709999999999</v>
      </c>
      <c r="H33" s="24">
        <v>1.165124</v>
      </c>
      <c r="I33" s="26">
        <v>1.1980839999999999</v>
      </c>
      <c r="J33" s="26">
        <v>1.167991</v>
      </c>
      <c r="K33" s="26">
        <v>1.084991</v>
      </c>
      <c r="L33" s="26">
        <v>1.2227840000000001</v>
      </c>
      <c r="M33" s="26">
        <v>1.1019920000000001</v>
      </c>
      <c r="N33" s="26">
        <v>1.1926399999999999</v>
      </c>
    </row>
    <row r="34" spans="2:14">
      <c r="B34" s="22" t="s">
        <v>104</v>
      </c>
      <c r="C34" s="23">
        <v>1.0079450000000001</v>
      </c>
      <c r="D34" s="24">
        <v>0.94946399999999997</v>
      </c>
      <c r="E34" s="24">
        <v>1.0364359999999999</v>
      </c>
      <c r="F34" s="24">
        <v>1.0149760000000001</v>
      </c>
      <c r="G34" s="24">
        <v>0.96185540000000003</v>
      </c>
      <c r="H34" s="24">
        <v>1.0254650000000001</v>
      </c>
      <c r="I34" s="26">
        <v>1.25508</v>
      </c>
      <c r="J34" s="26">
        <v>1.2489600000000001</v>
      </c>
      <c r="K34" s="26">
        <v>1.2740800000000001</v>
      </c>
      <c r="L34" s="26">
        <v>1.2466680000000001</v>
      </c>
      <c r="M34" s="26">
        <v>1.2537499999999999</v>
      </c>
      <c r="N34" s="26">
        <v>1.3167800000000001</v>
      </c>
    </row>
    <row r="35" spans="2:14">
      <c r="B35" s="22" t="s">
        <v>105</v>
      </c>
      <c r="C35" s="23">
        <v>1.0497609999999999</v>
      </c>
      <c r="D35" s="24">
        <v>1.0217849999999999</v>
      </c>
      <c r="E35" s="24">
        <v>1.0154399999999999</v>
      </c>
      <c r="F35" s="24">
        <v>1.0114540000000001</v>
      </c>
      <c r="G35" s="24">
        <v>0.94694400000000001</v>
      </c>
      <c r="H35" s="24">
        <v>1.002459</v>
      </c>
      <c r="I35" s="26">
        <v>1.54908</v>
      </c>
      <c r="J35" s="26">
        <v>1.5334449999999999</v>
      </c>
      <c r="K35" s="26">
        <v>1.510459</v>
      </c>
      <c r="L35" s="26">
        <v>1.500448</v>
      </c>
      <c r="M35" s="26">
        <v>1.53728</v>
      </c>
      <c r="N35" s="26">
        <v>1.4570700000000001</v>
      </c>
    </row>
    <row r="36" spans="2:14">
      <c r="B36" s="22" t="s">
        <v>106</v>
      </c>
      <c r="C36" s="23">
        <v>1.0146999999999999</v>
      </c>
      <c r="D36" s="24">
        <v>0.91648099999999999</v>
      </c>
      <c r="E36" s="24">
        <v>1.034624</v>
      </c>
      <c r="F36" s="24">
        <v>1.072112</v>
      </c>
      <c r="G36" s="24">
        <v>0.94946399999999997</v>
      </c>
      <c r="H36" s="24">
        <v>1.062454</v>
      </c>
      <c r="I36" s="26">
        <v>1.213781</v>
      </c>
      <c r="J36" s="26">
        <v>1.2866850000000001</v>
      </c>
      <c r="K36" s="26">
        <v>1.29705</v>
      </c>
      <c r="L36" s="26">
        <v>1.2627839999999999</v>
      </c>
      <c r="M36" s="26">
        <v>1.2019919999999999</v>
      </c>
      <c r="N36" s="26">
        <v>1.29264</v>
      </c>
    </row>
    <row r="37" spans="2:14">
      <c r="B37" s="22" t="s">
        <v>107</v>
      </c>
      <c r="C37" s="23">
        <v>0.90561000000000003</v>
      </c>
      <c r="D37" s="24">
        <v>1.072141</v>
      </c>
      <c r="E37" s="24">
        <v>1.0912109999999999</v>
      </c>
      <c r="F37" s="24">
        <v>1.141626</v>
      </c>
      <c r="G37" s="24">
        <v>1.0117849999999999</v>
      </c>
      <c r="H37" s="24">
        <v>0.89941450000000001</v>
      </c>
      <c r="I37" s="26">
        <v>0.40825899999999998</v>
      </c>
      <c r="J37" s="26">
        <v>0.39196900000000001</v>
      </c>
      <c r="K37" s="26">
        <v>0.38997900000000002</v>
      </c>
      <c r="L37" s="26">
        <v>0.390762</v>
      </c>
      <c r="M37" s="26">
        <v>0.37640000000000001</v>
      </c>
      <c r="N37" s="26">
        <v>0.33230999999999999</v>
      </c>
    </row>
  </sheetData>
  <mergeCells count="6">
    <mergeCell ref="F6:I6"/>
    <mergeCell ref="C7:H7"/>
    <mergeCell ref="I7:N7"/>
    <mergeCell ref="F23:J23"/>
    <mergeCell ref="C24:H24"/>
    <mergeCell ref="I24:N24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Q29"/>
  <sheetViews>
    <sheetView zoomScale="70" zoomScaleNormal="70" workbookViewId="0">
      <selection activeCell="Q4" sqref="Q4"/>
    </sheetView>
  </sheetViews>
  <sheetFormatPr defaultColWidth="9" defaultRowHeight="15"/>
  <sheetData>
    <row r="3" spans="2:17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2:17" ht="28.5">
      <c r="B4" s="2" t="s">
        <v>109</v>
      </c>
      <c r="C4" s="2" t="s">
        <v>110</v>
      </c>
      <c r="D4" s="2" t="s">
        <v>111</v>
      </c>
      <c r="E4" s="2" t="s">
        <v>112</v>
      </c>
      <c r="F4" s="2" t="s">
        <v>113</v>
      </c>
      <c r="G4" s="3" t="s">
        <v>114</v>
      </c>
      <c r="H4" s="2" t="s">
        <v>115</v>
      </c>
      <c r="I4" s="3" t="s">
        <v>116</v>
      </c>
      <c r="J4" s="3" t="s">
        <v>117</v>
      </c>
      <c r="K4" s="1"/>
      <c r="L4" s="1"/>
      <c r="M4" s="1"/>
      <c r="N4" s="1"/>
      <c r="O4" s="1"/>
      <c r="P4" s="1"/>
      <c r="Q4" s="1"/>
    </row>
    <row r="5" spans="2:17" ht="30">
      <c r="B5" s="2" t="s">
        <v>118</v>
      </c>
      <c r="C5" s="2" t="s">
        <v>119</v>
      </c>
      <c r="D5" s="4" t="s">
        <v>120</v>
      </c>
      <c r="E5" s="4">
        <v>42</v>
      </c>
      <c r="F5" s="4" t="s">
        <v>121</v>
      </c>
      <c r="G5" s="3" t="s">
        <v>122</v>
      </c>
      <c r="H5" s="5">
        <v>0.1</v>
      </c>
      <c r="I5" s="3" t="s">
        <v>123</v>
      </c>
      <c r="J5" s="3" t="s">
        <v>124</v>
      </c>
      <c r="K5" s="1"/>
      <c r="L5" s="1"/>
      <c r="M5" s="1"/>
      <c r="N5" s="1"/>
      <c r="O5" s="1"/>
      <c r="P5" s="1"/>
      <c r="Q5" s="1"/>
    </row>
    <row r="6" spans="2:17" ht="28.5">
      <c r="B6" s="2" t="s">
        <v>125</v>
      </c>
      <c r="C6" s="6" t="s">
        <v>126</v>
      </c>
      <c r="D6" s="4">
        <v>820814</v>
      </c>
      <c r="E6" s="4" t="s">
        <v>127</v>
      </c>
      <c r="F6" s="4" t="s">
        <v>128</v>
      </c>
      <c r="G6" s="3" t="s">
        <v>129</v>
      </c>
      <c r="H6" s="5">
        <v>0.1</v>
      </c>
      <c r="I6" s="3" t="s">
        <v>123</v>
      </c>
      <c r="J6" s="3" t="s">
        <v>124</v>
      </c>
      <c r="K6" s="1"/>
      <c r="L6" s="1"/>
      <c r="M6" s="1"/>
      <c r="N6" s="1"/>
      <c r="O6" s="1"/>
      <c r="P6" s="1"/>
      <c r="Q6" s="1"/>
    </row>
    <row r="7" spans="2:17">
      <c r="B7" s="7"/>
      <c r="C7" s="8"/>
      <c r="D7" s="7"/>
      <c r="E7" s="7"/>
      <c r="F7" s="1"/>
      <c r="G7" s="7"/>
      <c r="H7" s="8"/>
      <c r="I7" s="7"/>
      <c r="J7" s="7"/>
      <c r="K7" s="1"/>
      <c r="L7" s="1"/>
      <c r="M7" s="1"/>
      <c r="N7" s="1"/>
      <c r="O7" s="1"/>
      <c r="P7" s="1"/>
      <c r="Q7" s="1"/>
    </row>
    <row r="8" spans="2:17">
      <c r="B8" s="31" t="s">
        <v>130</v>
      </c>
      <c r="C8" s="32"/>
      <c r="D8" s="32"/>
      <c r="E8" s="32"/>
      <c r="F8" s="32"/>
      <c r="G8" s="32"/>
      <c r="H8" s="32"/>
      <c r="I8" s="32"/>
      <c r="J8" s="32"/>
      <c r="K8" s="33"/>
      <c r="L8" s="1"/>
      <c r="M8" s="1"/>
      <c r="N8" s="1"/>
      <c r="O8" s="1"/>
      <c r="P8" s="1"/>
      <c r="Q8" s="1"/>
    </row>
    <row r="9" spans="2:17">
      <c r="B9" s="3" t="s">
        <v>131</v>
      </c>
      <c r="C9" s="3" t="s">
        <v>132</v>
      </c>
      <c r="D9" s="3" t="s">
        <v>26</v>
      </c>
      <c r="E9" s="3" t="s">
        <v>38</v>
      </c>
      <c r="F9" s="3" t="s">
        <v>133</v>
      </c>
      <c r="G9" s="3" t="s">
        <v>28</v>
      </c>
      <c r="H9" s="3" t="s">
        <v>44</v>
      </c>
      <c r="I9" s="3" t="s">
        <v>134</v>
      </c>
      <c r="J9" s="3" t="s">
        <v>33</v>
      </c>
      <c r="K9" s="3" t="s">
        <v>135</v>
      </c>
      <c r="L9" s="1"/>
      <c r="M9" s="1"/>
      <c r="N9" s="1"/>
      <c r="O9" s="1"/>
      <c r="P9" s="1"/>
      <c r="Q9" s="1"/>
    </row>
    <row r="10" spans="2:17" ht="30">
      <c r="B10" s="3" t="s">
        <v>136</v>
      </c>
      <c r="C10" s="9">
        <v>5</v>
      </c>
      <c r="D10" s="10">
        <v>5</v>
      </c>
      <c r="E10" s="10">
        <v>5.5</v>
      </c>
      <c r="F10" s="9">
        <v>8</v>
      </c>
      <c r="G10" s="10">
        <v>9</v>
      </c>
      <c r="H10" s="10">
        <v>7.5</v>
      </c>
      <c r="I10" s="9">
        <v>6.5</v>
      </c>
      <c r="J10" s="10">
        <v>5.5</v>
      </c>
      <c r="K10" s="10">
        <v>8.5</v>
      </c>
      <c r="L10" s="1"/>
      <c r="M10" s="1"/>
      <c r="N10" s="1"/>
      <c r="O10" s="1"/>
      <c r="P10" s="1"/>
      <c r="Q10" s="1"/>
    </row>
    <row r="11" spans="2:17">
      <c r="B11" s="1"/>
      <c r="C11" s="11"/>
      <c r="D11" s="11"/>
      <c r="E11" s="11"/>
      <c r="F11" s="11"/>
      <c r="G11" s="11"/>
      <c r="H11" s="11"/>
      <c r="I11" s="1"/>
      <c r="J11" s="1"/>
      <c r="K11" s="1"/>
      <c r="L11" s="1"/>
      <c r="M11" s="1"/>
      <c r="N11" s="1"/>
      <c r="O11" s="1"/>
      <c r="P11" s="1"/>
      <c r="Q11" s="1"/>
    </row>
    <row r="12" spans="2:17">
      <c r="B12" s="34" t="s">
        <v>137</v>
      </c>
      <c r="C12" s="34"/>
      <c r="D12" s="34"/>
      <c r="E12" s="34"/>
      <c r="F12" s="34"/>
      <c r="G12" s="34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2:17">
      <c r="B13" s="35" t="s">
        <v>138</v>
      </c>
      <c r="C13" s="36"/>
      <c r="D13" s="36"/>
      <c r="E13" s="1"/>
      <c r="F13" s="37" t="s">
        <v>139</v>
      </c>
      <c r="G13" s="38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2:17">
      <c r="B14" s="12" t="s">
        <v>131</v>
      </c>
      <c r="C14" s="2" t="s">
        <v>118</v>
      </c>
      <c r="D14" s="2" t="s">
        <v>125</v>
      </c>
      <c r="E14" s="1"/>
      <c r="F14" s="4"/>
      <c r="G14" s="2" t="s">
        <v>125</v>
      </c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2:17">
      <c r="B15" s="3" t="s">
        <v>132</v>
      </c>
      <c r="C15" s="4">
        <v>394060</v>
      </c>
      <c r="D15" s="4">
        <v>106875</v>
      </c>
      <c r="E15" s="1"/>
      <c r="F15" s="3" t="s">
        <v>132</v>
      </c>
      <c r="G15" s="10">
        <f t="shared" ref="G15:G23" si="0">D15/C15</f>
        <v>0.271215043394407</v>
      </c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2:17">
      <c r="B16" s="3" t="s">
        <v>140</v>
      </c>
      <c r="C16" s="4">
        <v>358937</v>
      </c>
      <c r="D16" s="4">
        <v>126270</v>
      </c>
      <c r="E16" s="1"/>
      <c r="F16" s="3" t="s">
        <v>140</v>
      </c>
      <c r="G16" s="10">
        <f t="shared" si="0"/>
        <v>0.351788754015329</v>
      </c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2:17">
      <c r="B17" s="3" t="s">
        <v>141</v>
      </c>
      <c r="C17" s="4">
        <v>408456</v>
      </c>
      <c r="D17" s="4">
        <v>85800</v>
      </c>
      <c r="E17" s="1"/>
      <c r="F17" s="3" t="s">
        <v>141</v>
      </c>
      <c r="G17" s="10">
        <f t="shared" si="0"/>
        <v>0.210059345437452</v>
      </c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2:17">
      <c r="B18" s="3" t="s">
        <v>27</v>
      </c>
      <c r="C18" s="4">
        <v>376915</v>
      </c>
      <c r="D18" s="4">
        <v>168168</v>
      </c>
      <c r="E18" s="1"/>
      <c r="F18" s="3" t="s">
        <v>27</v>
      </c>
      <c r="G18" s="10">
        <f t="shared" si="0"/>
        <v>0.44616956077630199</v>
      </c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2:17">
      <c r="B19" s="3" t="s">
        <v>42</v>
      </c>
      <c r="C19" s="4">
        <v>405314</v>
      </c>
      <c r="D19" s="4">
        <v>216000</v>
      </c>
      <c r="E19" s="1"/>
      <c r="F19" s="3" t="s">
        <v>42</v>
      </c>
      <c r="G19" s="10">
        <f t="shared" si="0"/>
        <v>0.53292015573111196</v>
      </c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2:17">
      <c r="B20" s="3" t="s">
        <v>44</v>
      </c>
      <c r="C20" s="4">
        <v>391867</v>
      </c>
      <c r="D20" s="4">
        <v>213435</v>
      </c>
      <c r="E20" s="1"/>
      <c r="F20" s="3" t="s">
        <v>44</v>
      </c>
      <c r="G20" s="10">
        <f t="shared" si="0"/>
        <v>0.54466183679666802</v>
      </c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2:17">
      <c r="B21" s="3" t="s">
        <v>31</v>
      </c>
      <c r="C21" s="4">
        <v>415480</v>
      </c>
      <c r="D21" s="4">
        <v>118726</v>
      </c>
      <c r="E21" s="1"/>
      <c r="F21" s="3" t="s">
        <v>31</v>
      </c>
      <c r="G21" s="10">
        <f t="shared" si="0"/>
        <v>0.28575623375373099</v>
      </c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2:17">
      <c r="B22" s="3" t="s">
        <v>33</v>
      </c>
      <c r="C22" s="4">
        <v>373520</v>
      </c>
      <c r="D22" s="4">
        <v>142800</v>
      </c>
      <c r="E22" s="1"/>
      <c r="F22" s="13" t="s">
        <v>33</v>
      </c>
      <c r="G22" s="14">
        <f t="shared" si="0"/>
        <v>0.38230884557721101</v>
      </c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2:17">
      <c r="B23" s="3" t="s">
        <v>48</v>
      </c>
      <c r="C23" s="4">
        <v>385826</v>
      </c>
      <c r="D23" s="4">
        <v>216108</v>
      </c>
      <c r="E23" s="1"/>
      <c r="F23" s="15" t="s">
        <v>48</v>
      </c>
      <c r="G23" s="16">
        <f t="shared" si="0"/>
        <v>0.56011777329677104</v>
      </c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2:17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2:17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2:17">
      <c r="B26" s="1"/>
      <c r="C26" s="1"/>
      <c r="D26" s="1"/>
      <c r="E26" s="36" t="s">
        <v>142</v>
      </c>
      <c r="F26" s="12" t="s">
        <v>131</v>
      </c>
      <c r="G26" s="3" t="s">
        <v>132</v>
      </c>
      <c r="H26" s="3" t="s">
        <v>140</v>
      </c>
      <c r="I26" s="3" t="s">
        <v>141</v>
      </c>
      <c r="J26" s="3" t="s">
        <v>27</v>
      </c>
      <c r="K26" s="3" t="s">
        <v>42</v>
      </c>
      <c r="L26" s="3" t="s">
        <v>44</v>
      </c>
      <c r="M26" s="3" t="s">
        <v>31</v>
      </c>
      <c r="N26" s="13" t="s">
        <v>33</v>
      </c>
      <c r="O26" s="15" t="s">
        <v>48</v>
      </c>
      <c r="P26" s="1"/>
      <c r="Q26" s="1"/>
    </row>
    <row r="27" spans="2:17">
      <c r="B27" s="1"/>
      <c r="C27" s="1"/>
      <c r="D27" s="1"/>
      <c r="E27" s="36"/>
      <c r="F27" s="2" t="s">
        <v>118</v>
      </c>
      <c r="G27" s="4">
        <v>394060</v>
      </c>
      <c r="H27" s="4">
        <v>358937</v>
      </c>
      <c r="I27" s="4">
        <v>408456</v>
      </c>
      <c r="J27" s="4">
        <v>376915</v>
      </c>
      <c r="K27" s="4">
        <v>405314</v>
      </c>
      <c r="L27" s="4">
        <v>391867</v>
      </c>
      <c r="M27" s="4">
        <v>415480</v>
      </c>
      <c r="N27" s="17">
        <v>373520</v>
      </c>
      <c r="O27" s="18">
        <v>385826</v>
      </c>
      <c r="P27" s="1"/>
      <c r="Q27" s="1"/>
    </row>
    <row r="28" spans="2:17">
      <c r="B28" s="1"/>
      <c r="C28" s="1"/>
      <c r="D28" s="1"/>
      <c r="E28" s="36"/>
      <c r="F28" s="2" t="s">
        <v>125</v>
      </c>
      <c r="G28" s="4">
        <v>106875</v>
      </c>
      <c r="H28" s="4">
        <v>126270</v>
      </c>
      <c r="I28" s="4">
        <v>85800</v>
      </c>
      <c r="J28" s="4">
        <v>168168</v>
      </c>
      <c r="K28" s="4">
        <v>216000</v>
      </c>
      <c r="L28" s="4">
        <v>213435</v>
      </c>
      <c r="M28" s="4">
        <v>118726</v>
      </c>
      <c r="N28" s="17">
        <v>142800</v>
      </c>
      <c r="O28" s="18">
        <v>216108</v>
      </c>
      <c r="P28" s="1"/>
      <c r="Q28" s="1"/>
    </row>
    <row r="29" spans="2:17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</sheetData>
  <mergeCells count="5">
    <mergeCell ref="B8:K8"/>
    <mergeCell ref="B12:G12"/>
    <mergeCell ref="B13:D13"/>
    <mergeCell ref="F13:G13"/>
    <mergeCell ref="E26:E28"/>
  </mergeCells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Production index</vt:lpstr>
      <vt:lpstr>mRNA expression</vt:lpstr>
      <vt:lpstr>WB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Sup.子乐</dc:creator>
  <cp:lastModifiedBy>e748045</cp:lastModifiedBy>
  <dcterms:created xsi:type="dcterms:W3CDTF">2023-03-04T03:58:00Z</dcterms:created>
  <dcterms:modified xsi:type="dcterms:W3CDTF">2023-08-23T03:11:22Z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1B110097FB334C9F9D0830BE320D27CA</vt:lpwstr>
  </property>
  <property fmtid="{D5CDD505-2E9C-101B-9397-08002B2CF9AE}" pid="3" name="KSOProductBuildVer">
    <vt:lpwstr>2052-11.1.0.14309</vt:lpwstr>
  </property>
</Properties>
</file>